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4th SEM\INT 217\"/>
    </mc:Choice>
  </mc:AlternateContent>
  <xr:revisionPtr revIDLastSave="0" documentId="13_ncr:1_{C224AE22-F263-4DB7-B87F-BEA87B76D8C3}"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4" r:id="rId1"/>
    <sheet name="Waterfall chart" sheetId="5" r:id="rId2"/>
    <sheet name="Pie chart" sheetId="6" r:id="rId3"/>
    <sheet name="Map chart" sheetId="7" r:id="rId4"/>
    <sheet name="Top 5" sheetId="8" r:id="rId5"/>
    <sheet name="KPI" sheetId="9" r:id="rId6"/>
    <sheet name=" KPI YOY " sheetId="10" r:id="rId7"/>
    <sheet name="Dashboard" sheetId="11" r:id="rId8"/>
    <sheet name="DATA" sheetId="12" r:id="rId9"/>
  </sheets>
  <definedNames>
    <definedName name="_xlchart.v1.0" hidden="1">'Waterfall chart'!$D$4:$D$7</definedName>
    <definedName name="_xlchart.v1.1" hidden="1">'Waterfall chart'!$E$4:$E$7</definedName>
    <definedName name="_xlchart.v1.14" hidden="1">'Waterfall chart'!$D$4:$D$7</definedName>
    <definedName name="_xlchart.v1.15"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23" i="7" l="1"/>
  <c r="D24" i="7"/>
  <c r="D25" i="7"/>
  <c r="D26" i="7"/>
  <c r="D27" i="7"/>
  <c r="D28" i="7"/>
  <c r="D29" i="7"/>
  <c r="D30" i="7"/>
  <c r="D31" i="7"/>
  <c r="D32" i="7"/>
  <c r="D33" i="7"/>
  <c r="D34" i="7"/>
  <c r="D35" i="7"/>
  <c r="D36" i="7"/>
  <c r="D37" i="7"/>
  <c r="D38" i="7"/>
  <c r="D39" i="7"/>
  <c r="D40" i="7"/>
  <c r="D41" i="7"/>
  <c r="D42" i="7"/>
  <c r="D43" i="7"/>
  <c r="D44" i="7"/>
  <c r="D45" i="7"/>
  <c r="D46" i="7"/>
  <c r="D47" i="7"/>
  <c r="D48" i="7"/>
  <c r="D16" i="7"/>
  <c r="D17" i="7"/>
  <c r="D18" i="7"/>
  <c r="D19" i="7"/>
  <c r="D20" i="7"/>
  <c r="D21" i="7"/>
  <c r="D22" i="7"/>
  <c r="D15" i="7"/>
  <c r="D5" i="7"/>
  <c r="D6" i="7"/>
  <c r="D7" i="7"/>
  <c r="D8" i="7"/>
  <c r="D9" i="7"/>
  <c r="D10" i="7"/>
  <c r="D11" i="7"/>
  <c r="D12" i="7"/>
  <c r="D13" i="7"/>
  <c r="D14" i="7"/>
  <c r="D4" i="7"/>
  <c r="D5" i="5"/>
  <c r="D6" i="5"/>
  <c r="D7" i="5"/>
  <c r="D4" i="5"/>
  <c r="G10" i="10"/>
  <c r="K10" i="10"/>
  <c r="J10" i="10"/>
  <c r="I10" i="10"/>
  <c r="H10" i="10"/>
  <c r="E6" i="5"/>
  <c r="E10" i="7"/>
  <c r="E6" i="7"/>
  <c r="E35" i="7"/>
  <c r="E37" i="7"/>
  <c r="E39" i="7"/>
  <c r="E41" i="7"/>
  <c r="E11" i="7"/>
  <c r="E5" i="7"/>
  <c r="E5" i="5"/>
  <c r="E43" i="7"/>
  <c r="E45" i="7"/>
  <c r="E47" i="7"/>
  <c r="E15" i="7"/>
  <c r="E31" i="7"/>
  <c r="E13" i="7"/>
  <c r="E4" i="7"/>
  <c r="E18" i="7"/>
  <c r="E20" i="7"/>
  <c r="E22" i="7"/>
  <c r="E24" i="7"/>
  <c r="E16" i="7"/>
  <c r="E7" i="7"/>
  <c r="E34" i="7"/>
  <c r="E36" i="7"/>
  <c r="E40" i="7"/>
  <c r="K17" i="9"/>
  <c r="H17" i="9"/>
  <c r="E42" i="7"/>
  <c r="E46" i="7"/>
  <c r="N17" i="9"/>
  <c r="E19" i="7"/>
  <c r="E25" i="7"/>
  <c r="E9" i="7"/>
  <c r="E4" i="5"/>
  <c r="E17" i="9"/>
  <c r="E27" i="7"/>
  <c r="E29" i="7"/>
  <c r="E33" i="7"/>
  <c r="B17" i="9"/>
  <c r="E7" i="5"/>
  <c r="E26" i="7"/>
  <c r="E28" i="7"/>
  <c r="E30" i="7"/>
  <c r="E32" i="7"/>
  <c r="E17" i="7"/>
  <c r="E14" i="7"/>
  <c r="E38" i="7"/>
  <c r="E44" i="7"/>
  <c r="E48" i="7"/>
  <c r="E12" i="7"/>
  <c r="E8" i="7"/>
  <c r="E21" i="7"/>
  <c r="E23" i="7"/>
</calcChain>
</file>

<file path=xl/sharedStrings.xml><?xml version="1.0" encoding="utf-8"?>
<sst xmlns="http://schemas.openxmlformats.org/spreadsheetml/2006/main" count="130123" uniqueCount="10956">
  <si>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</si>
  <si>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</si>
  <si>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</si>
  <si>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</si>
  <si>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</si>
  <si>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</si>
  <si>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</si>
  <si>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</si>
  <si>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</si>
  <si>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</si>
  <si>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</si>
  <si>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</si>
  <si>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</si>
  <si>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</si>
  <si>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</si>
  <si>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</si>
  <si>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</si>
  <si>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</si>
  <si>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</si>
  <si>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</si>
  <si>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</si>
  <si>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</si>
  <si>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</si>
  <si>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</si>
  <si>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</si>
  <si>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</si>
  <si>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</si>
  <si>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</si>
  <si>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</si>
  <si>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</si>
  <si>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</si>
  <si>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</si>
  <si>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</si>
  <si>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</si>
  <si>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</si>
  <si>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</si>
  <si>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</si>
  <si>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</si>
  <si>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</si>
  <si>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</si>
  <si>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</si>
  <si>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</si>
  <si>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</si>
  <si>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</si>
  <si>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</si>
  <si>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</si>
  <si>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</si>
  <si>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</si>
  <si>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</si>
  <si>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</si>
  <si>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</si>
  <si>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</si>
  <si>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</si>
  <si>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</si>
  <si>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</si>
  <si>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</si>
  <si>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</si>
  <si>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</si>
  <si>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</si>
  <si>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</si>
  <si>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</si>
  <si>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</si>
  <si>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</si>
  <si>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</si>
  <si>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</si>
  <si>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</si>
  <si>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</si>
  <si>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</si>
  <si>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</si>
  <si>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</si>
  <si>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</si>
  <si>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</si>
  <si>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</si>
  <si>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</si>
  <si>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</si>
  <si>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</si>
  <si>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</si>
  <si>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</si>
  <si>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</si>
  <si>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</si>
  <si>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</si>
  <si>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</si>
  <si>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</si>
  <si>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</si>
  <si>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</si>
  <si>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</si>
  <si>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</si>
  <si>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</si>
  <si>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</si>
  <si>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</si>
  <si>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</si>
  <si>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</si>
  <si>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</si>
  <si>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</si>
  <si>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</si>
  <si>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</si>
  <si>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</si>
  <si>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</si>
  <si>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</si>
  <si>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</si>
  <si>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</si>
  <si>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</si>
  <si>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</si>
  <si>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</si>
  <si>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</si>
  <si>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</si>
  <si>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</si>
  <si>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</si>
  <si>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</si>
  <si>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</si>
  <si>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</si>
  <si>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</si>
  <si>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</si>
  <si>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</si>
  <si>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</si>
  <si>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</si>
  <si>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</si>
  <si>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</si>
  <si>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</si>
  <si>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</si>
  <si>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</si>
  <si>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</si>
  <si>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</si>
  <si>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</si>
  <si>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</si>
  <si>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</si>
  <si>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</si>
  <si>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</si>
  <si>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</si>
  <si>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</si>
  <si>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</si>
  <si>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</si>
  <si>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</si>
  <si>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</si>
  <si>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</si>
  <si>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</si>
  <si>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</si>
  <si>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</si>
  <si>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</si>
  <si>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</si>
  <si>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</si>
  <si>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</si>
  <si>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</si>
  <si>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</si>
  <si>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</si>
  <si>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</si>
  <si>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</si>
  <si>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</si>
  <si>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</si>
  <si>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</si>
  <si>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</si>
  <si>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</si>
  <si>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</si>
  <si>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</si>
  <si>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</si>
  <si>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</si>
  <si>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</si>
  <si>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</si>
  <si>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</si>
  <si>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</si>
  <si>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</si>
  <si>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</si>
  <si>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</si>
  <si>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</si>
  <si>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</si>
  <si>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</si>
  <si>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</si>
  <si>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</si>
  <si>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</si>
  <si>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</si>
  <si>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</si>
  <si>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</si>
  <si>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</si>
  <si>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</si>
  <si>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</si>
  <si>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</si>
  <si>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</si>
  <si>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</si>
  <si>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</si>
  <si>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</si>
  <si>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</si>
  <si>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</si>
  <si>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</si>
  <si>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</si>
  <si>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</si>
  <si>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</si>
  <si>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</si>
  <si>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</si>
  <si>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</si>
  <si>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</si>
  <si>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</si>
  <si>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</si>
  <si>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</si>
  <si>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</si>
  <si>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</si>
  <si>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</si>
  <si>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</si>
  <si>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</si>
  <si>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</si>
  <si>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</si>
  <si>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</si>
  <si>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</si>
  <si>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</si>
  <si>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</si>
  <si>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</si>
  <si>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</si>
  <si>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</si>
  <si>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</si>
  <si>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</si>
  <si>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</si>
  <si>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</si>
  <si>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</si>
  <si>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</si>
  <si>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</si>
  <si>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</si>
  <si>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</si>
  <si>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</si>
  <si>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</si>
  <si>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</si>
  <si>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</si>
  <si>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</si>
  <si>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</si>
  <si>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</si>
  <si>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</si>
  <si>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</si>
  <si>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</si>
  <si>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</si>
  <si>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</si>
  <si>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</si>
  <si>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</si>
  <si>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</si>
  <si>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</si>
  <si>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</si>
  <si>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</si>
  <si>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</si>
  <si>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</si>
  <si>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</si>
  <si>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</si>
  <si>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</si>
  <si>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</si>
  <si>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</si>
  <si>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</si>
  <si>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</si>
  <si>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</si>
  <si>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</si>
  <si>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</si>
  <si>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</si>
  <si>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</si>
  <si>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</si>
  <si>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</si>
  <si>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</si>
  <si>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</si>
  <si>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</si>
  <si>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</si>
  <si>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</si>
  <si>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</si>
  <si>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</si>
  <si>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</si>
  <si>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</si>
  <si>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</si>
  <si>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</si>
  <si>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</si>
  <si>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</si>
  <si>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</si>
  <si>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</si>
  <si>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</si>
  <si>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</si>
  <si>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</si>
  <si>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</si>
  <si>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</si>
  <si>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</si>
  <si>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</si>
  <si>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</si>
  <si>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</si>
  <si>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</si>
  <si>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</si>
  <si>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</si>
  <si>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</si>
  <si>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</si>
  <si>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</si>
  <si>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</si>
  <si>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</si>
  <si>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</si>
  <si>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</si>
  <si>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</si>
  <si>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</si>
  <si>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</si>
  <si>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</si>
  <si>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</si>
  <si>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</si>
  <si>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</si>
  <si>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</si>
  <si>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</si>
  <si>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</si>
  <si>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</si>
  <si>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</si>
  <si>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</si>
  <si>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</si>
  <si>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</si>
  <si>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</si>
  <si>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</si>
  <si>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</si>
  <si>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</si>
  <si>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</si>
  <si>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</si>
  <si>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</si>
  <si>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</si>
  <si>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</si>
  <si>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</si>
  <si>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</si>
  <si>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</si>
  <si>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</si>
  <si>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</si>
  <si>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</si>
  <si>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</si>
  <si>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</si>
  <si>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</si>
  <si>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</si>
  <si>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</si>
  <si>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</si>
  <si>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</si>
  <si>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</si>
  <si>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</si>
  <si>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</si>
  <si>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</si>
  <si>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</si>
  <si>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</si>
  <si>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</si>
  <si>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</si>
  <si>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</si>
  <si>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</si>
  <si>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</si>
  <si>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</si>
  <si>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</si>
  <si>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</si>
  <si>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</si>
  <si>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</si>
  <si>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</si>
  <si>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</si>
  <si>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</si>
  <si>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</si>
  <si>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</si>
  <si>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</si>
  <si>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</si>
  <si>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</si>
  <si>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</si>
  <si>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</si>
  <si>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</si>
  <si>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</si>
  <si>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</si>
  <si>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</si>
  <si>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</si>
  <si>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</si>
  <si>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</si>
  <si>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</si>
  <si>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</si>
  <si>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</si>
  <si>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</si>
  <si>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</si>
  <si>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</si>
  <si>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</si>
  <si>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</si>
  <si>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</si>
  <si>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</si>
  <si>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</si>
  <si>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</si>
  <si>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</si>
  <si>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</si>
  <si>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</si>
  <si>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</si>
  <si>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</si>
  <si>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</si>
  <si>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</si>
  <si>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</si>
  <si>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</si>
  <si>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</si>
  <si>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</si>
  <si>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</si>
  <si>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</si>
  <si>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</si>
  <si>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</si>
  <si>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</si>
  <si>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</si>
  <si>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</si>
  <si>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</si>
  <si>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</si>
  <si>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</si>
  <si>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</si>
  <si>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</si>
  <si>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</si>
  <si>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</si>
  <si>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</si>
  <si>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</si>
  <si>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</si>
  <si>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</si>
  <si>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</si>
  <si>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</si>
  <si>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</si>
  <si>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</si>
  <si>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</si>
  <si>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</si>
  <si>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</si>
  <si>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</si>
  <si>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</si>
  <si>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</si>
  <si>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</si>
  <si>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</si>
  <si>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</si>
  <si>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</si>
  <si>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</si>
  <si>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</si>
  <si>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</si>
  <si>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</si>
  <si>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</si>
  <si>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</si>
  <si>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</si>
  <si>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</si>
  <si>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</si>
  <si>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</si>
  <si>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</si>
  <si>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</si>
  <si>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</si>
  <si>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</si>
  <si>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</si>
  <si>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</si>
  <si>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</si>
  <si>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</si>
  <si>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</si>
  <si>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</si>
  <si>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</si>
  <si>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</si>
  <si>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</si>
  <si>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</si>
  <si>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</si>
  <si>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</si>
  <si>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</si>
  <si>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</si>
  <si>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</si>
  <si>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</si>
  <si>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</si>
  <si>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</si>
  <si>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</si>
  <si>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</si>
  <si>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</si>
  <si>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</si>
  <si>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</si>
  <si>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</si>
  <si>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</si>
  <si>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</si>
  <si>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</si>
  <si>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</si>
  <si>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</si>
  <si>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</si>
  <si>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</si>
  <si>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</si>
  <si>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</si>
  <si>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</si>
  <si>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</si>
  <si>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</si>
  <si>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</si>
  <si>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</si>
  <si>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</si>
  <si>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</si>
  <si>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</si>
  <si>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</si>
  <si>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</si>
  <si>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</si>
  <si>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</si>
  <si>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</si>
  <si>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</si>
  <si>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</si>
  <si>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</si>
  <si>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</si>
  <si>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</si>
  <si>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</si>
  <si>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</si>
  <si>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</si>
  <si>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</si>
  <si>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</si>
  <si>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</si>
  <si>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</si>
  <si>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</si>
  <si>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</si>
  <si>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</si>
  <si>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</si>
  <si>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</si>
  <si>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</si>
  <si>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</si>
  <si>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</si>
  <si>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</si>
  <si>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</si>
  <si>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</si>
  <si>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</si>
  <si>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</si>
  <si>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</si>
  <si>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</si>
  <si>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</si>
  <si>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</si>
  <si>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</si>
  <si>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</si>
  <si>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</si>
  <si>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</si>
  <si>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</si>
  <si>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</si>
  <si>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</si>
  <si>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</si>
  <si>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</si>
  <si>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</si>
  <si>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</si>
  <si>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</si>
  <si>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</si>
  <si>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</si>
  <si>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</si>
  <si>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</si>
  <si>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</si>
  <si>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</si>
  <si>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</si>
  <si>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</si>
  <si>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</si>
  <si>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</si>
  <si>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</si>
  <si>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</si>
  <si>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</si>
  <si>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</si>
  <si>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</si>
  <si>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</si>
  <si>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</si>
  <si>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</si>
  <si>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</si>
  <si>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</si>
  <si>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</si>
  <si>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</si>
  <si>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</si>
  <si>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</si>
  <si>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</si>
  <si>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</si>
  <si>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</si>
  <si>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</si>
  <si>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</si>
  <si>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</si>
  <si>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</si>
  <si>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</si>
  <si>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</si>
  <si>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</si>
  <si>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</si>
  <si>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</si>
  <si>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</si>
  <si>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</si>
  <si>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</si>
  <si>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</si>
  <si>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</si>
  <si>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</si>
  <si>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</si>
  <si>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</si>
  <si>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</si>
  <si>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</si>
  <si>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</si>
  <si>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</si>
  <si>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</si>
  <si>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</si>
  <si>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</si>
  <si>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</si>
  <si>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</si>
  <si>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</si>
  <si>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</si>
  <si>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</si>
  <si>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</si>
  <si>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</si>
  <si>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</si>
  <si>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</si>
  <si>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</si>
  <si>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</si>
  <si>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</si>
  <si>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</si>
  <si>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</si>
  <si>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</si>
  <si>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</si>
  <si>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</si>
  <si>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</si>
  <si>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</si>
  <si>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</si>
  <si>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</si>
  <si>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</si>
  <si>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</si>
  <si>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</si>
  <si>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</si>
  <si>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</si>
  <si>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</si>
  <si>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</si>
  <si>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</si>
  <si>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</si>
  <si>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</si>
  <si>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</si>
  <si>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</si>
  <si>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</si>
  <si>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</si>
  <si>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</si>
  <si>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</si>
  <si>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</si>
  <si>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</si>
  <si>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</si>
  <si>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</si>
  <si>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</si>
  <si>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</si>
  <si>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</si>
  <si>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</si>
  <si>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</si>
  <si>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</si>
  <si>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</si>
  <si>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</si>
  <si>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</si>
  <si>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</si>
  <si>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</si>
  <si>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</si>
  <si>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</si>
  <si>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</si>
  <si>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</si>
  <si>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</si>
  <si>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</si>
  <si>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</si>
  <si>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</si>
  <si>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</si>
  <si>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</si>
  <si>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</si>
  <si>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</si>
  <si>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</si>
  <si>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</si>
  <si>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</si>
  <si>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</si>
  <si>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</si>
  <si>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</si>
  <si>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</si>
  <si>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</si>
  <si>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</si>
  <si>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</si>
  <si>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</si>
  <si>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</si>
  <si>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</si>
  <si>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</si>
  <si>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</si>
  <si>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</si>
  <si>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</si>
  <si>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</si>
  <si>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</si>
  <si>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</si>
  <si>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</si>
  <si>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</si>
  <si>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</si>
  <si>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</si>
  <si>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</si>
  <si>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</si>
  <si>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</si>
  <si>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</si>
  <si>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</si>
  <si>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</si>
  <si>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</si>
  <si>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</si>
  <si>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</si>
  <si>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</si>
  <si>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</si>
  <si>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</si>
  <si>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</si>
  <si>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</si>
  <si>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</si>
  <si>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</si>
  <si>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</si>
  <si>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</si>
  <si>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</si>
  <si>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</si>
  <si>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</si>
  <si>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</si>
  <si>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</si>
  <si>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</si>
  <si>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</si>
  <si>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</si>
  <si>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</si>
  <si>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</si>
  <si>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</si>
  <si>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</si>
  <si>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</si>
  <si>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</si>
  <si>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</si>
  <si>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</si>
  <si>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</si>
  <si>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</si>
  <si>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</si>
  <si>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</si>
  <si>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</si>
  <si>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</si>
  <si>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</si>
  <si>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</si>
  <si>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</si>
  <si>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</si>
  <si>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</si>
  <si>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</si>
  <si>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</si>
  <si>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</si>
  <si>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</si>
  <si>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</si>
  <si>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</si>
  <si>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</si>
  <si>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</si>
  <si>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</si>
  <si>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</si>
  <si>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</si>
  <si>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</si>
  <si>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</si>
  <si>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</si>
  <si>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</si>
  <si>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</si>
  <si>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</si>
  <si>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</si>
  <si>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</si>
  <si>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</si>
  <si>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</si>
  <si>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</si>
  <si>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</si>
  <si>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</si>
  <si>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</si>
  <si>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</si>
  <si>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</si>
  <si>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</si>
  <si>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</si>
  <si>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</si>
  <si>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</si>
  <si>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</si>
  <si>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</si>
  <si>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</si>
  <si>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</si>
  <si>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</si>
  <si>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</si>
  <si>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</si>
  <si>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</si>
  <si>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</si>
  <si>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</si>
  <si>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</si>
  <si>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</si>
  <si>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</si>
  <si>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</si>
  <si>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</si>
  <si>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</si>
  <si>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</si>
  <si>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</si>
  <si>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</si>
  <si>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</si>
  <si>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</si>
  <si>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</si>
  <si>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</si>
  <si>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</si>
  <si>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</si>
  <si>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</si>
  <si>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</si>
  <si>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</si>
  <si>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</si>
  <si>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</si>
  <si>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</si>
  <si>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</si>
  <si>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</si>
  <si>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</si>
  <si>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</si>
  <si>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</si>
  <si>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</si>
  <si>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</si>
  <si>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</si>
  <si>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</si>
  <si>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</si>
  <si>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</si>
  <si>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</si>
  <si>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</si>
  <si>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</si>
  <si>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</si>
  <si>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</si>
  <si>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</si>
  <si>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</si>
  <si>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</si>
  <si>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</si>
  <si>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</si>
  <si>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</si>
  <si>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</si>
  <si>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</si>
  <si>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</si>
  <si>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</si>
  <si>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</si>
  <si>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</si>
  <si>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</si>
  <si>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</si>
  <si>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</si>
  <si>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</si>
  <si>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</si>
  <si>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</si>
  <si>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</si>
  <si>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</si>
  <si>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</si>
  <si>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</si>
  <si>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</si>
  <si>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</si>
  <si>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</si>
  <si>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</si>
  <si>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</si>
  <si>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</si>
  <si>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</si>
  <si>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</si>
  <si>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</si>
  <si>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</si>
  <si>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</si>
  <si>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</si>
  <si>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</si>
  <si>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</si>
  <si>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</si>
  <si>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</si>
  <si>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</si>
  <si>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</si>
  <si>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</si>
  <si>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</si>
  <si>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</si>
  <si>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</si>
  <si>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</si>
  <si>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</si>
  <si>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</si>
  <si>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</si>
  <si>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</si>
  <si>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</si>
  <si>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</si>
  <si>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</si>
  <si>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</si>
  <si>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</si>
  <si>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</si>
  <si>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</si>
  <si>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</si>
  <si>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</si>
  <si>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</si>
  <si>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</si>
  <si>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</si>
  <si>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</si>
  <si>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</si>
  <si>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</si>
  <si>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</si>
  <si>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</si>
  <si>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</si>
  <si>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</si>
  <si>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</si>
  <si>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</si>
  <si>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</si>
  <si>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</si>
  <si>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</si>
  <si>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</si>
  <si>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</si>
  <si>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</si>
  <si>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</si>
  <si>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</si>
  <si>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</si>
  <si>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</si>
  <si>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</si>
  <si>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</si>
  <si>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</si>
  <si>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</si>
  <si>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</si>
  <si>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</si>
  <si>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</si>
  <si>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</si>
  <si>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</si>
  <si>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</si>
  <si>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</si>
  <si>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</si>
  <si>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</si>
  <si>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</si>
  <si>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</si>
  <si>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</si>
  <si>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</si>
  <si>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</si>
  <si>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</si>
  <si>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</si>
  <si>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</si>
  <si>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</si>
  <si>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</si>
  <si>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</si>
  <si>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</si>
  <si>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</si>
  <si>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</si>
  <si>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</si>
  <si>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</si>
  <si>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</si>
  <si>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</si>
  <si>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</si>
  <si>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</si>
  <si>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</si>
  <si>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</si>
  <si>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</si>
  <si>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</si>
  <si>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</si>
  <si>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</si>
  <si>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</si>
  <si>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</si>
  <si>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</si>
  <si>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</si>
  <si>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</si>
  <si>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</si>
  <si>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</si>
  <si>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</si>
  <si>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</si>
  <si>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</si>
  <si>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</si>
  <si>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</si>
  <si>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</si>
  <si>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</si>
  <si>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</si>
  <si>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</si>
  <si>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</si>
  <si>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</si>
  <si>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</si>
  <si>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</si>
  <si>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</si>
  <si>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</si>
  <si>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</si>
  <si>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</si>
  <si>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</si>
  <si>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</si>
  <si>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</si>
  <si>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</si>
  <si>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</si>
  <si>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</si>
  <si>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</si>
  <si>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</si>
  <si>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</si>
  <si>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</si>
  <si>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</si>
  <si>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</si>
  <si>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</si>
  <si>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</si>
  <si>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</si>
  <si>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</si>
  <si>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</si>
  <si>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</si>
  <si>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</si>
  <si>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</si>
  <si>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</si>
  <si>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</si>
  <si>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</si>
  <si>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</si>
  <si>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</si>
  <si>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</si>
  <si>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</si>
  <si>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</si>
  <si>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</si>
  <si>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</si>
  <si>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</si>
  <si>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</si>
  <si>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</si>
  <si>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</si>
  <si>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</si>
  <si>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</si>
  <si>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</si>
  <si>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</si>
  <si>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</si>
  <si>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</si>
  <si>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</si>
  <si>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</si>
  <si>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</si>
  <si>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</si>
  <si>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</si>
  <si>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</si>
  <si>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</si>
  <si>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</si>
  <si>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</si>
  <si>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</si>
  <si>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</si>
  <si>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</si>
  <si>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</si>
  <si>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</si>
  <si>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</si>
  <si>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</si>
  <si>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</si>
  <si>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</si>
  <si>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</si>
  <si>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</si>
  <si>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</si>
  <si>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</si>
  <si>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</si>
  <si>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</si>
  <si>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</si>
  <si>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</si>
  <si>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</si>
  <si>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</si>
  <si>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</si>
  <si>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</si>
  <si>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</si>
  <si>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</si>
  <si>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</si>
  <si>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</si>
  <si>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</si>
  <si>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</si>
  <si>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</si>
  <si>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</si>
  <si>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</si>
  <si>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</si>
  <si>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</si>
  <si>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</si>
  <si>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</si>
  <si>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</si>
  <si>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</si>
  <si>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</si>
  <si>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</si>
  <si>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</si>
  <si>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</si>
  <si>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</si>
  <si>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</si>
  <si>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</si>
  <si>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</si>
  <si>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</si>
  <si>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</si>
  <si>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</si>
  <si>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</si>
  <si>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</si>
  <si>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</si>
  <si>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</si>
  <si>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</si>
  <si>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</si>
  <si>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</si>
  <si>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</si>
  <si>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</si>
  <si>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</si>
  <si>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</si>
  <si>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</si>
  <si>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</si>
  <si>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</si>
  <si>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</si>
  <si>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</si>
  <si>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</si>
  <si>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</si>
  <si>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</si>
  <si>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</si>
  <si>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</si>
  <si>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</si>
  <si>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</si>
  <si>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</si>
  <si>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</si>
  <si>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</si>
  <si>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</si>
  <si>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</si>
  <si>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</si>
  <si>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</si>
  <si>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</si>
  <si>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</si>
  <si>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</si>
  <si>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</si>
  <si>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</si>
  <si>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</si>
  <si>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</si>
  <si>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</si>
  <si>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</si>
  <si>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</si>
  <si>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</si>
  <si>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</si>
  <si>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</si>
  <si>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</si>
  <si>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</si>
  <si>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</si>
  <si>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</si>
  <si>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</si>
  <si>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</si>
  <si>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</si>
  <si>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</si>
  <si>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</si>
  <si>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</si>
  <si>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</si>
  <si>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</si>
  <si>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</si>
  <si>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</si>
  <si>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</si>
  <si>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</si>
  <si>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</si>
  <si>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</si>
  <si>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</si>
  <si>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</si>
  <si>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</si>
  <si>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</si>
  <si>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</si>
  <si>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</si>
  <si>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</si>
  <si>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</si>
  <si>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</si>
  <si>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</si>
  <si>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</si>
  <si>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</si>
  <si>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</si>
  <si>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</si>
  <si>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</si>
  <si>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</si>
  <si>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</si>
  <si>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</si>
  <si>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</si>
  <si>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</si>
  <si>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</si>
  <si>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</si>
  <si>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</si>
  <si>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</si>
  <si>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</si>
  <si>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</si>
  <si>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</si>
  <si>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</si>
  <si>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</si>
  <si>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</si>
  <si>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</si>
  <si>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</si>
  <si>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</si>
  <si>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</si>
  <si>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</si>
  <si>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</si>
  <si>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</si>
  <si>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</si>
  <si>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</si>
  <si>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</si>
  <si>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</si>
  <si>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</si>
  <si>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</si>
  <si>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</si>
  <si>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</si>
  <si>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</si>
  <si>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</si>
  <si>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</si>
  <si>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</si>
  <si>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</si>
  <si>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</si>
  <si>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</si>
  <si>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</si>
  <si>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</si>
  <si>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</si>
  <si>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</si>
  <si>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</si>
  <si>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</si>
  <si>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</si>
  <si>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</si>
  <si>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</si>
  <si>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</si>
  <si>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</si>
  <si>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</si>
  <si>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</si>
  <si>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</si>
  <si>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</si>
  <si>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</si>
  <si>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</si>
  <si>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</si>
  <si>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</si>
  <si>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</si>
  <si>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</si>
  <si>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</si>
  <si>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</si>
  <si>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</si>
  <si>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</si>
  <si>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</si>
  <si>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</si>
  <si>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</si>
  <si>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</si>
  <si>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</si>
  <si>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</si>
  <si>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</si>
  <si>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</si>
  <si>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</si>
  <si>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</si>
  <si>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</si>
  <si>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</si>
  <si>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</si>
  <si>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</si>
  <si>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</si>
  <si>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</si>
  <si>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</si>
  <si>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</si>
  <si>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</si>
  <si>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</si>
  <si>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</si>
  <si>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</si>
  <si>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</si>
  <si>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</si>
  <si>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</si>
  <si>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</si>
  <si>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</si>
  <si>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</si>
  <si>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</si>
  <si>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</si>
  <si>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</si>
  <si>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</si>
  <si>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</si>
  <si>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</si>
  <si>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</si>
  <si>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</si>
  <si>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</si>
  <si>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</si>
  <si>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</si>
  <si>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</si>
  <si>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</si>
  <si>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</si>
  <si>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</si>
  <si>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</si>
  <si>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</si>
  <si>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</si>
  <si>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</si>
  <si>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</si>
  <si>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</si>
  <si>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</si>
  <si>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</si>
  <si>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</si>
  <si>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</si>
  <si>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</si>
  <si>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</si>
  <si>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</si>
  <si>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</si>
  <si>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</si>
  <si>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</si>
  <si>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</si>
  <si>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</si>
  <si>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</si>
  <si>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</si>
  <si>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</si>
  <si>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</si>
  <si>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</si>
  <si>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</si>
  <si>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</si>
  <si>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</si>
  <si>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</si>
  <si>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</si>
  <si>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</si>
  <si>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</si>
  <si>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</si>
  <si>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</si>
  <si>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</si>
  <si>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</si>
  <si>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</si>
  <si>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</si>
  <si>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</si>
  <si>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</si>
  <si>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</si>
  <si>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</si>
  <si>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</si>
  <si>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</si>
  <si>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</si>
  <si>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</si>
  <si>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</si>
  <si>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</si>
  <si>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</si>
  <si>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</si>
  <si>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</si>
  <si>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</si>
  <si>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</si>
  <si>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</si>
  <si>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</si>
  <si>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</si>
  <si>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</si>
  <si>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</si>
  <si>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</si>
  <si>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</si>
  <si>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</si>
  <si>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</si>
  <si>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</si>
  <si>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</si>
  <si>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</si>
  <si>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</si>
  <si>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</si>
  <si>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</si>
  <si>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</si>
  <si>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</si>
  <si>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</si>
  <si>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</si>
  <si>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</si>
  <si>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</si>
  <si>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</si>
  <si>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</si>
  <si>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</si>
  <si>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</si>
  <si>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</si>
  <si>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</si>
  <si>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</si>
  <si>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</si>
  <si>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</si>
  <si>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</si>
  <si>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</si>
  <si>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</si>
  <si>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</si>
  <si>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</si>
  <si>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</si>
  <si>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</si>
  <si>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</si>
  <si>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</si>
  <si>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</si>
  <si>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</si>
  <si>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</si>
  <si>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</si>
  <si>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</si>
  <si>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</si>
  <si>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</si>
  <si>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</si>
  <si>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</si>
  <si>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</si>
  <si>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</si>
  <si>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</si>
  <si>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</si>
  <si>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</si>
  <si>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</si>
  <si>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</si>
  <si>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</si>
  <si>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</si>
  <si>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</si>
  <si>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</si>
  <si>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</si>
  <si>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</si>
  <si>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</si>
  <si>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</si>
  <si>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</si>
  <si>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</si>
  <si>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</si>
  <si>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</si>
  <si>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</si>
  <si>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</si>
  <si>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</si>
  <si>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</si>
  <si>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</si>
  <si>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</si>
  <si>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</si>
  <si>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</si>
  <si>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</si>
  <si>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</si>
  <si>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</si>
  <si>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</si>
  <si>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</si>
  <si>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</si>
  <si>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</si>
  <si>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</si>
  <si>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</si>
  <si>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</si>
  <si>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</si>
  <si>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</si>
  <si>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</si>
  <si>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</si>
  <si>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</si>
  <si>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</si>
  <si>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</si>
  <si>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</si>
  <si>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</si>
  <si>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</si>
  <si>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</si>
  <si>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</si>
  <si>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</si>
  <si>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</si>
  <si>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</si>
  <si>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</si>
  <si>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</si>
  <si>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</si>
  <si>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</si>
  <si>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</si>
  <si>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</si>
  <si>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</si>
  <si>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</si>
  <si>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</si>
  <si>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</si>
  <si>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</si>
  <si>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</si>
  <si>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</si>
  <si>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</si>
  <si>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</si>
  <si>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</si>
  <si>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</si>
  <si>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</si>
  <si>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</si>
  <si>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</si>
  <si>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</si>
  <si>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</si>
  <si>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</si>
  <si>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</si>
  <si>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</si>
  <si>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</si>
  <si>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</si>
  <si>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</si>
  <si>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</si>
  <si>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</si>
  <si>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</si>
  <si>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</si>
  <si>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</si>
  <si>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</si>
  <si>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</si>
  <si>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</si>
  <si>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</si>
  <si>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</si>
  <si>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</si>
  <si>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</si>
  <si>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</si>
  <si>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</si>
  <si>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</si>
  <si>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</si>
  <si>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</si>
  <si>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</si>
  <si>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</si>
  <si>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</si>
  <si>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</si>
  <si>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</si>
  <si>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</si>
  <si>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</si>
  <si>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</si>
  <si>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</si>
  <si>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</si>
  <si>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</si>
  <si>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</si>
  <si>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</si>
  <si>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</si>
  <si>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</si>
  <si>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</si>
  <si>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</si>
  <si>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</si>
  <si>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</si>
  <si>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</si>
  <si>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</si>
  <si>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</si>
  <si>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</si>
  <si>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</si>
  <si>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</si>
  <si>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</si>
  <si>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</si>
  <si>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</si>
  <si>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</si>
  <si>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</si>
  <si>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</si>
  <si>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</si>
  <si>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</si>
  <si>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</si>
  <si>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</si>
  <si>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</si>
  <si>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</si>
  <si>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</si>
  <si>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</si>
  <si>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</si>
  <si>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</si>
  <si>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</si>
  <si>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</si>
  <si>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</si>
  <si>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</si>
  <si>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</si>
  <si>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</si>
  <si>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</si>
  <si>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</si>
  <si>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</si>
  <si>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</si>
  <si>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</si>
  <si>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</si>
  <si>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</si>
  <si>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</si>
  <si>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</si>
  <si>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</si>
  <si>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</si>
  <si>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</si>
  <si>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</si>
  <si>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</si>
  <si>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</si>
  <si>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</si>
  <si>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</si>
  <si>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</si>
  <si>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</si>
  <si>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</si>
  <si>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</si>
  <si>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</si>
  <si>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</si>
  <si>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</si>
  <si>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</si>
  <si>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</si>
  <si>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</si>
  <si>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</si>
  <si>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</si>
  <si>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</si>
  <si>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</si>
  <si>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</si>
  <si>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</si>
  <si>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</si>
  <si>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</si>
  <si>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</si>
  <si>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</si>
  <si>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</si>
  <si>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</si>
  <si>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</si>
  <si>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</si>
  <si>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</si>
  <si>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</si>
  <si>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</si>
  <si>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</si>
  <si>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</si>
  <si>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</si>
  <si>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</si>
  <si>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</si>
  <si>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</si>
  <si>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</si>
  <si>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</si>
  <si>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</si>
  <si>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</si>
  <si>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</si>
  <si>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</si>
  <si>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</si>
  <si>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</si>
  <si>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</si>
  <si>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</si>
  <si>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</si>
  <si>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</si>
  <si>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</si>
  <si>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</si>
  <si>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</si>
  <si>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</si>
  <si>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</si>
  <si>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</si>
  <si>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</si>
  <si>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</si>
  <si>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</si>
  <si>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</si>
  <si>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</si>
  <si>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</si>
  <si>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</si>
  <si>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</si>
  <si>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</si>
  <si>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</si>
  <si>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</si>
  <si>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</si>
  <si>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</si>
  <si>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</si>
  <si>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</si>
  <si>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</si>
  <si>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</si>
  <si>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</si>
  <si>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</si>
  <si>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</si>
  <si>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</si>
  <si>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</si>
  <si>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</si>
  <si>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</si>
  <si>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</si>
  <si>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</si>
  <si>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</si>
  <si>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</si>
  <si>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</si>
  <si>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</si>
  <si>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</si>
  <si>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</si>
  <si>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</si>
  <si>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</si>
  <si>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</si>
  <si>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</si>
  <si>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</si>
  <si>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</si>
  <si>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</si>
  <si>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</si>
  <si>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</si>
  <si>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</si>
  <si>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</si>
  <si>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</si>
  <si>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</si>
  <si>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</si>
  <si>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</si>
  <si>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</si>
  <si>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</si>
  <si>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</si>
  <si>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</si>
  <si>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</si>
  <si>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</si>
  <si>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</si>
  <si>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</si>
  <si>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</si>
  <si>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</si>
  <si>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</si>
  <si>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</si>
  <si>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</si>
  <si>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</si>
  <si>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</si>
  <si>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</si>
  <si>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</si>
  <si>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</si>
  <si>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</si>
  <si>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</si>
  <si>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</si>
  <si>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</si>
  <si>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</si>
  <si>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</si>
  <si>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</si>
  <si>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</si>
  <si>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</si>
  <si>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</si>
  <si>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</si>
  <si>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</si>
  <si>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</si>
  <si>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</si>
  <si>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</si>
  <si>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</si>
  <si>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</si>
  <si>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</si>
  <si>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</si>
  <si>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</si>
  <si>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</si>
  <si>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</si>
  <si>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</si>
  <si>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</si>
  <si>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</si>
  <si>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</si>
  <si>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</si>
  <si>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</si>
  <si>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</si>
  <si>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</si>
  <si>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</si>
  <si>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</si>
  <si>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</si>
  <si>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</si>
  <si>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</si>
  <si>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</si>
  <si>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</si>
  <si>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</si>
  <si>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</si>
  <si>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</si>
  <si>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</si>
  <si>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</si>
  <si>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</si>
  <si>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</si>
  <si>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</si>
  <si>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</si>
  <si>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</si>
  <si>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</si>
  <si>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</si>
  <si>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</si>
  <si>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</si>
  <si>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</si>
  <si>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</si>
  <si>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</si>
  <si>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</si>
  <si>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</si>
  <si>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</si>
  <si>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</si>
  <si>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</si>
  <si>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</si>
  <si>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</si>
  <si>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</si>
  <si>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</si>
  <si>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</si>
  <si>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</si>
  <si>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</si>
  <si>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</si>
  <si>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</si>
  <si>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</si>
  <si>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</si>
  <si>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</si>
  <si>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</si>
  <si>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</si>
  <si>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</si>
  <si>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</si>
  <si>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</si>
  <si>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</si>
  <si>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</si>
  <si>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</si>
  <si>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</si>
  <si>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</si>
  <si>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</si>
  <si>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</si>
  <si>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</si>
  <si>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</si>
  <si>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</si>
  <si>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</si>
  <si>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</si>
  <si>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</si>
  <si>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</si>
  <si>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</si>
  <si>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</si>
  <si>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</si>
  <si>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</si>
  <si>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</si>
  <si>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</si>
  <si>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</si>
  <si>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</si>
  <si>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</si>
  <si>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</si>
  <si>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</si>
  <si>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</si>
  <si>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</si>
  <si>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</si>
  <si>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</si>
  <si>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</si>
  <si>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</si>
  <si>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</si>
  <si>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</si>
  <si>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</si>
  <si>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</si>
  <si>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</si>
  <si>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</si>
  <si>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</si>
  <si>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</si>
  <si>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</si>
  <si>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</si>
  <si>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</si>
  <si>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</si>
  <si>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</si>
  <si>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</si>
  <si>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</si>
  <si>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</si>
  <si>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</si>
  <si>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</si>
  <si>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</si>
  <si>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</si>
  <si>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</si>
  <si>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</si>
  <si>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</si>
  <si>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</si>
  <si>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</si>
  <si>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</si>
  <si>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</si>
  <si>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</si>
  <si>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</si>
  <si>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</si>
  <si>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</si>
  <si>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</si>
  <si>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</si>
  <si>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</si>
  <si>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</si>
  <si>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</si>
  <si>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</si>
  <si>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</si>
  <si>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</si>
  <si>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</si>
  <si>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</si>
  <si>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</si>
  <si>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</si>
  <si>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</si>
  <si>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</si>
  <si>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</si>
  <si>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</si>
  <si>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</si>
  <si>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</si>
  <si>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</si>
  <si>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</si>
  <si>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</si>
  <si>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</si>
  <si>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</si>
  <si>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</si>
  <si>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</si>
  <si>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</si>
  <si>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</si>
  <si>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</si>
  <si>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</si>
  <si>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</si>
  <si>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</si>
  <si>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</si>
  <si>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</si>
  <si>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</si>
  <si>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</si>
  <si>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</si>
  <si>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</si>
  <si>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</si>
  <si>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</si>
  <si>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</si>
  <si>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</si>
  <si>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</si>
  <si>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</si>
  <si>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</si>
  <si>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</si>
  <si>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</si>
  <si>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</si>
  <si>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</si>
  <si>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</si>
  <si>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</si>
  <si>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</si>
  <si>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</si>
  <si>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</si>
  <si>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</si>
  <si>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</si>
  <si>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</si>
  <si>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</si>
  <si>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</si>
  <si>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</si>
  <si>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</si>
  <si>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</si>
  <si>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</si>
  <si>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</si>
  <si>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</si>
  <si>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</si>
  <si>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</si>
  <si>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</si>
  <si>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</si>
  <si>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</si>
  <si>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</si>
  <si>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</si>
  <si>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</si>
  <si>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</si>
  <si>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</si>
  <si>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</si>
  <si>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</si>
  <si>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</si>
  <si>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</si>
  <si>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</si>
  <si>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</si>
  <si>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</si>
  <si>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</si>
  <si>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</si>
  <si>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</si>
  <si>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</si>
  <si>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</si>
  <si>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</si>
  <si>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</si>
  <si>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</si>
  <si>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</si>
  <si>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</si>
  <si>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</si>
  <si>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</si>
  <si>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</si>
  <si>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</si>
  <si>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</si>
  <si>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</si>
  <si>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</si>
  <si>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</si>
  <si>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</si>
  <si>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</si>
  <si>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</si>
  <si>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</si>
  <si>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</si>
  <si>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</si>
  <si>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</si>
  <si>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</si>
  <si>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</si>
  <si>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</si>
  <si>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</si>
  <si>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</si>
  <si>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</si>
  <si>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</si>
  <si>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</si>
  <si>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</si>
  <si>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</si>
  <si>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</si>
  <si>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</si>
  <si>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</si>
  <si>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</si>
  <si>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</si>
  <si>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</si>
  <si>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</si>
  <si>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</si>
  <si>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</si>
  <si>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</si>
  <si>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</si>
  <si>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</si>
  <si>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</si>
  <si>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</si>
  <si>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</si>
  <si>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</si>
  <si>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</si>
  <si>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</si>
  <si>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</si>
  <si>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</si>
  <si>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</si>
  <si>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</si>
  <si>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</si>
  <si>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</si>
  <si>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</si>
  <si>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</si>
  <si>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</si>
  <si>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</si>
  <si>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</si>
  <si>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</si>
  <si>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</si>
  <si>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</si>
  <si>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</si>
  <si>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</si>
  <si>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</si>
  <si>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</si>
  <si>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</si>
  <si>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</si>
  <si>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</si>
  <si>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</si>
  <si>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</si>
  <si>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</si>
  <si>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</si>
  <si>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</si>
  <si>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</si>
  <si>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</si>
  <si>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</si>
  <si>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</si>
  <si>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</si>
  <si>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</si>
  <si>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</si>
  <si>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</si>
  <si>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</si>
  <si>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</si>
  <si>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</si>
  <si>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</si>
  <si>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</si>
  <si>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</si>
  <si>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</si>
  <si>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</si>
  <si>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</si>
  <si>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</si>
  <si>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</si>
  <si>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</si>
  <si>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</si>
  <si>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</si>
  <si>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</si>
  <si>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</si>
  <si>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</si>
  <si>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</si>
  <si>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</si>
  <si>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</si>
  <si>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</si>
  <si>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</si>
  <si>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</si>
  <si>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</si>
  <si>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</si>
  <si>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</si>
  <si>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</si>
  <si>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</si>
  <si>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</si>
  <si>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</si>
  <si>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</si>
  <si>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</si>
  <si>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</si>
  <si>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</si>
  <si>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</si>
  <si>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</si>
  <si>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</si>
  <si>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</si>
  <si>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</si>
  <si>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</si>
  <si>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</si>
  <si>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</si>
  <si>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</si>
  <si>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</si>
  <si>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</si>
  <si>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</si>
  <si>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</si>
  <si>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</si>
  <si>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</si>
  <si>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</si>
  <si>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</si>
  <si>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</si>
  <si>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</si>
  <si>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</si>
  <si>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</si>
  <si>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</si>
  <si>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</si>
  <si>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</si>
  <si>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</si>
  <si>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</si>
  <si>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</si>
  <si>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</si>
  <si>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</si>
  <si>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</si>
  <si>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</si>
  <si>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</si>
  <si>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</si>
  <si>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</si>
  <si>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</si>
  <si>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</si>
  <si>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</si>
  <si>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</si>
  <si>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</si>
  <si>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</si>
  <si>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</si>
  <si>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</si>
  <si>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</si>
  <si>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</si>
  <si>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</si>
  <si>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</si>
  <si>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</si>
  <si>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</si>
  <si>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</si>
  <si>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</si>
  <si>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</si>
  <si>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</si>
  <si>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</si>
  <si>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</si>
  <si>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</si>
  <si>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</si>
  <si>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</si>
  <si>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</si>
  <si>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</si>
  <si>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</si>
  <si>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</si>
  <si>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</si>
  <si>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</si>
  <si>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</si>
  <si>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</si>
  <si>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</si>
  <si>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</si>
  <si>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</si>
  <si>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</si>
  <si>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</si>
  <si>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</si>
  <si>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</si>
  <si>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</si>
  <si>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</si>
  <si>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</si>
  <si>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</si>
  <si>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</si>
  <si>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</si>
  <si>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</si>
  <si>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</si>
  <si>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</si>
  <si>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</si>
  <si>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</si>
  <si>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</si>
  <si>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</si>
  <si>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</si>
  <si>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</si>
  <si>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</si>
  <si>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</si>
  <si>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</si>
  <si>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</si>
  <si>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</si>
  <si>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</si>
  <si>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</si>
  <si>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</si>
  <si>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</si>
  <si>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</si>
  <si>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</si>
  <si>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</si>
  <si>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</si>
  <si>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</si>
  <si>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</si>
  <si>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</si>
  <si>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</si>
  <si>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</si>
  <si>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</si>
  <si>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</si>
  <si>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</si>
  <si>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</si>
  <si>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</si>
  <si>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</si>
  <si>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</si>
  <si>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</si>
  <si>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</si>
  <si>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</si>
  <si>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</si>
  <si>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</si>
  <si>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</si>
  <si>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</si>
  <si>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</si>
  <si>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</si>
  <si>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</si>
  <si>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</si>
  <si>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</si>
  <si>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</si>
  <si>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</si>
  <si>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</si>
  <si>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</si>
  <si>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</si>
  <si>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</si>
  <si>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</si>
  <si>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</si>
  <si>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</si>
  <si>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</si>
  <si>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</si>
  <si>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</si>
  <si>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</si>
  <si>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</si>
  <si>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</si>
  <si>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</si>
  <si>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</si>
  <si>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</si>
  <si>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</si>
  <si>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</si>
  <si>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</si>
  <si>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</si>
  <si>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</si>
  <si>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</si>
  <si>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</si>
  <si>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</si>
  <si>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</si>
  <si>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</si>
  <si>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</si>
  <si>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</si>
  <si>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</si>
  <si>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</si>
  <si>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</si>
  <si>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</si>
  <si>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</si>
  <si>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</si>
  <si>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</si>
  <si>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</si>
  <si>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</si>
  <si>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</si>
  <si>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</si>
  <si>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</si>
  <si>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</si>
  <si>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</si>
  <si>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</si>
  <si>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</si>
  <si>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</si>
  <si>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</si>
  <si>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</si>
  <si>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</si>
  <si>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</si>
  <si>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</si>
  <si>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</si>
  <si>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</si>
  <si>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</si>
  <si>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</si>
  <si>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</si>
  <si>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</si>
  <si>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</si>
  <si>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</si>
  <si>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</si>
  <si>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</si>
  <si>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</si>
  <si>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</si>
  <si>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</si>
  <si>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</si>
  <si>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</si>
  <si>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</si>
  <si>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</si>
  <si>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</si>
  <si>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</si>
  <si>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</si>
  <si>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</si>
  <si>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</si>
  <si>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</si>
  <si>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</si>
  <si>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</si>
  <si>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</si>
  <si>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</si>
  <si>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</si>
  <si>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</si>
  <si>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</si>
  <si>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</si>
  <si>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</si>
  <si>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</si>
  <si>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</si>
  <si>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</si>
  <si>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</si>
  <si>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</si>
  <si>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</si>
  <si>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</si>
  <si>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</si>
  <si>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</si>
  <si>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</si>
  <si>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</si>
  <si>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</si>
  <si>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</si>
  <si>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</si>
  <si>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</si>
  <si>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</si>
  <si>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</si>
  <si>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</si>
  <si>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</si>
  <si>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</si>
  <si>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</si>
  <si>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</si>
  <si>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</si>
  <si>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</si>
  <si>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</si>
  <si>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</si>
  <si>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</si>
  <si>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</si>
  <si>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</si>
  <si>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</si>
  <si>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</si>
  <si>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</si>
  <si>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</si>
  <si>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</si>
  <si>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</si>
  <si>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</si>
  <si>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</si>
  <si>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</si>
  <si>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</si>
  <si>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</si>
  <si>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</si>
  <si>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</si>
  <si>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</si>
  <si>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</si>
  <si>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</si>
  <si>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</si>
  <si>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</si>
  <si>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</si>
  <si>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</si>
  <si>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</si>
  <si>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</si>
  <si>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</si>
  <si>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</si>
  <si>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</si>
  <si>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</si>
  <si>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</si>
  <si>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</si>
  <si>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</si>
  <si>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</si>
  <si>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</si>
  <si>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</si>
  <si>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</si>
  <si>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</si>
  <si>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</si>
  <si>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</si>
  <si>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</si>
  <si>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</si>
  <si>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</si>
  <si>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</si>
  <si>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</si>
  <si>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</si>
  <si>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</si>
  <si>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</si>
  <si>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</si>
  <si>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</si>
  <si>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</si>
  <si>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</si>
  <si>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</si>
  <si>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</si>
  <si>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</si>
  <si>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</si>
  <si>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</si>
  <si>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</si>
  <si>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</si>
  <si>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</si>
  <si>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</si>
  <si>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</si>
  <si>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</si>
  <si>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</si>
  <si>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</si>
  <si>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</si>
  <si>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</si>
  <si>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</si>
  <si>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</si>
  <si>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</si>
  <si>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</si>
  <si>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</si>
  <si>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</si>
  <si>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</si>
  <si>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</si>
  <si>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</si>
  <si>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</si>
  <si>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</si>
  <si>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</si>
  <si>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</si>
  <si>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</si>
  <si>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</si>
  <si>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</si>
  <si>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</si>
  <si>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</si>
  <si>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</si>
  <si>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</si>
  <si>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</si>
  <si>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</si>
  <si>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</si>
  <si>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</si>
  <si>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</si>
  <si>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</si>
  <si>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</si>
  <si>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</si>
  <si>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</si>
  <si>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</si>
  <si>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</si>
  <si>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</si>
  <si>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</si>
  <si>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</si>
  <si>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</si>
  <si>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</si>
  <si>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</si>
  <si>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</si>
  <si>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</si>
  <si>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</si>
  <si>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</si>
  <si>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</si>
  <si>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</si>
  <si>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</si>
  <si>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</si>
  <si>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</si>
  <si>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</si>
  <si>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</si>
  <si>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</si>
  <si>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</si>
  <si>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</si>
  <si>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</si>
  <si>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</si>
  <si>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</si>
  <si>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</si>
  <si>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</si>
  <si>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</si>
  <si>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</si>
  <si>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</si>
  <si>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</si>
  <si>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</si>
  <si>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</si>
  <si>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</si>
  <si>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</si>
  <si>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</si>
  <si>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</si>
  <si>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</si>
  <si>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</si>
  <si>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</si>
  <si>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</si>
  <si>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</si>
  <si>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</si>
  <si>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</si>
  <si>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</si>
  <si>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</si>
  <si>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</si>
  <si>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</si>
  <si>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</si>
  <si>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</si>
  <si>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</si>
  <si>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</si>
  <si>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</si>
  <si>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</si>
  <si>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</si>
  <si>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</si>
  <si>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</si>
  <si>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</si>
  <si>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</si>
  <si>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</si>
  <si>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</si>
  <si>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</si>
  <si>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</si>
  <si>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</si>
  <si>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</si>
  <si>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</si>
  <si>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</si>
  <si>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</si>
  <si>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</si>
  <si>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</si>
  <si>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</si>
  <si>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</si>
  <si>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</si>
  <si>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</si>
  <si>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</si>
  <si>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</si>
  <si>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</si>
  <si>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</si>
  <si>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</si>
  <si>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</si>
  <si>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</si>
  <si>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</si>
  <si>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</si>
  <si>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</si>
  <si>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</si>
  <si>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</si>
  <si>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</si>
  <si>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</si>
  <si>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</si>
  <si>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</si>
  <si>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</si>
  <si>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</si>
  <si>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</si>
  <si>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</si>
  <si>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</si>
  <si>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</si>
  <si>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</si>
  <si>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</si>
  <si>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</si>
  <si>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</si>
  <si>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</si>
  <si>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</si>
  <si>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</si>
  <si>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</si>
  <si>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</si>
  <si>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</si>
  <si>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</si>
  <si>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</si>
  <si>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</si>
  <si>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</si>
  <si>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</si>
  <si>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</si>
  <si>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</si>
  <si>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</si>
  <si>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</si>
  <si>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</si>
  <si>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</si>
  <si>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</si>
  <si>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</si>
  <si>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</si>
  <si>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</si>
  <si>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</si>
  <si>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</si>
  <si>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</si>
  <si>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</si>
  <si>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</si>
  <si>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</si>
  <si>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</si>
  <si>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</si>
  <si>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</si>
  <si>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</si>
  <si>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</si>
  <si>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</si>
  <si>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</si>
  <si>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</si>
  <si>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</si>
  <si>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</si>
  <si>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</si>
  <si>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</si>
  <si>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</si>
  <si>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</si>
  <si>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</si>
  <si>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</si>
  <si>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</si>
  <si>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</si>
  <si>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</si>
  <si>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</si>
  <si>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</si>
  <si>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</si>
  <si>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</si>
  <si>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</si>
  <si>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</si>
  <si>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</si>
  <si>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</si>
  <si>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</si>
  <si>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</si>
  <si>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</si>
  <si>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</si>
  <si>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</si>
  <si>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</si>
  <si>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</si>
  <si>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</si>
  <si>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</si>
  <si>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</si>
  <si>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</si>
  <si>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</si>
  <si>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</si>
  <si>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</si>
  <si>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</si>
  <si>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</si>
  <si>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</si>
  <si>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</si>
  <si>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</si>
  <si>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</si>
  <si>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</si>
  <si>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</si>
  <si>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</si>
  <si>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</si>
  <si>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</si>
  <si>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</si>
  <si>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</si>
  <si>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</si>
  <si>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</si>
  <si>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</si>
  <si>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</si>
  <si>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</si>
  <si>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</si>
  <si>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</si>
  <si>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</si>
  <si>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</si>
  <si>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</si>
  <si>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</si>
  <si>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</si>
  <si>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</si>
  <si>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</si>
  <si>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</si>
  <si>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</si>
  <si>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</si>
  <si>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</si>
  <si>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</si>
  <si>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</si>
  <si>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</si>
  <si>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</si>
  <si>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</si>
  <si>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</si>
  <si>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</si>
  <si>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</si>
  <si>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</si>
  <si>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</si>
  <si>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</si>
  <si>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</si>
  <si>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</si>
  <si>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</si>
  <si>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</si>
  <si>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</si>
  <si>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</si>
  <si>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</si>
  <si>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</si>
  <si>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</si>
  <si>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</si>
  <si>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</si>
  <si>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</si>
  <si>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</si>
  <si>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</si>
  <si>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</si>
  <si>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</si>
  <si>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</si>
  <si>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</si>
  <si>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</si>
  <si>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</si>
  <si>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</si>
  <si>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</si>
  <si>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</si>
  <si>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</si>
  <si>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</si>
  <si>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</si>
  <si>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</si>
  <si>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</si>
  <si>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</si>
  <si>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</si>
  <si>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</si>
  <si>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</si>
  <si>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</si>
  <si>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</si>
  <si>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</si>
  <si>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</si>
  <si>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</si>
  <si>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</si>
  <si>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</si>
  <si>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</si>
  <si>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</si>
  <si>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</si>
  <si>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</si>
  <si>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</si>
  <si>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</si>
  <si>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</si>
  <si>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</si>
  <si>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</si>
  <si>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</si>
  <si>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</si>
  <si>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</si>
  <si>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</si>
  <si>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</si>
  <si>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</si>
  <si>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</si>
  <si>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</si>
  <si>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</si>
  <si>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</si>
  <si>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</si>
  <si>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</si>
  <si>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</si>
  <si>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</si>
  <si>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</si>
  <si>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</si>
  <si>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</si>
  <si>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</si>
  <si>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</si>
  <si>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</si>
  <si>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</si>
  <si>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</si>
  <si>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</si>
  <si>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</si>
  <si>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</si>
  <si>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</si>
  <si>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</si>
  <si>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</si>
  <si>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</si>
  <si>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</si>
  <si>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</si>
  <si>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</si>
  <si>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</si>
  <si>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</si>
  <si>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</si>
  <si>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</si>
  <si>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</si>
  <si>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</si>
  <si>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</si>
  <si>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</si>
  <si>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</si>
  <si>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</si>
  <si>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</si>
  <si>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</si>
  <si>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</si>
  <si>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</si>
  <si>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</si>
  <si>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</si>
  <si>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</si>
  <si>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</si>
  <si>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</si>
  <si>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</si>
  <si>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</si>
  <si>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</si>
  <si>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</si>
  <si>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</si>
  <si>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</si>
  <si>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</si>
  <si>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</si>
  <si>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</si>
  <si>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</si>
  <si>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</si>
  <si>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</si>
  <si>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</si>
  <si>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</si>
  <si>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</si>
  <si>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</si>
  <si>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</si>
  <si>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</si>
  <si>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</si>
  <si>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</si>
  <si>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</si>
  <si>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</si>
  <si>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</si>
  <si>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</si>
  <si>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</si>
  <si>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</si>
  <si>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</si>
  <si>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</si>
  <si>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</si>
  <si>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</si>
  <si>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</si>
  <si>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</si>
  <si>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</si>
  <si>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</si>
  <si>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</si>
  <si>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</si>
  <si>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</si>
  <si>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</si>
  <si>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</si>
  <si>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</si>
  <si>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</si>
  <si>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</si>
  <si>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</si>
  <si>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</si>
  <si>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</si>
  <si>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</si>
  <si>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</si>
  <si>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</si>
  <si>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</si>
  <si>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</si>
  <si>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</si>
  <si>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</si>
  <si>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</si>
  <si>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</si>
  <si>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</si>
  <si>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</si>
  <si>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</si>
  <si>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</si>
  <si>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</si>
  <si>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</si>
  <si>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</si>
  <si>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</si>
  <si>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</si>
  <si>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</si>
  <si>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</si>
  <si>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</si>
  <si>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</si>
  <si>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</si>
  <si>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</si>
  <si>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</si>
  <si>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</si>
  <si>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</si>
  <si>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</si>
  <si>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</si>
  <si>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</si>
  <si>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</si>
  <si>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</si>
  <si>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</si>
  <si>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</si>
  <si>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</si>
  <si>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</si>
  <si>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</si>
  <si>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</si>
  <si>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</si>
  <si>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</si>
  <si>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</si>
  <si>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</si>
  <si>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</si>
  <si>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</si>
  <si>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</si>
  <si>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</si>
  <si>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</si>
  <si>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</si>
  <si>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</si>
  <si>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</si>
  <si>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</si>
  <si>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</si>
  <si>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</si>
  <si>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</si>
  <si>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</si>
  <si>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</si>
  <si>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</si>
  <si>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</si>
  <si>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</si>
  <si>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</si>
  <si>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</si>
  <si>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</si>
  <si>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</si>
  <si>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</si>
  <si>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</si>
  <si>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</si>
  <si>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</si>
  <si>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</si>
  <si>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</si>
  <si>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</si>
  <si>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</si>
  <si>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</si>
  <si>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</si>
  <si>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</si>
  <si>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</si>
  <si>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</si>
  <si>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</si>
  <si>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</si>
  <si>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</si>
  <si>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</si>
  <si>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</si>
  <si>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</si>
  <si>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</si>
  <si>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</si>
  <si>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</si>
  <si>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</si>
  <si>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</si>
  <si>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</si>
  <si>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</si>
  <si>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</si>
  <si>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</si>
  <si>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</si>
  <si>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</si>
  <si>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</si>
  <si>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</si>
  <si>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</si>
  <si>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</si>
  <si>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</si>
  <si>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</si>
  <si>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</si>
  <si>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</si>
  <si>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</si>
  <si>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</si>
  <si>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</si>
  <si>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</si>
  <si>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</si>
  <si>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</si>
  <si>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</si>
  <si>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</si>
  <si>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</si>
  <si>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</si>
  <si>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</si>
  <si>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</si>
  <si>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</si>
  <si>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</si>
  <si>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</si>
  <si>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</si>
  <si>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</si>
  <si>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</si>
  <si>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</si>
  <si>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</si>
  <si>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</si>
  <si>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</si>
  <si>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</si>
  <si>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</si>
  <si>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</si>
  <si>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</si>
  <si>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</si>
  <si>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</si>
  <si>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</si>
  <si>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</si>
  <si>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</si>
  <si>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</si>
  <si>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</si>
  <si>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</si>
  <si>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</si>
  <si>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</si>
  <si>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</si>
  <si>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</si>
  <si>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</si>
  <si>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</si>
  <si>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</si>
  <si>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</si>
  <si>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</si>
  <si>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</si>
  <si>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</si>
  <si>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</si>
  <si>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</si>
  <si>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</si>
  <si>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</si>
  <si>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</si>
  <si>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</si>
  <si>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</si>
  <si>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</si>
  <si>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</si>
  <si>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</si>
  <si>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</si>
  <si>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</si>
  <si>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</si>
  <si>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</si>
  <si>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</si>
  <si>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</si>
  <si>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</si>
  <si>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</si>
  <si>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</si>
  <si>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</si>
  <si>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</si>
  <si>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</si>
  <si>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</si>
  <si>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</si>
  <si>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</si>
  <si>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</si>
  <si>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</si>
  <si>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</si>
  <si>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</si>
  <si>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</si>
  <si>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</si>
  <si>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</si>
  <si>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</si>
  <si>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</si>
  <si>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</si>
  <si>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</si>
  <si>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</si>
  <si>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</si>
  <si>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</si>
  <si>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</si>
  <si>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</si>
  <si>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</si>
  <si>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</si>
  <si>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</si>
  <si>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</si>
  <si>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</si>
  <si>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</si>
  <si>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</si>
  <si>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</si>
  <si>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</si>
  <si>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</si>
  <si>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</si>
  <si>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</si>
  <si>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</si>
  <si>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</si>
  <si>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</si>
  <si>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</si>
  <si>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</si>
  <si>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</si>
  <si>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</si>
  <si>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</si>
  <si>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</si>
  <si>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</si>
  <si>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</si>
  <si>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</si>
  <si>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</si>
  <si>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</si>
  <si>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</si>
  <si>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</si>
  <si>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</si>
  <si>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</si>
  <si>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</si>
  <si>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</si>
  <si>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</si>
  <si>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</si>
  <si>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</si>
  <si>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</si>
  <si>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</si>
  <si>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</si>
  <si>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</si>
  <si>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</si>
  <si>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</si>
  <si>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</si>
  <si>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</si>
  <si>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</si>
  <si>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</si>
  <si>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</si>
  <si>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</si>
  <si>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</si>
  <si>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</si>
  <si>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</si>
  <si>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</si>
  <si>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</si>
  <si>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</si>
  <si>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</si>
  <si>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</si>
  <si>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</si>
  <si>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</si>
  <si>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</si>
  <si>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</si>
  <si>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</si>
  <si>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</si>
  <si>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</si>
  <si>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</si>
  <si>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</si>
  <si>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</si>
  <si>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</si>
  <si>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</si>
  <si>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</si>
  <si>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</si>
  <si>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</si>
  <si>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</si>
  <si>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</si>
  <si>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</si>
  <si>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</si>
  <si>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</si>
  <si>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</si>
  <si>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</si>
  <si>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</si>
  <si>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</si>
  <si>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</si>
  <si>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</si>
  <si>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</si>
  <si>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</si>
  <si>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</si>
  <si>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</si>
  <si>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</si>
  <si>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</si>
  <si>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</si>
  <si>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</si>
  <si>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</si>
  <si>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</si>
  <si>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</si>
  <si>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</si>
  <si>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</si>
  <si>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</si>
  <si>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</si>
  <si>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</si>
  <si>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</si>
  <si>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</si>
  <si>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</si>
  <si>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</si>
  <si>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</si>
  <si>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</si>
  <si>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</si>
  <si>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</si>
  <si>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</si>
  <si>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</si>
  <si>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</si>
  <si>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</si>
  <si>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</si>
  <si>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</si>
  <si>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</si>
  <si>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</si>
  <si>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</si>
  <si>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</si>
  <si>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</si>
  <si>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</si>
  <si>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</si>
  <si>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</si>
  <si>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</si>
  <si>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</si>
  <si>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</si>
  <si>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</si>
  <si>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</si>
  <si>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</si>
  <si>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</si>
  <si>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</si>
  <si>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</si>
  <si>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</si>
  <si>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</si>
  <si>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</si>
  <si>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</si>
  <si>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</si>
  <si>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</si>
  <si>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</si>
  <si>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</si>
  <si>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</si>
  <si>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</si>
  <si>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</si>
  <si>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</si>
  <si>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</si>
  <si>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</si>
  <si>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</si>
  <si>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</si>
  <si>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</si>
  <si>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</si>
  <si>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</si>
  <si>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</si>
  <si>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</si>
  <si>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</si>
  <si>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</si>
  <si>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</si>
  <si>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</si>
  <si>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</si>
  <si>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</si>
  <si>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</si>
  <si>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</si>
  <si>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</si>
  <si>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</si>
  <si>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</si>
  <si>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</si>
  <si>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</si>
  <si>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</si>
  <si>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</si>
  <si>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</si>
  <si>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</si>
  <si>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</si>
  <si>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</si>
  <si>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</si>
  <si>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</si>
  <si>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</si>
  <si>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</si>
  <si>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</si>
  <si>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</si>
  <si>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</si>
  <si>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</si>
  <si>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</si>
  <si>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</si>
  <si>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</si>
  <si>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</si>
  <si>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</si>
  <si>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</si>
  <si>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</si>
  <si>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</si>
  <si>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</si>
  <si>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</si>
  <si>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</si>
  <si>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</si>
  <si>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</si>
  <si>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</si>
  <si>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</si>
  <si>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</si>
  <si>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</si>
  <si>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</si>
  <si>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</si>
  <si>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</si>
  <si>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</si>
  <si>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</si>
  <si>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</si>
  <si>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</si>
  <si>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</si>
  <si>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</si>
  <si>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</si>
  <si>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</si>
  <si>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</si>
  <si>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</si>
  <si>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</si>
  <si>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</si>
  <si>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</si>
  <si>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</si>
  <si>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</si>
  <si>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</si>
  <si>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</si>
  <si>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</si>
  <si>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</si>
  <si>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</si>
  <si>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</si>
  <si>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</si>
  <si>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</si>
  <si>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</si>
  <si>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</si>
  <si>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</si>
  <si>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</si>
  <si>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</si>
  <si>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</si>
  <si>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</si>
  <si>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</si>
  <si>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</si>
  <si>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</si>
  <si>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</si>
  <si>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</si>
  <si>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</si>
  <si>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</si>
  <si>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</si>
  <si>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</si>
  <si>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</si>
  <si>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</si>
  <si>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</si>
  <si>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</si>
  <si>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</si>
  <si>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</si>
  <si>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</si>
  <si>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</si>
  <si>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</si>
  <si>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</si>
  <si>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</si>
  <si>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</si>
  <si>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</si>
  <si>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</si>
  <si>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</si>
  <si>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</si>
  <si>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</si>
  <si>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</si>
  <si>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</si>
  <si>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</si>
  <si>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</si>
  <si>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</si>
  <si>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</si>
  <si>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</si>
  <si>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</si>
  <si>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</si>
  <si>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</si>
  <si>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</si>
  <si>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</si>
  <si>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</si>
  <si>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</si>
  <si>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</si>
  <si>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</si>
  <si>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</si>
  <si>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</si>
  <si>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</si>
  <si>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</si>
  <si>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</si>
  <si>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</si>
  <si>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</si>
  <si>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</si>
  <si>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</si>
  <si>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</si>
  <si>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</si>
  <si>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</si>
  <si>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</si>
  <si>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</si>
  <si>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</si>
  <si>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</si>
  <si>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</si>
  <si>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</si>
  <si>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</si>
  <si>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</si>
  <si>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</si>
  <si>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</si>
  <si>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</si>
  <si>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</si>
  <si>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</si>
  <si>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</si>
  <si>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</si>
  <si>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</si>
  <si>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</si>
  <si>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</si>
  <si>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</si>
  <si>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</si>
  <si>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</si>
  <si>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</si>
  <si>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</si>
  <si>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</si>
  <si>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</si>
  <si>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</si>
  <si>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</si>
  <si>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</si>
  <si>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</si>
  <si>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</si>
  <si>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</si>
  <si>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</si>
  <si>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</si>
  <si>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</si>
  <si>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</si>
  <si>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</si>
  <si>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</si>
  <si>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</si>
  <si>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</si>
  <si>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</si>
  <si>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</si>
  <si>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</si>
  <si>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</si>
  <si>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</si>
  <si>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</si>
  <si>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</si>
  <si>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</si>
  <si>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</si>
  <si>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</si>
  <si>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</si>
  <si>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</si>
  <si>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</si>
  <si>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</si>
  <si>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</si>
  <si>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</si>
  <si>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</si>
  <si>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</si>
  <si>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</si>
  <si>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</si>
  <si>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</si>
  <si>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</si>
  <si>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</si>
  <si>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</si>
  <si>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</si>
  <si>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</si>
  <si>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</si>
  <si>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</si>
  <si>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</si>
  <si>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</si>
  <si>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</si>
  <si>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</si>
  <si>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</si>
  <si>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</si>
  <si>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</si>
  <si>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</si>
  <si>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</si>
  <si>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</si>
  <si>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</si>
  <si>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</si>
  <si>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</si>
  <si>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</si>
  <si>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</si>
  <si>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</si>
  <si>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</si>
  <si>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</si>
  <si>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</si>
  <si>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</si>
  <si>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</si>
  <si>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</si>
  <si>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</si>
  <si>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</si>
  <si>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</si>
  <si>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</si>
  <si>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</si>
  <si>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</si>
  <si>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</si>
  <si>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</si>
  <si>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</si>
  <si>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</si>
  <si>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</si>
  <si>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</si>
  <si>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</si>
  <si>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</si>
  <si>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</si>
  <si>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</si>
  <si>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</si>
  <si>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</si>
  <si>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</si>
  <si>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</si>
  <si>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</si>
  <si>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</si>
  <si>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</si>
  <si>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</si>
  <si>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</si>
  <si>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</si>
  <si>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</si>
  <si>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</si>
  <si>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</si>
  <si>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</si>
  <si>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</si>
  <si>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</si>
  <si>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</si>
  <si>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</si>
  <si>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</si>
  <si>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</si>
  <si>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</si>
  <si>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</si>
  <si>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</si>
  <si>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</si>
  <si>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</si>
  <si>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</si>
  <si>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</si>
  <si>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</si>
  <si>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</si>
  <si>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</si>
  <si>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</si>
  <si>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</si>
  <si>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</si>
  <si>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</si>
  <si>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</si>
  <si>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</si>
  <si>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</si>
  <si>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</si>
  <si>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</si>
  <si>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</si>
  <si>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</si>
  <si>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</si>
  <si>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</si>
  <si>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</si>
  <si>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</si>
  <si>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</si>
  <si>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</si>
  <si>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</si>
  <si>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</si>
  <si>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</si>
  <si>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</si>
  <si>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</si>
  <si>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</si>
  <si>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</si>
  <si>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</si>
  <si>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</si>
  <si>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</si>
  <si>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</si>
  <si>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</si>
  <si>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</si>
  <si>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</si>
  <si>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</si>
  <si>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</si>
  <si>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</si>
  <si>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</si>
  <si>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</si>
  <si>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</si>
  <si>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</si>
  <si>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</si>
  <si>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</si>
  <si>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</si>
  <si>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</si>
  <si>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</si>
  <si>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</si>
  <si>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</si>
  <si>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</si>
  <si>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</si>
  <si>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</si>
  <si>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</si>
  <si>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</si>
  <si>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</si>
  <si>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</si>
  <si>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</si>
  <si>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</si>
  <si>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</si>
  <si>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</si>
  <si>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</si>
  <si>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</si>
  <si>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</si>
  <si>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</si>
  <si>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</si>
  <si>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</si>
  <si>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</si>
  <si>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</si>
  <si>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</si>
  <si>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</si>
  <si>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</si>
  <si>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</si>
  <si>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</si>
  <si>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</si>
  <si>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</si>
  <si>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</si>
  <si>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</si>
  <si>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</si>
  <si>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</si>
  <si>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</si>
  <si>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</si>
  <si>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</si>
  <si>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</si>
  <si>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</si>
  <si>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</si>
  <si>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</si>
  <si>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</si>
  <si>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</si>
  <si>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</si>
  <si>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</si>
  <si>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</si>
  <si>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</si>
  <si>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</si>
  <si>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</si>
  <si>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</si>
  <si>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</si>
  <si>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</si>
  <si>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</si>
  <si>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</si>
  <si>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</si>
  <si>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</si>
  <si>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</si>
  <si>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</si>
  <si>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</si>
  <si>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</si>
  <si>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</si>
  <si>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</si>
  <si>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</si>
  <si>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</si>
  <si>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</si>
  <si>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</si>
  <si>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</si>
  <si>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</si>
  <si>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</si>
  <si>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</si>
  <si>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</si>
  <si>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</si>
  <si>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</si>
  <si>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</si>
  <si>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</si>
  <si>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</si>
  <si>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</si>
  <si>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</si>
  <si>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</si>
  <si>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</si>
  <si>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</si>
  <si>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</si>
  <si>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</si>
  <si>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</si>
  <si>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</si>
  <si>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</si>
  <si>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</si>
  <si>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</si>
  <si>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</si>
  <si>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</si>
  <si>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</si>
  <si>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</si>
  <si>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</si>
  <si>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</si>
  <si>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</si>
  <si>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</si>
  <si>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</si>
  <si>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</si>
  <si>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</si>
  <si>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</si>
  <si>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</si>
  <si>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</si>
  <si>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</si>
  <si>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</si>
  <si>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</si>
  <si>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</si>
  <si>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</si>
  <si>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</si>
  <si>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</si>
  <si>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</si>
  <si>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</si>
  <si>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</si>
  <si>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</si>
  <si>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</si>
  <si>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</si>
  <si>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</si>
  <si>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</si>
  <si>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</si>
  <si>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</si>
  <si>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</si>
  <si>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</si>
  <si>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</si>
  <si>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</si>
  <si>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</si>
  <si>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</si>
  <si>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</si>
  <si>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</si>
  <si>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</si>
  <si>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</si>
  <si>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</si>
  <si>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</si>
  <si>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</si>
  <si>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</si>
  <si>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</si>
  <si>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</si>
  <si>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</si>
  <si>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</si>
  <si>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</si>
  <si>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</si>
  <si>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</si>
  <si>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</si>
  <si>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</si>
  <si>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</si>
  <si>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</si>
  <si>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</si>
  <si>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</si>
  <si>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</si>
  <si>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</si>
  <si>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</si>
  <si>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</si>
  <si>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</si>
  <si>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</si>
  <si>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</si>
  <si>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</si>
  <si>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</si>
  <si>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</si>
  <si>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</si>
  <si>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</si>
  <si>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</si>
  <si>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</si>
  <si>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</si>
  <si>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</si>
  <si>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</si>
  <si>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</si>
  <si>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</si>
  <si>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</si>
  <si>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</si>
  <si>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</si>
  <si>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</si>
  <si>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</si>
  <si>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</si>
  <si>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</si>
  <si>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</si>
  <si>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</si>
  <si>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</si>
  <si>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</si>
  <si>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</si>
  <si>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</si>
  <si>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</si>
  <si>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</si>
  <si>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</si>
  <si>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</si>
  <si>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</si>
  <si>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</si>
  <si>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</si>
  <si>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</si>
  <si>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</si>
  <si>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</si>
  <si>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</si>
  <si>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</si>
  <si>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</si>
  <si>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</si>
  <si>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</si>
  <si>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</si>
  <si>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</si>
  <si>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</si>
  <si>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</si>
  <si>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</si>
  <si>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</si>
  <si>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</si>
  <si>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</si>
  <si>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</si>
  <si>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</si>
  <si>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</si>
  <si>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</si>
  <si>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</si>
  <si>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</si>
  <si>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</si>
  <si>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</si>
  <si>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</si>
  <si>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</si>
  <si>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</si>
  <si>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</si>
  <si>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</si>
  <si>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</si>
  <si>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</si>
  <si>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</si>
  <si>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</si>
  <si>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</si>
  <si>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</si>
  <si>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</si>
  <si>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</si>
  <si>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</si>
  <si>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</si>
  <si>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</si>
  <si>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</si>
  <si>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</si>
  <si>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</si>
  <si>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</si>
  <si>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</si>
  <si>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</si>
  <si>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</si>
  <si>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</si>
  <si>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</si>
  <si>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</si>
  <si>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</si>
  <si>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</si>
  <si>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</si>
  <si>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</si>
  <si>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</si>
  <si>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</si>
  <si>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</si>
  <si>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</si>
  <si>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</si>
  <si>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</si>
  <si>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</si>
  <si>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</si>
  <si>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</si>
  <si>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</si>
  <si>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</si>
  <si>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</si>
  <si>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</si>
  <si>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</si>
  <si>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</si>
  <si>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</si>
  <si>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</si>
  <si>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</si>
  <si>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</si>
  <si>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</si>
  <si>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</si>
  <si>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</si>
  <si>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</si>
  <si>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</si>
  <si>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</si>
  <si>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</si>
  <si>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</si>
  <si>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</si>
  <si>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</si>
  <si>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</si>
  <si>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</si>
  <si>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</si>
  <si>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</si>
  <si>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</si>
  <si>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</si>
  <si>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</si>
  <si>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</si>
  <si>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</si>
  <si>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</si>
  <si>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</si>
  <si>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</si>
  <si>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</si>
  <si>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</si>
  <si>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</si>
  <si>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</si>
  <si>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</si>
  <si>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</si>
  <si>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</si>
  <si>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</si>
  <si>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</si>
  <si>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</si>
  <si>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</si>
  <si>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</si>
  <si>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</si>
  <si>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</si>
  <si>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</si>
  <si>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</si>
  <si>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</si>
  <si>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</si>
  <si>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</si>
  <si>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</si>
  <si>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</si>
  <si>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</si>
  <si>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</si>
  <si>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</si>
  <si>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</si>
  <si>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</si>
  <si>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</si>
  <si>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</si>
  <si>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</si>
  <si>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</si>
  <si>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</si>
  <si>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</si>
  <si>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</si>
  <si>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</si>
  <si>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</si>
  <si>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</si>
  <si>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</si>
  <si>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</si>
  <si>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</si>
  <si>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</si>
  <si>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</si>
  <si>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</si>
  <si>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</si>
  <si>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</si>
  <si>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</si>
  <si>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</si>
  <si>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</si>
  <si>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</si>
  <si>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</si>
  <si>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</si>
  <si>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</si>
  <si>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</si>
  <si>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</si>
  <si>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</si>
  <si>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</si>
  <si>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</si>
  <si>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</si>
  <si>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</si>
  <si>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</si>
  <si>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</si>
  <si>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</si>
  <si>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</si>
  <si>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</si>
  <si>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</si>
  <si>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</si>
  <si>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</si>
  <si>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</si>
  <si>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</si>
  <si>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</si>
  <si>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</si>
  <si>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</si>
  <si>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</si>
  <si>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</si>
  <si>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</si>
  <si>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</si>
  <si>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</si>
  <si>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</si>
  <si>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</si>
  <si>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</si>
  <si>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</si>
  <si>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</si>
  <si>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</si>
  <si>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</si>
  <si>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</si>
  <si>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</si>
  <si>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</si>
  <si>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</si>
  <si>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</si>
  <si>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</si>
  <si>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</si>
  <si>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</si>
  <si>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</si>
  <si>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</si>
  <si>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</si>
  <si>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</si>
  <si>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</si>
  <si>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</si>
  <si>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</si>
  <si>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</si>
  <si>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</si>
  <si>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</si>
  <si>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</si>
  <si>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</si>
  <si>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</si>
  <si>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</si>
  <si>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</si>
  <si>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</si>
  <si>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</si>
  <si>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</si>
  <si>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</si>
  <si>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</si>
  <si>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</si>
  <si>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</si>
  <si>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</si>
  <si>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</si>
  <si>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</si>
  <si>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</si>
  <si>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</si>
  <si>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</si>
  <si>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</si>
  <si>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</si>
  <si>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</si>
  <si>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</si>
  <si>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</si>
  <si>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</si>
  <si>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</si>
  <si>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</si>
  <si>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</si>
  <si>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</si>
  <si>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</si>
  <si>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</si>
  <si>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</si>
  <si>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</si>
  <si>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</si>
  <si>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</si>
  <si>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</si>
  <si>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</si>
  <si>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</si>
  <si>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</si>
  <si>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</si>
  <si>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</si>
  <si>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</si>
  <si>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</si>
  <si>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</si>
  <si>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</si>
  <si>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</si>
  <si>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</si>
  <si>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</si>
  <si>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</si>
  <si>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</si>
  <si>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</si>
  <si>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</si>
  <si>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</si>
  <si>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</si>
  <si>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</si>
  <si>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</si>
  <si>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</si>
  <si>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</si>
  <si>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</si>
  <si>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</si>
  <si>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</si>
  <si>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</si>
  <si>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</si>
  <si>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</si>
  <si>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</si>
  <si>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</si>
  <si>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</si>
  <si>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</si>
  <si>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</si>
  <si>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</si>
  <si>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</si>
  <si>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</si>
  <si>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</si>
  <si>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</si>
  <si>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</si>
  <si>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</si>
  <si>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</si>
  <si>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</si>
  <si>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</si>
  <si>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</si>
  <si>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</si>
  <si>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</si>
  <si>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</si>
  <si>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</si>
  <si>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</si>
  <si>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</si>
  <si>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</si>
  <si>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</si>
  <si>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</si>
  <si>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</si>
  <si>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</si>
  <si>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</si>
  <si>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</si>
  <si>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</si>
  <si>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</si>
  <si>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</si>
  <si>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</si>
  <si>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</si>
  <si>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</si>
  <si>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</si>
  <si>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</si>
  <si>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</si>
  <si>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</si>
  <si>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</si>
  <si>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</si>
  <si>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</si>
  <si>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</si>
  <si>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</si>
  <si>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</si>
  <si>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</si>
  <si>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</si>
  <si>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</si>
  <si>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</si>
  <si>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</si>
  <si>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</si>
  <si>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</si>
  <si>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</si>
  <si>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</si>
  <si>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</si>
  <si>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</si>
  <si>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</si>
  <si>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</si>
  <si>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</si>
  <si>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</si>
  <si>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</si>
  <si>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</si>
  <si>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</si>
  <si>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</si>
  <si>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</si>
  <si>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</si>
  <si>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</si>
  <si>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</si>
  <si>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</si>
  <si>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</si>
  <si>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</si>
  <si>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</si>
  <si>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</si>
  <si>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</si>
  <si>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</si>
  <si>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</si>
  <si>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</si>
  <si>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</si>
  <si>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</si>
  <si>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</si>
  <si>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</si>
  <si>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</si>
  <si>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</si>
  <si>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</si>
  <si>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</si>
  <si>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</si>
  <si>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</si>
  <si>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</si>
  <si>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</si>
  <si>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</si>
  <si>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</si>
  <si>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</si>
  <si>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</si>
  <si>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</si>
  <si>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</si>
  <si>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</si>
  <si>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</si>
  <si>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</si>
  <si>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</si>
  <si>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</si>
  <si>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</si>
  <si>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</si>
  <si>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</si>
  <si>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</si>
  <si>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</si>
  <si>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</si>
  <si>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</si>
  <si>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</si>
  <si>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</si>
  <si>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</si>
  <si>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</si>
  <si>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</si>
  <si>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</si>
  <si>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</si>
  <si>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</si>
  <si>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</si>
  <si>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</si>
  <si>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</si>
  <si>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</si>
  <si>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</si>
  <si>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</si>
  <si>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</si>
  <si>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</si>
  <si>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</si>
  <si>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</si>
  <si>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</si>
  <si>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</si>
  <si>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</si>
  <si>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</si>
  <si>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</si>
  <si>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</si>
  <si>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</si>
  <si>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</si>
  <si>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</si>
  <si>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</si>
  <si>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</si>
  <si>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</si>
  <si>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</si>
  <si>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</si>
  <si>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</si>
  <si>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</si>
  <si>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</si>
  <si>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</si>
  <si>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</si>
  <si>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</si>
  <si>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</si>
  <si>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</si>
  <si>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</si>
  <si>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</si>
  <si>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</si>
  <si>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</si>
  <si>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</si>
  <si>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</si>
  <si>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</si>
  <si>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</si>
  <si>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</si>
  <si>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</si>
  <si>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</si>
  <si>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</si>
  <si>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</si>
  <si>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</si>
  <si>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</si>
  <si>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</si>
  <si>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</si>
  <si>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</si>
  <si>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</si>
  <si>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</si>
  <si>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</si>
  <si>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</si>
  <si>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</si>
  <si>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</si>
  <si>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</si>
  <si>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</si>
  <si>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</si>
  <si>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</si>
  <si>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</si>
  <si>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</si>
  <si>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</si>
  <si>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</si>
  <si>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</si>
  <si>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</si>
  <si>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</si>
  <si>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</si>
  <si>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</si>
  <si>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</si>
  <si>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</si>
  <si>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</si>
  <si>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</si>
  <si>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</si>
  <si>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</si>
  <si>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</si>
  <si>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</si>
  <si>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</si>
  <si>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</si>
  <si>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</si>
  <si>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</si>
  <si>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</si>
  <si>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</si>
  <si>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</si>
  <si>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</si>
  <si>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</si>
  <si>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</si>
  <si>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</si>
  <si>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</si>
  <si>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</si>
  <si>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</si>
  <si>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</si>
  <si>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</si>
  <si>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</si>
  <si>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</si>
  <si>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</si>
  <si>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</si>
  <si>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</si>
  <si>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</si>
  <si>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</si>
  <si>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</si>
  <si>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</si>
  <si>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</si>
  <si>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</si>
  <si>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</si>
  <si>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</si>
  <si>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</si>
  <si>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</si>
  <si>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</si>
  <si>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</si>
  <si>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</si>
  <si>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</si>
  <si>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</si>
  <si>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</si>
  <si>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</si>
  <si>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</si>
  <si>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</si>
  <si>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</si>
  <si>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</si>
  <si>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</si>
  <si>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</si>
  <si>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</si>
  <si>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</si>
  <si>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</si>
  <si>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</si>
  <si>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</si>
  <si>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</si>
  <si>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</si>
  <si>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</si>
  <si>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</si>
  <si>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</si>
  <si>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</si>
  <si>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</si>
  <si>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</si>
  <si>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</si>
  <si>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</si>
  <si>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</si>
  <si>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</si>
  <si>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</si>
  <si>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</si>
  <si>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</si>
  <si>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</si>
  <si>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</si>
  <si>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</si>
  <si>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</si>
  <si>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</si>
  <si>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</si>
  <si>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</si>
  <si>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</si>
  <si>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</si>
  <si>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</si>
  <si>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</si>
  <si>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</si>
  <si>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</si>
  <si>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</si>
  <si>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</si>
  <si>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</si>
  <si>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</si>
  <si>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</si>
  <si>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</si>
  <si>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</si>
  <si>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</si>
  <si>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</si>
  <si>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</si>
  <si>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</si>
  <si>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</si>
  <si>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</si>
  <si>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</si>
  <si>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</si>
  <si>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</si>
  <si>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</si>
  <si>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</si>
  <si>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</si>
  <si>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</si>
  <si>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</si>
  <si>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</si>
  <si>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</si>
  <si>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</si>
  <si>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</si>
  <si>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</si>
  <si>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</si>
  <si>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</si>
  <si>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</si>
  <si>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</si>
  <si>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</si>
  <si>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</si>
  <si>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</si>
  <si>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</si>
  <si>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</si>
  <si>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</si>
  <si>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</si>
  <si>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</si>
  <si>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</si>
  <si>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</si>
  <si>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</si>
  <si>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</si>
  <si>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</si>
  <si>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</si>
  <si>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</si>
  <si>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</si>
  <si>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</si>
  <si>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</si>
  <si>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</si>
  <si>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</si>
  <si>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</si>
  <si>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</si>
  <si>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</si>
  <si>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</si>
  <si>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</si>
  <si>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</si>
  <si>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</si>
  <si>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</si>
  <si>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</si>
  <si>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</si>
  <si>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</si>
  <si>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</si>
  <si>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</si>
  <si>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</si>
  <si>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</si>
  <si>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</si>
  <si>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</si>
  <si>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</si>
  <si>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</si>
  <si>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</si>
  <si>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</si>
  <si>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</si>
  <si>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</si>
  <si>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</si>
  <si>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</si>
  <si>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</si>
  <si>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</si>
  <si>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</si>
  <si>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</si>
  <si>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</si>
  <si>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</si>
  <si>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</si>
  <si>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</si>
  <si>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</si>
  <si>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</si>
  <si>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</si>
  <si>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</si>
  <si>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</si>
  <si>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</si>
  <si>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</si>
  <si>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</si>
  <si>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</si>
  <si>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</si>
  <si>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</si>
  <si>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</si>
  <si>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</si>
  <si>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</si>
  <si>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</si>
  <si>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</si>
  <si>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</si>
  <si>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</si>
  <si>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</si>
  <si>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</si>
  <si>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</si>
  <si>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</si>
  <si>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</si>
  <si>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</si>
  <si>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</si>
  <si>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</si>
  <si>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</si>
  <si>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</si>
  <si>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</si>
  <si>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</si>
  <si>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</si>
  <si>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</si>
  <si>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</si>
  <si>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</si>
  <si>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</si>
  <si>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</si>
  <si>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</si>
  <si>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</si>
  <si>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</si>
  <si>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</si>
  <si>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</si>
  <si>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</si>
  <si>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</si>
  <si>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</si>
  <si>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</si>
  <si>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</si>
  <si>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</si>
  <si>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</si>
  <si>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</si>
  <si>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</si>
  <si>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</si>
  <si>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</si>
  <si>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</si>
  <si>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</si>
  <si>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</si>
  <si>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</si>
  <si>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</si>
  <si>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</si>
  <si>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</si>
  <si>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</si>
  <si>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</si>
  <si>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</si>
  <si>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</si>
  <si>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</si>
  <si>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</si>
  <si>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</si>
  <si>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</si>
  <si>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</si>
  <si>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</si>
  <si>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</si>
  <si>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</si>
  <si>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</si>
  <si>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</si>
  <si>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</si>
  <si>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</si>
  <si>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</si>
  <si>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</si>
  <si>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</si>
  <si>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</si>
  <si>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</si>
  <si>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</si>
  <si>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</si>
  <si>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</si>
  <si>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</si>
  <si>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</si>
  <si>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</si>
  <si>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</si>
  <si>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</si>
  <si>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</si>
  <si>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</si>
  <si>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</si>
  <si>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</si>
  <si>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</si>
  <si>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</si>
  <si>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</si>
  <si>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</si>
  <si>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</si>
  <si>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</si>
  <si>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</si>
  <si>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</si>
  <si>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</si>
  <si>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</si>
  <si>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</si>
  <si>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</si>
  <si>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</si>
  <si>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</si>
  <si>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</si>
  <si>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</si>
  <si>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</si>
  <si>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</si>
  <si>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</si>
  <si>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</si>
  <si>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</si>
  <si>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</si>
  <si>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</si>
  <si>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</si>
  <si>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</si>
  <si>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</si>
  <si>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</si>
  <si>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</si>
  <si>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</si>
  <si>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</si>
  <si>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</si>
  <si>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</si>
  <si>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</si>
  <si>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</si>
  <si>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</si>
  <si>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</si>
  <si>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</si>
  <si>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</si>
  <si>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</si>
  <si>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</si>
  <si>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</si>
  <si>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</si>
  <si>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</si>
  <si>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</si>
  <si>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</si>
  <si>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</si>
  <si>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</si>
  <si>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</si>
  <si>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</si>
  <si>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</si>
  <si>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</si>
  <si>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</si>
  <si>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</si>
  <si>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</si>
  <si>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</si>
  <si>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</si>
  <si>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</si>
  <si>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</si>
  <si>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</si>
  <si>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</si>
  <si>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</si>
  <si>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</si>
  <si>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</si>
  <si>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</si>
  <si>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</si>
  <si>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</si>
  <si>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</si>
  <si>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</si>
  <si>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</si>
  <si>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</si>
  <si>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</si>
  <si>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</si>
  <si>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</si>
  <si>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</si>
  <si>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</si>
  <si>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</si>
  <si>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</si>
  <si>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</si>
  <si>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</si>
  <si>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</si>
  <si>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</si>
  <si>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</si>
  <si>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</si>
  <si>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</si>
  <si>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</si>
  <si>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</si>
  <si>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</si>
  <si>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</si>
  <si>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</si>
  <si>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</si>
  <si>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</si>
  <si>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</si>
  <si>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</si>
  <si>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</si>
  <si>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</si>
  <si>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</si>
  <si>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</si>
  <si>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</si>
  <si>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</si>
  <si>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</si>
  <si>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</si>
  <si>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</si>
  <si>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</si>
  <si>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</si>
  <si>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</si>
  <si>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</si>
  <si>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</si>
  <si>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</si>
  <si>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</si>
  <si>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</si>
  <si>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</si>
  <si>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</si>
  <si>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</si>
  <si>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</si>
  <si>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</si>
  <si>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</si>
  <si>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</si>
  <si>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</si>
  <si>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</si>
  <si>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</si>
  <si>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</si>
  <si>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</si>
  <si>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</si>
  <si>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</si>
  <si>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</si>
  <si>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</si>
  <si>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</si>
  <si>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</si>
  <si>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</si>
  <si>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</si>
  <si>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</si>
  <si>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</si>
  <si>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</si>
  <si>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</si>
  <si>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</si>
  <si>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</si>
  <si>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</si>
  <si>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</si>
  <si>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</si>
  <si>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</si>
  <si>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</si>
  <si>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</si>
  <si>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</si>
  <si>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</si>
  <si>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</si>
  <si>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</si>
  <si>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</si>
  <si>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</si>
  <si>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</si>
  <si>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</si>
  <si>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</si>
  <si>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</si>
  <si>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</si>
  <si>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</si>
  <si>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</si>
  <si>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</si>
  <si>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</si>
  <si>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</si>
  <si>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</si>
  <si>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</si>
  <si>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</si>
  <si>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</si>
  <si>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</si>
  <si>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</si>
  <si>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</si>
  <si>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</si>
  <si>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</si>
  <si>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</si>
  <si>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</si>
  <si>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</si>
  <si>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</si>
  <si>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</si>
  <si>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</si>
  <si>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</si>
  <si>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</si>
  <si>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</si>
  <si>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</si>
  <si>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</si>
  <si>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</si>
  <si>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</si>
  <si>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</si>
  <si>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</si>
  <si>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</si>
  <si>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</si>
  <si>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</si>
  <si>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</si>
  <si>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</si>
  <si>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</si>
  <si>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</si>
  <si>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</si>
  <si>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</si>
  <si>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</si>
  <si>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</si>
  <si>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</si>
  <si>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</si>
  <si>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</si>
  <si>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</si>
  <si>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</si>
  <si>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</si>
  <si>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</si>
  <si>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</si>
  <si>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</si>
  <si>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</si>
  <si>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</si>
  <si>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</si>
  <si>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</si>
  <si>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</si>
  <si>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</si>
  <si>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</si>
  <si>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</si>
  <si>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</si>
  <si>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</si>
  <si>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</si>
  <si>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</si>
  <si>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</si>
  <si>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</si>
  <si>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</si>
  <si>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</si>
  <si>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</si>
  <si>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</si>
  <si>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</si>
  <si>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</si>
  <si>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</si>
  <si>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</si>
  <si>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</si>
  <si>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</si>
  <si>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</si>
  <si>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</si>
  <si>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</si>
  <si>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</si>
  <si>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</si>
  <si>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</si>
  <si>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</si>
  <si>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</si>
  <si>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</si>
  <si>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</si>
  <si>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</si>
  <si>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</si>
  <si>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</si>
  <si>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</si>
  <si>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</si>
  <si>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</si>
  <si>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</si>
  <si>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</si>
  <si>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</si>
  <si>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</si>
  <si>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</si>
  <si>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</si>
  <si>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</si>
  <si>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</si>
  <si>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</si>
  <si>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</si>
  <si>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</si>
  <si>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</si>
  <si>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</si>
  <si>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</si>
  <si>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</si>
  <si>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</si>
  <si>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</si>
  <si>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</si>
  <si>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</si>
  <si>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</si>
  <si>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</si>
  <si>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</si>
  <si>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</si>
  <si>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</si>
  <si>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</si>
  <si>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</si>
  <si>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</si>
  <si>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</si>
  <si>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</si>
  <si>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</si>
  <si>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</si>
  <si>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</si>
  <si>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</si>
  <si>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</si>
  <si>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</si>
  <si>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</si>
  <si>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</si>
  <si>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</si>
  <si>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</si>
  <si>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</si>
  <si>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</si>
  <si>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</si>
  <si>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</si>
  <si>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</si>
  <si>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</si>
  <si>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</si>
  <si>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</si>
  <si>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</si>
  <si>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</si>
  <si>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</si>
  <si>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</si>
  <si>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</si>
  <si>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</si>
  <si>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</si>
  <si>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</si>
  <si>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</si>
  <si>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</si>
  <si>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</si>
  <si>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</si>
  <si>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</si>
  <si>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</si>
  <si>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</si>
  <si>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</si>
  <si>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</si>
  <si>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</si>
  <si>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</si>
  <si>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</si>
  <si>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</si>
  <si>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</si>
  <si>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</si>
  <si>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</si>
  <si>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</si>
  <si>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</si>
  <si>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</si>
  <si>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</si>
  <si>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</si>
  <si>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</si>
  <si>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</si>
  <si>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</si>
  <si>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</si>
  <si>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</si>
  <si>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</si>
  <si>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</si>
  <si>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</si>
  <si>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</si>
  <si>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</si>
  <si>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</si>
  <si>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</si>
  <si>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</si>
  <si>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</si>
  <si>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</si>
  <si>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</si>
  <si>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</si>
  <si>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</si>
  <si>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</si>
  <si>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</si>
  <si>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</si>
  <si>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</si>
  <si>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</si>
  <si>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</si>
  <si>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</si>
  <si>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</si>
  <si>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</si>
  <si>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</si>
  <si>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</si>
  <si>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</si>
  <si>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</si>
  <si>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</si>
  <si>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</si>
  <si>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</si>
  <si>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</si>
  <si>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</si>
  <si>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</si>
  <si>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</si>
  <si>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</si>
  <si>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</si>
  <si>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</si>
  <si>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</si>
  <si>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</si>
  <si>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</si>
  <si>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</si>
  <si>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</si>
  <si>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</si>
  <si>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</si>
  <si>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</si>
  <si>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</si>
  <si>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</si>
  <si>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</si>
  <si>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</si>
  <si>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</si>
  <si>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</si>
  <si>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</si>
  <si>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</si>
  <si>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</si>
  <si>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</si>
  <si>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</si>
  <si>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</si>
  <si>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</si>
  <si>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</si>
  <si>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</si>
  <si>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</si>
  <si>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</si>
  <si>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</si>
  <si>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</si>
  <si>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</si>
  <si>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</si>
  <si>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</si>
  <si>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</si>
  <si>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</si>
  <si>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</si>
  <si>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</si>
  <si>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</si>
  <si>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</si>
  <si>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</si>
  <si>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</si>
  <si>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</si>
  <si>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</si>
  <si>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</si>
  <si>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</si>
  <si>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</si>
  <si>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</si>
  <si>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</si>
  <si>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</si>
  <si>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</si>
  <si>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</si>
  <si>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</si>
  <si>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</si>
  <si>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</si>
  <si>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</si>
  <si>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</si>
  <si>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</si>
  <si>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</si>
  <si>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</si>
  <si>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</si>
  <si>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</si>
  <si>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</si>
  <si>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</si>
  <si>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</si>
  <si>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</si>
  <si>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</si>
  <si>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</si>
  <si>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</si>
  <si>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</si>
  <si>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</si>
  <si>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</si>
  <si>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</si>
  <si>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</si>
  <si>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</si>
  <si>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</si>
  <si>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</si>
  <si>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</si>
  <si>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</si>
  <si>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</si>
  <si>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</si>
  <si>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</si>
  <si>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</si>
  <si>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</si>
  <si>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</si>
  <si>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</si>
  <si>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</si>
  <si>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</si>
  <si>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</si>
  <si>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</si>
  <si>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</si>
  <si>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</si>
  <si>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</si>
  <si>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</si>
  <si>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</si>
  <si>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</si>
  <si>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</si>
  <si>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</si>
  <si>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</si>
  <si>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</si>
  <si>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</si>
  <si>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</si>
  <si>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</si>
  <si>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</si>
  <si>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</si>
  <si>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</si>
  <si>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</si>
  <si>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</si>
  <si>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</si>
  <si>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</si>
  <si>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</si>
  <si>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</si>
  <si>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</si>
  <si>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</si>
  <si>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</si>
  <si>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</si>
  <si>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</si>
  <si>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</si>
  <si>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</si>
  <si>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</si>
  <si>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</si>
  <si>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</si>
  <si>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</si>
  <si>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</si>
  <si>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</si>
  <si>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</si>
  <si>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</si>
  <si>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</si>
  <si>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</si>
  <si>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</si>
  <si>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</si>
  <si>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</si>
  <si>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</si>
  <si>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</si>
  <si>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</si>
  <si>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</si>
  <si>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</si>
  <si>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</si>
  <si>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</si>
  <si>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</si>
  <si>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</si>
  <si>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</si>
  <si>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</si>
  <si>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</si>
  <si>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</si>
  <si>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</si>
  <si>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</si>
  <si>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</si>
  <si>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</si>
  <si>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</si>
  <si>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</si>
  <si>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</si>
  <si>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</si>
  <si>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</si>
  <si>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</si>
  <si>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</si>
  <si>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</si>
  <si>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</si>
  <si>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</si>
  <si>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</si>
  <si>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</si>
  <si>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</si>
  <si>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</si>
  <si>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</si>
  <si>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</si>
  <si>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</si>
  <si>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</si>
  <si>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</si>
  <si>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</si>
  <si>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</si>
  <si>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</si>
  <si>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</si>
  <si>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</si>
  <si>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</si>
  <si>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</si>
  <si>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</si>
  <si>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</si>
  <si>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</si>
  <si>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</si>
  <si>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</si>
  <si>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</si>
  <si>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</si>
  <si>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</si>
  <si>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</si>
  <si>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</si>
  <si>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</si>
  <si>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</si>
  <si>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</si>
  <si>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</si>
  <si>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</si>
  <si>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</si>
  <si>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</si>
  <si>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</si>
  <si>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</si>
  <si>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</si>
  <si>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</si>
  <si>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</si>
  <si>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</si>
  <si>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</si>
  <si>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</si>
  <si>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</si>
  <si>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</si>
  <si>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</si>
  <si>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</si>
  <si>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</si>
  <si>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</si>
  <si>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</si>
  <si>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</si>
  <si>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</si>
  <si>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</si>
  <si>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</si>
  <si>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</si>
  <si>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</si>
  <si>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</si>
  <si>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</si>
  <si>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</si>
  <si>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</si>
  <si>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</si>
  <si>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</si>
  <si>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</si>
  <si>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</si>
  <si>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</si>
  <si>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</si>
  <si>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</si>
  <si>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</si>
  <si>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</si>
  <si>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</si>
  <si>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</si>
  <si>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</si>
  <si>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</si>
  <si>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</si>
  <si>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</si>
  <si>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</si>
  <si>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</si>
  <si>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</si>
  <si>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</si>
  <si>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</si>
  <si>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</si>
  <si>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</si>
  <si>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</si>
  <si>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</si>
  <si>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</si>
  <si>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</si>
  <si>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</si>
  <si>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</si>
  <si>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</si>
  <si>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</si>
  <si>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</si>
  <si>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</si>
  <si>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</si>
  <si>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</si>
  <si>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</si>
  <si>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</si>
  <si>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</si>
  <si>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</si>
  <si>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</si>
  <si>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</si>
  <si>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</si>
  <si>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</si>
  <si>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</si>
  <si>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</si>
  <si>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</si>
  <si>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</si>
  <si>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</si>
  <si>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</si>
  <si>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</si>
  <si>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</si>
  <si>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</si>
  <si>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</si>
  <si>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</si>
  <si>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</si>
  <si>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</si>
  <si>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</si>
  <si>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</si>
  <si>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</si>
  <si>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</si>
  <si>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</si>
  <si>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</si>
  <si>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</si>
  <si>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</si>
  <si>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</si>
  <si>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</si>
  <si>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</si>
  <si>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</si>
  <si>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</si>
  <si>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</si>
  <si>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</si>
  <si>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</si>
  <si>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</si>
  <si>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</si>
  <si>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</si>
  <si>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</si>
  <si>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</si>
  <si>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</si>
  <si>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</si>
  <si>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</si>
  <si>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</si>
  <si>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</si>
  <si>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</si>
  <si>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</si>
  <si>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</si>
  <si>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</si>
  <si>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</si>
  <si>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</si>
  <si>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</si>
  <si>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</si>
  <si>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</si>
  <si>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</si>
  <si>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</si>
  <si>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</si>
  <si>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</si>
  <si>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</si>
  <si>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</si>
  <si>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</si>
  <si>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</si>
  <si>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</si>
  <si>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</si>
  <si>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</si>
  <si>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</si>
  <si>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</si>
  <si>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</si>
  <si>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</si>
  <si>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</si>
  <si>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</si>
  <si>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</si>
  <si>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</si>
  <si>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</si>
  <si>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</si>
  <si>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</si>
  <si>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</si>
  <si>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</si>
  <si>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</si>
  <si>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</si>
  <si>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</si>
  <si>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</si>
  <si>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</si>
  <si>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</si>
  <si>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</si>
  <si>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</si>
  <si>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</si>
  <si>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</si>
  <si>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</si>
  <si>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</si>
  <si>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</si>
  <si>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</si>
  <si>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</si>
  <si>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</si>
  <si>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</si>
  <si>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</si>
  <si>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</si>
  <si>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</si>
  <si>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</si>
  <si>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</si>
  <si>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</si>
  <si>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</si>
  <si>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</si>
  <si>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</si>
  <si>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</si>
  <si>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</si>
  <si>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</si>
  <si>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</si>
  <si>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</si>
  <si>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</si>
  <si>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</si>
  <si>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</si>
  <si>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</si>
  <si>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</si>
  <si>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</si>
  <si>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</si>
  <si>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</si>
  <si>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</si>
  <si>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</si>
  <si>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</si>
  <si>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</si>
  <si>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</si>
  <si>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</si>
  <si>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</si>
  <si>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</si>
  <si>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</si>
  <si>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</si>
  <si>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</si>
  <si>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</si>
  <si>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</si>
  <si>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</si>
  <si>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</si>
  <si>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</si>
  <si>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</si>
  <si>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</si>
  <si>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</si>
  <si>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</si>
  <si>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</si>
  <si>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</si>
  <si>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</si>
  <si>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</si>
  <si>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</si>
  <si>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</si>
  <si>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</si>
  <si>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</si>
  <si>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</si>
  <si>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</si>
  <si>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</si>
  <si>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</si>
  <si>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</si>
  <si>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</si>
  <si>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</si>
  <si>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</si>
  <si>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</si>
  <si>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</si>
  <si>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</si>
  <si>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</si>
  <si>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</si>
  <si>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</si>
  <si>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</si>
  <si>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</si>
  <si>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</si>
  <si>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</si>
  <si>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</si>
  <si>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</si>
  <si>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</si>
  <si>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</si>
  <si>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</si>
  <si>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</si>
  <si>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</si>
  <si>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</si>
  <si>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</si>
  <si>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</si>
  <si>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</si>
  <si>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</si>
  <si>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</si>
  <si>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</si>
  <si>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</si>
  <si>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</si>
  <si>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</si>
  <si>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</si>
  <si>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</si>
  <si>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</si>
  <si>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</si>
  <si>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</si>
  <si>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</si>
  <si>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</si>
  <si>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</si>
  <si>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</si>
  <si>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</si>
  <si>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</si>
  <si>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</si>
  <si>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</si>
  <si>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</si>
  <si>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</si>
  <si>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</si>
  <si>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</si>
  <si>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</si>
  <si>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</si>
  <si>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</si>
  <si>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</si>
  <si>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</si>
  <si>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</si>
  <si>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</si>
  <si>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</si>
  <si>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</si>
  <si>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</si>
  <si>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</si>
  <si>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</si>
  <si>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</si>
  <si>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</si>
  <si>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</si>
  <si>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</si>
  <si>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</si>
  <si>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</si>
  <si>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</si>
  <si>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</si>
  <si>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</si>
  <si>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</si>
  <si>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</si>
  <si>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</si>
  <si>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</si>
  <si>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</si>
  <si>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</si>
  <si>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</si>
  <si>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</si>
  <si>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</si>
  <si>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</si>
  <si>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</si>
  <si>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</si>
  <si>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</si>
  <si>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</si>
  <si>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</si>
  <si>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</si>
  <si>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</si>
  <si>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</si>
  <si>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</si>
  <si>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</si>
  <si>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</si>
  <si>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</si>
  <si>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</si>
  <si>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</si>
  <si>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</si>
  <si>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</si>
  <si>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</si>
  <si>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</si>
  <si>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</si>
  <si>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</si>
  <si>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</si>
  <si>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</si>
  <si>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</si>
  <si>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</si>
  <si>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</si>
  <si>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</si>
  <si>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</si>
  <si>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</si>
  <si>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</si>
  <si>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</si>
  <si>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</si>
  <si>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</si>
  <si>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</si>
  <si>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</si>
  <si>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</si>
  <si>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</si>
  <si>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</si>
  <si>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</si>
  <si>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</si>
  <si>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</si>
  <si>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</si>
  <si>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</si>
  <si>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</si>
  <si>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</si>
  <si>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</si>
  <si>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</si>
  <si>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</si>
  <si>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</si>
  <si>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</si>
  <si>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</si>
  <si>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</si>
  <si>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</si>
  <si>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</si>
  <si>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</si>
  <si>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</si>
  <si>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</si>
  <si>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</si>
  <si>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</si>
  <si>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</si>
  <si>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</si>
  <si>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</si>
  <si>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</si>
  <si>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</si>
  <si>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</si>
  <si>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</si>
  <si>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</si>
  <si>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</si>
  <si>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</si>
  <si>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</si>
  <si>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</si>
  <si>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</si>
  <si>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</si>
  <si>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</si>
  <si>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</si>
  <si>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</si>
  <si>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</si>
  <si>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</si>
  <si>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</si>
  <si>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</si>
  <si>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</si>
  <si>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</si>
  <si>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</si>
  <si>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</si>
  <si>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</si>
  <si>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</si>
  <si>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</si>
  <si>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</si>
  <si>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</si>
  <si>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</si>
  <si>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</si>
  <si>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</si>
  <si>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</si>
  <si>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</si>
  <si>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</si>
  <si>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</si>
  <si>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</si>
  <si>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</si>
  <si>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</si>
  <si>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</si>
  <si>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</si>
  <si>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</si>
  <si>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</si>
  <si>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</si>
  <si>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</si>
  <si>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</si>
  <si>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</si>
  <si>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</si>
  <si>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</si>
  <si>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</si>
  <si>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</si>
  <si>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</si>
  <si>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</si>
  <si>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</si>
  <si>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</si>
  <si>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</si>
  <si>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</si>
  <si>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</si>
  <si>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</si>
  <si>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</si>
  <si>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</si>
  <si>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</si>
  <si>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</si>
  <si>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</si>
  <si>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</si>
  <si>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</si>
  <si>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</si>
  <si>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</si>
  <si>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</si>
  <si>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</si>
  <si>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</si>
  <si>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</si>
  <si>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</si>
  <si>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</si>
  <si>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</si>
  <si>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</si>
  <si>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</si>
  <si>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</si>
  <si>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</si>
  <si>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</si>
  <si>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</si>
  <si>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</si>
  <si>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</si>
  <si>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</si>
  <si>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</si>
  <si>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</si>
  <si>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</si>
  <si>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</si>
  <si>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</si>
  <si>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</si>
  <si>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</si>
  <si>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</si>
  <si>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</si>
  <si>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</si>
  <si>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</si>
  <si>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</si>
  <si>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</si>
  <si>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</si>
  <si>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</si>
  <si>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</si>
  <si>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</si>
  <si>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</si>
  <si>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</si>
  <si>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</si>
  <si>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</si>
  <si>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</si>
  <si>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</si>
  <si>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</si>
  <si>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</si>
  <si>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</si>
  <si>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</si>
  <si>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</si>
  <si>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</si>
  <si>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</si>
  <si>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</si>
  <si>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</si>
  <si>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</si>
  <si>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</si>
  <si>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</si>
  <si>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</si>
  <si>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</si>
  <si>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</si>
  <si>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</si>
  <si>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</si>
  <si>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</si>
  <si>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</si>
  <si>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</si>
  <si>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</si>
  <si>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</si>
  <si>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</si>
  <si>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</si>
  <si>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</si>
  <si>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</si>
  <si>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</si>
  <si>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</si>
  <si>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</si>
  <si>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</si>
  <si>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</si>
  <si>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</si>
  <si>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</si>
  <si>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</si>
  <si>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</si>
  <si>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</si>
  <si>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</si>
  <si>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</si>
  <si>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</si>
  <si>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</si>
  <si>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</si>
  <si>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</si>
  <si>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</si>
  <si>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</si>
  <si>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</si>
  <si>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</si>
  <si>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</si>
  <si>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</si>
  <si>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</si>
  <si>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</si>
  <si>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</si>
  <si>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</si>
  <si>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</si>
  <si>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</si>
  <si>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</si>
  <si>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</si>
  <si>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</si>
  <si>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</si>
  <si>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</si>
  <si>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</si>
  <si>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</si>
  <si>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</si>
  <si>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</si>
  <si>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</si>
  <si>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</si>
  <si>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</si>
  <si>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</si>
  <si>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</si>
  <si>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</si>
  <si>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</si>
  <si>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</si>
  <si>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</si>
  <si>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</si>
  <si>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</si>
  <si>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</si>
  <si>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</si>
  <si>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</si>
  <si>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</si>
  <si>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</si>
  <si>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</si>
  <si>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</si>
  <si>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</si>
  <si>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</si>
  <si>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</si>
  <si>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</si>
  <si>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</si>
  <si>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</si>
  <si>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</si>
  <si>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</si>
  <si>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</si>
  <si>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</si>
  <si>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</si>
  <si>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</si>
  <si>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</si>
  <si>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</si>
  <si>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</si>
  <si>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</si>
  <si>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</si>
  <si>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</si>
  <si>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</si>
  <si>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</si>
  <si>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</si>
  <si>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</si>
  <si>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</si>
  <si>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</si>
  <si>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</si>
  <si>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</si>
  <si>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</si>
  <si>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</si>
  <si>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</si>
  <si>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</si>
  <si>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</si>
  <si>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</si>
  <si>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</si>
  <si>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</si>
  <si>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</si>
  <si>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</si>
  <si>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</si>
  <si>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</si>
  <si>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</si>
  <si>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</si>
  <si>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</si>
  <si>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</si>
  <si>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</si>
  <si>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</si>
  <si>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</si>
  <si>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</si>
  <si>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</si>
  <si>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</si>
  <si>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</si>
  <si>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</si>
  <si>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</si>
  <si>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</si>
  <si>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</si>
  <si>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</si>
  <si>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</si>
  <si>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</si>
  <si>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</si>
  <si>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</si>
  <si>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</si>
  <si>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</si>
  <si>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</si>
  <si>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</si>
  <si>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</si>
  <si>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</si>
  <si>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</si>
  <si>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</si>
  <si>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</si>
  <si>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</si>
  <si>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</si>
  <si>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</si>
  <si>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</si>
  <si>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</si>
  <si>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</si>
  <si>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</si>
  <si>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</si>
  <si>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</si>
  <si>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</si>
  <si>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</si>
  <si>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</si>
  <si>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</si>
  <si>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</si>
  <si>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</si>
  <si>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</si>
  <si>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</si>
  <si>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</si>
  <si>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</si>
  <si>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</si>
  <si>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</si>
  <si>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</si>
  <si>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</si>
  <si>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</si>
  <si>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</si>
  <si>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</si>
  <si>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</si>
  <si>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</si>
  <si>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</si>
  <si>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</si>
  <si>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</si>
  <si>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</si>
  <si>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</si>
  <si>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</si>
  <si>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</si>
  <si>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</si>
  <si>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</si>
  <si>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</si>
  <si>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</si>
  <si>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</si>
  <si>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</si>
  <si>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</si>
  <si>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</si>
  <si>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</si>
  <si>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</si>
  <si>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</si>
  <si>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</si>
  <si>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</si>
  <si>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</si>
  <si>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</si>
  <si>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</si>
  <si>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</si>
  <si>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</si>
  <si>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</si>
  <si>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</si>
  <si>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</si>
  <si>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</si>
  <si>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</si>
  <si>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</si>
  <si>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</si>
  <si>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</si>
  <si>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</si>
  <si>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</si>
  <si>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</si>
  <si>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</si>
  <si>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</si>
  <si>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</si>
  <si>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</si>
  <si>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</si>
  <si>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</si>
  <si>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</si>
  <si>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</si>
  <si>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</si>
  <si>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</si>
  <si>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</si>
  <si>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</si>
  <si>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</si>
  <si>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</si>
  <si>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</si>
  <si>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</si>
  <si>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</si>
  <si>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</si>
  <si>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</si>
  <si>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</si>
  <si>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</si>
  <si>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</si>
  <si>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</si>
  <si>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</si>
  <si>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</si>
  <si>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</si>
  <si>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</si>
  <si>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</si>
  <si>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</si>
  <si>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</si>
  <si>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</si>
  <si>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</si>
  <si>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</si>
  <si>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</si>
  <si>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</si>
  <si>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</si>
  <si>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</si>
  <si>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</si>
  <si>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</si>
  <si>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</si>
  <si>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</si>
  <si>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</si>
  <si>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</si>
  <si>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</si>
  <si>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</si>
  <si>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</si>
  <si>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</si>
  <si>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</si>
  <si>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</si>
  <si>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</si>
  <si>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</si>
  <si>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</si>
  <si>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</si>
  <si>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</si>
  <si>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</si>
  <si>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</si>
  <si>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</si>
  <si>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</si>
  <si>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</si>
  <si>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</si>
  <si>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</si>
  <si>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</si>
  <si>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</si>
  <si>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</si>
  <si>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</si>
  <si>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</si>
  <si>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</si>
  <si>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</si>
  <si>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</si>
  <si>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</si>
  <si>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</si>
  <si>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</si>
  <si>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</si>
  <si>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</si>
  <si>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</si>
  <si>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</si>
  <si>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</si>
  <si>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</si>
  <si>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</si>
  <si>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</si>
  <si>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</si>
  <si>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</si>
  <si>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</si>
  <si>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</si>
  <si>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</si>
  <si>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</si>
  <si>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</si>
  <si>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</si>
  <si>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</si>
  <si>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</si>
  <si>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</si>
  <si>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</si>
  <si>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</si>
  <si>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</si>
  <si>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</si>
  <si>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</si>
  <si>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</si>
  <si>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</si>
  <si>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</si>
  <si>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</si>
  <si>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</si>
  <si>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</si>
  <si>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</si>
  <si>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</si>
  <si>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</si>
  <si>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</si>
  <si>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</si>
  <si>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</si>
  <si>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</si>
  <si>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</si>
  <si>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</si>
  <si>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</si>
  <si>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</si>
  <si>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</si>
  <si>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</si>
  <si>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</si>
  <si>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</si>
  <si>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</si>
  <si>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</si>
  <si>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</si>
  <si>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</si>
  <si>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</si>
  <si>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</si>
  <si>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</si>
  <si>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</si>
  <si>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</si>
  <si>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</si>
  <si>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</si>
  <si>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</si>
  <si>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</si>
  <si>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</si>
  <si>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</si>
  <si>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</si>
  <si>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</si>
  <si>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</si>
  <si>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</si>
  <si>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</si>
  <si>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</si>
  <si>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</si>
  <si>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</si>
  <si>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</si>
  <si>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</si>
  <si>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</si>
  <si>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</si>
  <si>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</si>
  <si>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</si>
  <si>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</si>
  <si>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</si>
  <si>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</si>
  <si>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</si>
  <si>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</si>
  <si>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</si>
  <si>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</si>
  <si>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</si>
  <si>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</si>
  <si>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</si>
  <si>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</si>
  <si>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</si>
  <si>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</si>
  <si>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</si>
  <si>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</si>
  <si>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</si>
  <si>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</si>
  <si>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</si>
  <si>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</si>
  <si>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</si>
  <si>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</si>
  <si>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</si>
  <si>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</si>
  <si>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</si>
  <si>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</si>
  <si>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</si>
  <si>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</si>
  <si>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</si>
  <si>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</si>
  <si>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</si>
  <si>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</si>
  <si>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</si>
  <si>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</si>
  <si>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</si>
  <si>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</si>
  <si>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</si>
  <si>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</si>
  <si>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</si>
  <si>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</si>
  <si>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</si>
  <si>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</si>
  <si>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</si>
  <si>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</si>
  <si>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</si>
  <si>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</si>
  <si>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</si>
  <si>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</si>
  <si>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</si>
  <si>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</si>
  <si>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</si>
  <si>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</si>
  <si>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</si>
  <si>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</si>
  <si>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</si>
  <si>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</si>
  <si>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</si>
  <si>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</si>
  <si>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</si>
  <si>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</si>
  <si>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</si>
  <si>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</si>
  <si>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</si>
  <si>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</si>
  <si>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</si>
  <si>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</si>
  <si>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</si>
  <si>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</si>
  <si>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</si>
  <si>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</si>
  <si>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</si>
  <si>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</si>
  <si>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</si>
  <si>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</si>
  <si>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</si>
  <si>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</si>
  <si>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</si>
  <si>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</si>
  <si>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</si>
  <si>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</si>
  <si>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</si>
  <si>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</si>
  <si>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</si>
  <si>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</si>
  <si>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</si>
  <si>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</si>
  <si>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</si>
  <si>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</si>
  <si>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</si>
  <si>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</si>
  <si>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</si>
  <si>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</si>
  <si>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</si>
  <si>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</si>
  <si>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</si>
  <si>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</si>
  <si>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</si>
  <si>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</si>
  <si>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</si>
  <si>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</si>
  <si>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</si>
  <si>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</si>
  <si>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</si>
  <si>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</si>
  <si>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</si>
  <si>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</si>
  <si>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</si>
  <si>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</si>
  <si>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</si>
  <si>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</si>
  <si>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</si>
  <si>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</si>
  <si>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</si>
  <si>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</si>
  <si>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</si>
  <si>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</si>
  <si>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</si>
  <si>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</si>
  <si>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</si>
  <si>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</si>
  <si>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</si>
  <si>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</si>
  <si>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</si>
  <si>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</si>
  <si>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</si>
  <si>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</si>
  <si>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</si>
  <si>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</si>
  <si>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</si>
  <si>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</si>
  <si>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</si>
  <si>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</si>
  <si>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</si>
  <si>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</si>
  <si>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</si>
  <si>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</si>
  <si>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</si>
  <si>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</si>
  <si>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</si>
  <si>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</si>
  <si>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</si>
  <si>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</si>
  <si>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</si>
  <si>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</si>
  <si>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</si>
  <si>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</si>
  <si>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</si>
  <si>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</si>
  <si>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</si>
  <si>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</si>
  <si>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</si>
  <si>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</si>
  <si>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</si>
  <si>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</si>
  <si>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</si>
  <si>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</si>
  <si>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</si>
  <si>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</si>
  <si>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</si>
  <si>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</si>
  <si>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</si>
  <si>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</si>
  <si>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</si>
  <si>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</si>
  <si>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</si>
  <si>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</si>
  <si>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</si>
  <si>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</si>
  <si>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</si>
  <si>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</si>
  <si>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</si>
  <si>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</si>
  <si>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</si>
  <si>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</si>
  <si>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</si>
  <si>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</si>
  <si>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</si>
  <si>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</si>
  <si>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</si>
  <si>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</si>
  <si>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</si>
  <si>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</si>
  <si>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</si>
  <si>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</si>
  <si>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</si>
  <si>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</si>
  <si>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</si>
  <si>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</si>
  <si>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</si>
  <si>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</si>
  <si>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</si>
  <si>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</si>
  <si>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</si>
  <si>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</si>
  <si>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</si>
  <si>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</si>
  <si>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</si>
  <si>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</si>
  <si>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</si>
  <si>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</si>
  <si>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</si>
  <si>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</si>
  <si>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</si>
  <si>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</si>
  <si>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</si>
  <si>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</si>
  <si>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</si>
  <si>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</si>
  <si>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</si>
  <si>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</si>
  <si>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</si>
  <si>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</si>
  <si>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</si>
  <si>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</si>
  <si>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</si>
  <si>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</si>
  <si>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</si>
  <si>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</si>
  <si>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</si>
  <si>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</si>
  <si>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</si>
  <si>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</si>
  <si>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</si>
  <si>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</si>
  <si>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</si>
  <si>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</si>
  <si>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</si>
  <si>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</si>
  <si>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</si>
  <si>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</si>
  <si>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</si>
  <si>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</si>
  <si>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</si>
  <si>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</si>
  <si>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</si>
  <si>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</si>
  <si>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</si>
  <si>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</si>
  <si>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</si>
  <si>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</si>
  <si>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</si>
  <si>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</si>
  <si>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</si>
  <si>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</si>
  <si>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</si>
  <si>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</si>
  <si>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</si>
  <si>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</si>
  <si>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</si>
  <si>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</si>
  <si>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</si>
  <si>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</si>
  <si>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</si>
  <si>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</si>
  <si>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</si>
  <si>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</si>
  <si>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</si>
  <si>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</si>
  <si>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</si>
  <si>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</si>
  <si>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</si>
  <si>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</si>
  <si>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</si>
  <si>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</si>
  <si>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</si>
  <si>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</si>
  <si>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</si>
  <si>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</si>
  <si>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</si>
  <si>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</si>
  <si>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</si>
  <si>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</si>
  <si>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</si>
  <si>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</si>
  <si>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</si>
  <si>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</si>
  <si>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</si>
  <si>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</si>
  <si>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</si>
  <si>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</si>
  <si>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</si>
  <si>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</si>
  <si>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</si>
  <si>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</si>
  <si>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</si>
  <si>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</si>
  <si>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</si>
  <si>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</si>
  <si>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</si>
  <si>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</si>
  <si>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</si>
  <si>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</si>
  <si>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</si>
  <si>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</si>
  <si>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</si>
  <si>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</si>
  <si>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</si>
  <si>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</si>
  <si>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</si>
  <si>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</si>
  <si>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</si>
  <si>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</si>
  <si>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</si>
  <si>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</si>
  <si>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</si>
  <si>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</si>
  <si>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</si>
  <si>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</si>
  <si>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</si>
  <si>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</si>
  <si>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</si>
  <si>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</si>
  <si>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</si>
  <si>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</si>
  <si>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</si>
  <si>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</si>
  <si>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</si>
  <si>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</si>
  <si>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</si>
  <si>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</si>
  <si>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</si>
  <si>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</si>
  <si>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</si>
  <si>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</si>
  <si>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</si>
  <si>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</si>
  <si>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</si>
  <si>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</si>
  <si>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</si>
  <si>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</si>
  <si>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</si>
  <si>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</si>
  <si>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</si>
  <si>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</si>
  <si>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</si>
  <si>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</si>
  <si>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</si>
  <si>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</si>
  <si>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</si>
  <si>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</si>
  <si>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</si>
  <si>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</si>
  <si>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</si>
  <si>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</si>
  <si>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</si>
  <si>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</si>
  <si>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</si>
  <si>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</si>
  <si>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</si>
  <si>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</si>
  <si>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</si>
  <si>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</si>
  <si>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</si>
  <si>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</si>
  <si>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</si>
  <si>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</si>
  <si>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</si>
  <si>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</si>
  <si>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</si>
  <si>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</si>
  <si>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</si>
  <si>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</si>
  <si>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</si>
  <si>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</si>
  <si>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</si>
  <si>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</si>
  <si>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</si>
  <si>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</si>
  <si>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</si>
  <si>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</si>
  <si>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</si>
  <si>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</si>
  <si>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</si>
  <si>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</si>
  <si>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</si>
  <si>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</si>
  <si>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</si>
  <si>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</si>
  <si>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</si>
  <si>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</si>
  <si>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</si>
  <si>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</si>
  <si>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</si>
  <si>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</si>
  <si>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</si>
  <si>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</si>
  <si>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</si>
  <si>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</si>
  <si>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</si>
  <si>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</si>
  <si>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</si>
  <si>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</si>
  <si>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</si>
  <si>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</si>
  <si>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</si>
  <si>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</si>
  <si>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</si>
  <si>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</si>
  <si>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</si>
  <si>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</si>
  <si>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</si>
  <si>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</si>
  <si>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</si>
  <si>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</si>
  <si>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</si>
  <si>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</si>
  <si>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</si>
  <si>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</si>
  <si>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</si>
  <si>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</si>
  <si>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</si>
  <si>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</si>
  <si>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</si>
  <si>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</si>
  <si>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</si>
  <si>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</si>
  <si>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</si>
  <si>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</si>
  <si>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</si>
  <si>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</si>
  <si>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</si>
  <si>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</si>
  <si>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</si>
  <si>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</si>
  <si>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</si>
  <si>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</si>
  <si>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</si>
  <si>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</si>
  <si>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</si>
  <si>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</si>
  <si>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</si>
  <si>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</si>
  <si>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</si>
  <si>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</si>
  <si>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</si>
  <si>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</si>
  <si>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</si>
  <si>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</si>
  <si>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</si>
  <si>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</si>
  <si>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</si>
  <si>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</si>
  <si>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</si>
  <si>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</si>
  <si>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</si>
  <si>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</si>
  <si>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</si>
  <si>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</si>
  <si>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</si>
  <si>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</si>
  <si>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</si>
  <si>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</si>
  <si>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</si>
  <si>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</si>
  <si>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</si>
  <si>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</si>
  <si>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</si>
  <si>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</si>
  <si>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</si>
  <si>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</si>
  <si>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</si>
  <si>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</si>
  <si>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</si>
  <si>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</si>
  <si>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</si>
  <si>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</si>
  <si>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</si>
  <si>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</si>
  <si>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</si>
  <si>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</si>
  <si>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</si>
  <si>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</si>
  <si>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</si>
  <si>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</si>
  <si>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</si>
  <si>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</si>
  <si>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</si>
  <si>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</si>
  <si>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</si>
  <si>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</si>
  <si>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</si>
  <si>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</si>
  <si>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</si>
  <si>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</si>
  <si>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</si>
  <si>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</si>
  <si>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</si>
  <si>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</si>
  <si>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</si>
  <si>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</si>
  <si>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</si>
  <si>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</si>
  <si>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</si>
  <si>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</si>
  <si>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</si>
  <si>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</si>
  <si>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</si>
  <si>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</si>
  <si>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</si>
  <si>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</si>
  <si>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</si>
  <si>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</si>
  <si>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</si>
  <si>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</si>
  <si>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</si>
  <si>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</si>
  <si>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</si>
  <si>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</si>
  <si>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</si>
  <si>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</si>
  <si>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</si>
  <si>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</si>
  <si>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</si>
  <si>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</si>
  <si>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</si>
  <si>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</si>
  <si>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</si>
  <si>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</si>
  <si>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</si>
  <si>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</si>
  <si>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</si>
  <si>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</si>
  <si>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</si>
  <si>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</si>
  <si>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</si>
  <si>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</si>
  <si>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</si>
  <si>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</si>
  <si>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</si>
  <si>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</si>
  <si>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</si>
  <si>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</si>
  <si>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</si>
  <si>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</si>
  <si>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</si>
  <si>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</si>
  <si>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</si>
  <si>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</si>
  <si>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</si>
  <si>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</si>
  <si>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</si>
  <si>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</si>
  <si>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</si>
  <si>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</si>
  <si>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</si>
  <si>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</si>
  <si>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</si>
  <si>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</si>
  <si>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</si>
  <si>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</si>
  <si>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</si>
  <si>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</si>
  <si>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</si>
  <si>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</si>
  <si>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</si>
  <si>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</si>
  <si>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</si>
  <si>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</si>
  <si>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</si>
  <si>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</si>
  <si>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</si>
  <si>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</si>
  <si>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</si>
  <si>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</si>
  <si>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</si>
  <si>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</si>
  <si>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</si>
  <si>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</si>
  <si>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</si>
  <si>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</si>
  <si>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</si>
  <si>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</si>
  <si>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</si>
  <si>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</si>
  <si>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</si>
  <si>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</si>
  <si>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</si>
  <si>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</si>
  <si>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</si>
  <si>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</si>
  <si>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</si>
  <si>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</si>
  <si>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</si>
  <si>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</si>
  <si>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</si>
  <si>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</si>
  <si>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</si>
  <si>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</si>
  <si>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</si>
  <si>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</si>
  <si>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</si>
  <si>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</si>
  <si>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</si>
  <si>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</si>
  <si>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</si>
  <si>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</si>
  <si>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</si>
  <si>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</si>
  <si>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</si>
  <si>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</si>
  <si>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</si>
  <si>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</si>
  <si>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</si>
  <si>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</si>
  <si>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</si>
  <si>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</si>
  <si>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</si>
  <si>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</si>
  <si>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</si>
  <si>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</si>
  <si>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</si>
  <si>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</si>
  <si>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</si>
  <si>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</si>
  <si>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</si>
  <si>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</si>
  <si>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</si>
  <si>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</si>
  <si>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</si>
  <si>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</si>
  <si>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</si>
  <si>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</si>
  <si>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</si>
  <si>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</si>
  <si>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</si>
  <si>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</si>
  <si>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</si>
  <si>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</si>
  <si>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</si>
  <si>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</si>
  <si>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</si>
  <si>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</si>
  <si>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</si>
  <si>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</si>
  <si>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</si>
  <si>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</si>
  <si>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</si>
  <si>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</si>
  <si>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</si>
  <si>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</si>
  <si>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</si>
  <si>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</si>
  <si>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</si>
  <si>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</si>
  <si>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</si>
  <si>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</si>
  <si>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</si>
  <si>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</si>
  <si>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</si>
  <si>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</si>
  <si>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</si>
  <si>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</si>
  <si>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</si>
  <si>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</si>
  <si>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</si>
  <si>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</si>
  <si>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</si>
  <si>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</si>
  <si>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</si>
  <si>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</si>
  <si>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</si>
  <si>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</si>
  <si>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</si>
  <si>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</si>
  <si>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</si>
  <si>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</si>
  <si>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</si>
  <si>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</si>
  <si>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</si>
  <si>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</si>
  <si>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</si>
  <si>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</si>
  <si>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</si>
  <si>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</si>
  <si>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</si>
  <si>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</si>
  <si>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</si>
  <si>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</si>
  <si>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</si>
  <si>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</si>
  <si>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</si>
  <si>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</si>
  <si>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</si>
  <si>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</si>
  <si>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</si>
  <si>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</si>
  <si>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</si>
  <si>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</si>
  <si>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</si>
  <si>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</si>
  <si>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</si>
  <si>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</si>
  <si>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</si>
  <si>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</si>
  <si>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</si>
  <si>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</si>
  <si>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</si>
  <si>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</si>
  <si>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</si>
  <si>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</si>
  <si>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</si>
  <si>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</si>
  <si>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</si>
  <si>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</si>
  <si>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</si>
  <si>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</si>
  <si>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</si>
  <si>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</si>
  <si>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</si>
  <si>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</si>
  <si>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</si>
  <si>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</si>
  <si>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</si>
  <si>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</si>
  <si>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</si>
  <si>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</si>
  <si>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</si>
  <si>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</si>
  <si>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</si>
  <si>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</si>
  <si>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</si>
  <si>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</si>
  <si>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</si>
  <si>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</si>
  <si>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</si>
  <si>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</si>
  <si>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</si>
  <si>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</si>
  <si>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</si>
  <si>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</si>
  <si>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</si>
  <si>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</si>
  <si>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</si>
  <si>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</si>
  <si>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</si>
  <si>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</si>
  <si>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</si>
  <si>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</si>
  <si>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</si>
  <si>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</si>
  <si>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</si>
  <si>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</si>
  <si>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</si>
  <si>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</si>
  <si>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</si>
  <si>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</si>
  <si>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</si>
  <si>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</si>
  <si>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</si>
  <si>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</si>
  <si>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</si>
  <si>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</si>
  <si>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</si>
  <si>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</si>
  <si>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</si>
  <si>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</si>
  <si>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</si>
  <si>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</si>
  <si>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</si>
  <si>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</si>
  <si>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</si>
  <si>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</si>
  <si>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</si>
  <si>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</si>
  <si>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</si>
  <si>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</si>
  <si>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</si>
  <si>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</si>
  <si>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</si>
  <si>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</si>
  <si>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</si>
  <si>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</si>
  <si>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</si>
  <si>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</si>
  <si>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</si>
  <si>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</si>
  <si>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</si>
  <si>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</si>
  <si>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</si>
  <si>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</si>
  <si>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</si>
  <si>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</si>
  <si>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</si>
  <si>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</si>
  <si>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</si>
  <si>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</si>
  <si>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</si>
  <si>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</si>
  <si>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</si>
  <si>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</si>
  <si>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</si>
  <si>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</si>
  <si>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</si>
  <si>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</si>
  <si>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</si>
  <si>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</si>
  <si>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</si>
  <si>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</si>
  <si>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</si>
  <si>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</si>
  <si>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</si>
  <si>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</si>
  <si>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</si>
  <si>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</si>
  <si>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</si>
  <si>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</si>
  <si>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</si>
  <si>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</si>
  <si>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</si>
  <si>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</si>
  <si>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</si>
  <si>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</si>
  <si>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</si>
  <si>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</si>
  <si>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</si>
  <si>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</si>
  <si>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</si>
  <si>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</si>
  <si>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</si>
  <si>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</si>
  <si>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</si>
  <si>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</si>
  <si>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</si>
  <si>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</si>
  <si>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</si>
  <si>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</si>
  <si>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</si>
  <si>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</si>
  <si>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</si>
  <si>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</si>
  <si>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</si>
  <si>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</si>
  <si>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</si>
  <si>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</si>
  <si>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</si>
  <si>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</si>
  <si>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</si>
  <si>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</si>
  <si>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</si>
  <si>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</si>
  <si>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</si>
  <si>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</si>
  <si>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</si>
  <si>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</si>
  <si>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</si>
  <si>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</si>
  <si>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</si>
  <si>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</si>
  <si>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</si>
  <si>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</si>
  <si>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</si>
  <si>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</si>
  <si>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</si>
  <si>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</si>
  <si>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</si>
  <si>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</si>
  <si>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</si>
  <si>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</si>
  <si>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</si>
  <si>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</si>
  <si>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</si>
  <si>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</si>
  <si>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</si>
  <si>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</si>
  <si>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</si>
  <si>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</si>
  <si>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</si>
  <si>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</si>
  <si>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</si>
  <si>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</si>
  <si>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</si>
  <si>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</si>
  <si>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</si>
  <si>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</si>
  <si>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</si>
  <si>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</si>
  <si>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</si>
  <si>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</si>
  <si>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</si>
  <si>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</si>
  <si>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</si>
  <si>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</si>
  <si>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</si>
  <si>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</si>
  <si>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</si>
  <si>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</si>
  <si>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</si>
  <si>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</si>
  <si>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</si>
  <si>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</si>
  <si>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</si>
  <si>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</si>
  <si>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</si>
  <si>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</si>
  <si>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</si>
  <si>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</si>
  <si>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</si>
  <si>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</si>
  <si>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</si>
  <si>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</si>
  <si>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</si>
  <si>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</si>
  <si>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</si>
  <si>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</si>
  <si>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</si>
  <si>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</si>
  <si>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</si>
  <si>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</si>
  <si>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</si>
  <si>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</si>
  <si>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</si>
  <si>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</si>
  <si>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</si>
  <si>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</si>
  <si>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</si>
  <si>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</si>
  <si>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</si>
  <si>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</si>
  <si>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</si>
  <si>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</si>
  <si>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</si>
  <si>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</si>
  <si>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</si>
  <si>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</si>
  <si>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</si>
  <si>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</si>
  <si>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</si>
  <si>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</si>
  <si>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</si>
  <si>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</si>
  <si>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</si>
  <si>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</si>
  <si>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</si>
  <si>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</si>
  <si>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</si>
  <si>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</si>
  <si>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</si>
  <si>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</si>
  <si>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</si>
  <si>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</si>
  <si>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</si>
  <si>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</si>
  <si>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</si>
  <si>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</si>
  <si>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</si>
  <si>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</si>
  <si>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</si>
  <si>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</si>
  <si>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</si>
  <si>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</si>
  <si>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</si>
  <si>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</si>
  <si>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</si>
  <si>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</si>
  <si>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</si>
  <si>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</si>
  <si>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</si>
  <si>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</si>
  <si>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</si>
  <si>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</si>
  <si>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</si>
  <si>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</si>
  <si>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</si>
  <si>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</si>
  <si>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</si>
  <si>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</si>
  <si>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</si>
  <si>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</si>
  <si>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</si>
  <si>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</si>
  <si>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</si>
  <si>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</si>
  <si>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</si>
  <si>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</si>
  <si>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</si>
  <si>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</si>
  <si>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</si>
  <si>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</si>
  <si>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</si>
  <si>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</si>
  <si>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</si>
  <si>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</si>
  <si>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</si>
  <si>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</si>
  <si>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</si>
  <si>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</si>
  <si>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</si>
  <si>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</si>
  <si>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</si>
  <si>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</si>
  <si>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</si>
  <si>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</si>
  <si>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</si>
  <si>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</si>
  <si>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</si>
  <si>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</si>
  <si>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</si>
  <si>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</si>
  <si>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</si>
  <si>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</si>
  <si>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</si>
  <si>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</si>
  <si>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</si>
  <si>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</si>
  <si>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</si>
  <si>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</si>
  <si>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</si>
  <si>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</si>
  <si>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</si>
  <si>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</si>
  <si>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</si>
  <si>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</si>
  <si>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</si>
  <si>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</si>
  <si>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</si>
  <si>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</si>
  <si>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</si>
  <si>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</si>
  <si>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</si>
  <si>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</si>
  <si>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</si>
  <si>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</si>
  <si>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</si>
  <si>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</si>
  <si>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</si>
  <si>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</si>
  <si>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</si>
  <si>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</si>
  <si>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</si>
  <si>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</si>
  <si>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</si>
  <si>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</si>
  <si>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</si>
  <si>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</si>
  <si>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</si>
  <si>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</si>
  <si>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</si>
  <si>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</si>
  <si>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</si>
  <si>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</si>
  <si>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</si>
  <si>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</si>
  <si>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</si>
  <si>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</si>
  <si>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</si>
  <si>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</si>
  <si>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</si>
  <si>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</si>
  <si>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</si>
  <si>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</si>
  <si>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</si>
  <si>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</si>
  <si>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</si>
  <si>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</si>
  <si>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</si>
  <si>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</si>
  <si>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</si>
  <si>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</si>
  <si>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</si>
  <si>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</si>
  <si>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</si>
  <si>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</si>
  <si>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</si>
  <si>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</si>
  <si>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</si>
  <si>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</si>
  <si>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</si>
  <si>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</si>
  <si>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</si>
  <si>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</si>
  <si>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</si>
  <si>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</si>
  <si>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</si>
  <si>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</si>
  <si>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</si>
  <si>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</si>
  <si>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</si>
  <si>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</si>
  <si>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</si>
  <si>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</si>
  <si>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</si>
  <si>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</si>
  <si>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</si>
  <si>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</si>
  <si>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</si>
  <si>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</si>
  <si>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</si>
  <si>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</si>
  <si>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</si>
  <si>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</si>
  <si>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</si>
  <si>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</si>
  <si>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</si>
  <si>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</si>
  <si>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</si>
  <si>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</si>
  <si>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</si>
  <si>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</si>
  <si>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</si>
  <si>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</si>
  <si>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</si>
  <si>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</si>
  <si>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</si>
  <si>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</si>
  <si>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</si>
  <si>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</si>
  <si>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</si>
  <si>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</si>
  <si>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</si>
  <si>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</si>
  <si>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</si>
  <si>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</si>
  <si>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</si>
  <si>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</si>
  <si>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</si>
  <si>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</si>
  <si>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</si>
  <si>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</si>
  <si>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</si>
  <si>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</si>
  <si>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</si>
  <si>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</si>
  <si>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</si>
  <si>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</si>
  <si>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</si>
  <si>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</si>
  <si>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</si>
  <si>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</si>
  <si>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</si>
  <si>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</si>
  <si>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</si>
  <si>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</si>
  <si>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</si>
  <si>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</si>
  <si>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</si>
  <si>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</si>
  <si>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</si>
  <si>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</si>
  <si>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</si>
  <si>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</si>
  <si>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</si>
  <si>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</si>
  <si>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</si>
  <si>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</si>
  <si>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</si>
  <si>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</si>
  <si>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</si>
  <si>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</si>
  <si>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</si>
  <si>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</si>
  <si>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</si>
  <si>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</si>
  <si>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</si>
  <si>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</si>
  <si>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</si>
  <si>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</si>
  <si>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</si>
  <si>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</si>
  <si>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</si>
  <si>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</si>
  <si>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</si>
  <si>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</si>
  <si>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</si>
  <si>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</si>
  <si>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</si>
  <si>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</si>
  <si>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</si>
  <si>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</si>
  <si>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</si>
  <si>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</si>
  <si>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</si>
  <si>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</si>
  <si>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</si>
  <si>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</si>
  <si>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</si>
  <si>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</si>
  <si>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</si>
  <si>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</si>
  <si>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</si>
  <si>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</si>
  <si>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</si>
  <si>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</si>
  <si>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</si>
  <si>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</si>
  <si>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</si>
  <si>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</si>
  <si>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</si>
  <si>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</si>
  <si>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</si>
  <si>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</si>
  <si>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</si>
  <si>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</si>
  <si>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</si>
  <si>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</si>
  <si>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</si>
  <si>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</si>
  <si>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</si>
  <si>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</si>
  <si>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</si>
  <si>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</si>
  <si>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</si>
  <si>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</si>
  <si>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</si>
  <si>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</si>
  <si>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</si>
  <si>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</si>
  <si>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</si>
  <si>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</si>
  <si>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</si>
  <si>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</si>
  <si>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</si>
  <si>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</si>
  <si>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</si>
  <si>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</si>
  <si>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</si>
  <si>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</si>
  <si>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</si>
  <si>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</si>
  <si>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</si>
  <si>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</si>
  <si>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</si>
  <si>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</si>
  <si>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</si>
  <si>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</si>
  <si>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</si>
  <si>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</si>
  <si>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</si>
  <si>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</si>
  <si>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</si>
  <si>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</si>
  <si>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</si>
  <si>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</si>
  <si>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</si>
  <si>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</si>
  <si>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</si>
  <si>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</si>
  <si>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</si>
  <si>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</si>
  <si>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</si>
  <si>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</si>
  <si>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</si>
  <si>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</si>
  <si>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</si>
  <si>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</si>
  <si>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</si>
  <si>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</si>
  <si>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</si>
  <si>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</si>
  <si>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</si>
  <si>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</si>
  <si>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</si>
  <si>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</si>
  <si>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</si>
  <si>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</si>
  <si>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</si>
  <si>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</si>
  <si>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</si>
  <si>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</si>
  <si>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</si>
  <si>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</si>
  <si>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</si>
  <si>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</si>
  <si>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</si>
  <si>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</si>
  <si>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</si>
  <si>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</si>
  <si>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</si>
  <si>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</si>
  <si>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</si>
  <si>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</si>
  <si>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</si>
  <si>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</si>
  <si>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</si>
  <si>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</si>
  <si>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</si>
  <si>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</si>
  <si>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</si>
  <si>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</si>
  <si>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</si>
  <si>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</si>
  <si>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</si>
  <si>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</si>
  <si>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</si>
  <si>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</si>
  <si>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</si>
  <si>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</si>
  <si>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</si>
  <si>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</si>
  <si>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</si>
  <si>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</si>
  <si>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</si>
  <si>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</si>
  <si>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</si>
  <si>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</si>
  <si>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</si>
  <si>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</si>
  <si>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</si>
  <si>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</si>
  <si>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</si>
  <si>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</si>
  <si>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</si>
  <si>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</si>
  <si>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</si>
  <si>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</si>
  <si>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</si>
  <si>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</si>
  <si>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</si>
  <si>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</si>
  <si>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</si>
  <si>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</si>
  <si>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</si>
  <si>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</si>
  <si>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</si>
  <si>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</si>
  <si>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</si>
  <si>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</si>
  <si>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</si>
  <si>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</si>
  <si>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</si>
  <si>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</si>
  <si>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</si>
  <si>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</si>
  <si>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</si>
  <si>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</si>
  <si>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</si>
  <si>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</si>
  <si>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</si>
  <si>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</si>
  <si>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</si>
  <si>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</si>
  <si>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</si>
  <si>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</si>
  <si>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</si>
  <si>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</si>
  <si>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</si>
  <si>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</si>
  <si>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</si>
  <si>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</si>
  <si>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</si>
  <si>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</si>
  <si>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</si>
  <si>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</si>
  <si>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</si>
  <si>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</si>
  <si>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</si>
  <si>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</si>
  <si>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</si>
  <si>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</si>
  <si>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</si>
  <si>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</si>
  <si>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</si>
  <si>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</si>
  <si>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</si>
  <si>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</si>
  <si>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</si>
  <si>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</si>
  <si>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</si>
  <si>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</si>
  <si>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</si>
  <si>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</si>
  <si>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</si>
  <si>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</si>
  <si>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</si>
  <si>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</si>
  <si>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</si>
  <si>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</si>
  <si>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</si>
  <si>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</si>
  <si>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</si>
  <si>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</si>
  <si>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</si>
  <si>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</si>
  <si>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</si>
  <si>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</si>
  <si>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</si>
  <si>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</si>
  <si>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</si>
  <si>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</si>
  <si>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</si>
  <si>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</si>
  <si>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</si>
  <si>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</si>
  <si>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</si>
  <si>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</si>
  <si>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</si>
  <si>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</si>
  <si>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</si>
  <si>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</si>
  <si>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</si>
  <si>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</si>
  <si>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</si>
  <si>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</si>
  <si>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</si>
  <si>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</si>
  <si>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</si>
  <si>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</si>
  <si>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</si>
  <si>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</si>
  <si>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</si>
  <si>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</si>
  <si>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</si>
  <si>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</si>
  <si>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</si>
  <si>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</si>
  <si>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</si>
  <si>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</si>
  <si>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</si>
  <si>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</si>
  <si>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</si>
  <si>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</si>
  <si>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</si>
  <si>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</si>
  <si>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</si>
  <si>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</si>
  <si>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</si>
  <si>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</si>
  <si>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</si>
  <si>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</si>
  <si>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</si>
  <si>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</si>
  <si>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</si>
  <si>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</si>
  <si>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</si>
  <si>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</si>
  <si>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</si>
  <si>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</si>
  <si>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</si>
  <si>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</si>
  <si>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</si>
  <si>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</si>
  <si>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</si>
  <si>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</si>
  <si>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</si>
  <si>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</si>
  <si>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</si>
  <si>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</si>
  <si>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</si>
  <si>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</si>
  <si>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</si>
  <si>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</si>
  <si>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</si>
  <si>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</si>
  <si>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</si>
  <si>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</si>
  <si>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</si>
  <si>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</si>
  <si>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</si>
  <si>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</si>
  <si>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</si>
  <si>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</si>
  <si>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</si>
  <si>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</si>
  <si>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</si>
  <si>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</si>
  <si>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</si>
  <si>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</si>
  <si>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</si>
  <si>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</si>
  <si>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</si>
  <si>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</si>
  <si>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</si>
  <si>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</si>
  <si>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</si>
  <si>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</si>
  <si>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</si>
  <si>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</si>
  <si>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</si>
  <si>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</si>
  <si>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</si>
  <si>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</si>
  <si>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</si>
  <si>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</si>
  <si>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</si>
  <si>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</si>
  <si>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</si>
  <si>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</si>
  <si>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</si>
  <si>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</si>
  <si>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</si>
  <si>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</si>
  <si>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</si>
  <si>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</si>
  <si>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</si>
  <si>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</si>
  <si>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</si>
  <si>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</si>
  <si>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</si>
  <si>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</si>
  <si>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</si>
  <si>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</si>
  <si>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</si>
  <si>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</si>
  <si>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</si>
  <si>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</si>
  <si>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</si>
  <si>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</si>
  <si>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</si>
  <si>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</si>
  <si>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</si>
  <si>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</si>
  <si>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</si>
  <si>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</si>
  <si>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</si>
  <si>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</si>
  <si>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</si>
  <si>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</si>
  <si>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</si>
  <si>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</si>
  <si>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</si>
  <si>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</si>
  <si>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</si>
  <si>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</si>
  <si>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</si>
  <si>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</si>
  <si>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</si>
  <si>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</si>
  <si>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</si>
  <si>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</si>
  <si>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</si>
  <si>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</si>
  <si>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</si>
  <si>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</si>
  <si>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</si>
  <si>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</si>
  <si>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</si>
  <si>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</si>
  <si>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</si>
  <si>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</si>
  <si>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</si>
  <si>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</si>
  <si>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</si>
  <si>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</si>
  <si>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</si>
  <si>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</si>
  <si>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</si>
  <si>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</si>
  <si>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</si>
  <si>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</si>
  <si>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</si>
  <si>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</si>
  <si>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</si>
  <si>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</si>
  <si>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</si>
  <si>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</si>
  <si>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</si>
  <si>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</si>
  <si>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</si>
  <si>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</si>
  <si>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</si>
  <si>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</si>
  <si>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</si>
  <si>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</si>
  <si>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</si>
  <si>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</si>
  <si>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</si>
  <si>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</si>
  <si>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</si>
  <si>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</si>
  <si>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</si>
  <si>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</si>
  <si>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</si>
  <si>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</si>
  <si>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</si>
  <si>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</si>
  <si>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</si>
  <si>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</si>
  <si>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</si>
  <si>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</si>
  <si>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</si>
  <si>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</si>
  <si>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</si>
  <si>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</si>
  <si>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</si>
  <si>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</si>
  <si>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</si>
  <si>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</si>
  <si>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</si>
  <si>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</si>
  <si>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</si>
  <si>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</si>
  <si>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</si>
  <si>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</si>
  <si>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</si>
  <si>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</si>
  <si>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</si>
  <si>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</si>
  <si>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</si>
  <si>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</si>
  <si>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</si>
  <si>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</si>
  <si>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</si>
  <si>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</si>
  <si>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</si>
  <si>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</si>
  <si>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</si>
  <si>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</si>
  <si>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</si>
  <si>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</si>
  <si>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</si>
  <si>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</si>
  <si>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</si>
  <si>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</si>
  <si>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</si>
  <si>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</si>
  <si>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</si>
  <si>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</si>
  <si>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</si>
  <si>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</si>
  <si>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</si>
  <si>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</si>
  <si>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</si>
  <si>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</si>
  <si>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</si>
  <si>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</si>
  <si>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</si>
  <si>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</si>
  <si>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</si>
  <si>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</si>
  <si>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</si>
  <si>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</si>
  <si>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</si>
  <si>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</si>
  <si>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</si>
  <si>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</si>
  <si>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</si>
  <si>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</si>
  <si>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</si>
  <si>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</si>
  <si>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</si>
  <si>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</si>
  <si>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</si>
  <si>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</si>
  <si>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</si>
  <si>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</si>
  <si>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</si>
  <si>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</si>
  <si>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</si>
  <si>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</si>
  <si>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</si>
  <si>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</si>
  <si>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</si>
  <si>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</si>
  <si>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</si>
  <si>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</si>
  <si>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</si>
  <si>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</si>
  <si>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</si>
  <si>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</si>
  <si>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</si>
  <si>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</si>
  <si>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</si>
  <si>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</si>
  <si>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</si>
  <si>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</si>
  <si>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</si>
  <si>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</si>
  <si>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</si>
  <si>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</si>
  <si>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</si>
  <si>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</si>
  <si>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</si>
  <si>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</si>
  <si>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</si>
  <si>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</si>
  <si>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</si>
  <si>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</si>
  <si>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</si>
  <si>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</si>
  <si>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</si>
  <si>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</si>
  <si>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</si>
  <si>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</si>
  <si>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</si>
  <si>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</si>
  <si>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</si>
  <si>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</si>
  <si>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</si>
  <si>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</si>
  <si>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</si>
  <si>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</si>
  <si>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</si>
  <si>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</si>
  <si>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</si>
  <si>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</si>
  <si>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</si>
  <si>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</si>
  <si>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</si>
  <si>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</si>
  <si>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</si>
  <si>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</si>
  <si>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</si>
  <si>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</si>
  <si>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</si>
  <si>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</si>
  <si>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</si>
  <si>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</si>
  <si>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</si>
  <si>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</si>
  <si>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</si>
  <si>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</si>
  <si>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</si>
  <si>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</si>
  <si>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</si>
  <si>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</si>
  <si>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</si>
  <si>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</si>
  <si>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</si>
  <si>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</si>
  <si>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</si>
  <si>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</si>
  <si>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</si>
  <si>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</si>
  <si>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</si>
  <si>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</si>
  <si>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</si>
  <si>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</si>
  <si>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</si>
  <si>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</si>
  <si>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</si>
  <si>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</si>
  <si>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</si>
  <si>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</si>
  <si>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</si>
  <si>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</si>
  <si>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</si>
  <si>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</si>
  <si>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</si>
  <si>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</si>
  <si>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</si>
  <si>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</si>
  <si>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</si>
  <si>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</si>
  <si>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</si>
  <si>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</si>
  <si>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</si>
  <si>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</si>
  <si>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</si>
  <si>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</si>
  <si>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</si>
  <si>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</si>
  <si>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</si>
  <si>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</si>
  <si>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</si>
  <si>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</si>
  <si>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</si>
  <si>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</si>
  <si>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</si>
  <si>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</si>
  <si>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</si>
  <si>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</si>
  <si>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</si>
  <si>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</si>
  <si>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</si>
  <si>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</si>
  <si>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</si>
  <si>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</si>
  <si>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</si>
  <si>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</si>
  <si>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</si>
  <si>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</si>
  <si>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</si>
  <si>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</si>
  <si>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</si>
  <si>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</si>
  <si>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</si>
  <si>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</si>
  <si>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</si>
  <si>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</si>
  <si>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</si>
  <si>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</si>
  <si>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</si>
  <si>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</si>
  <si>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</si>
  <si>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</si>
  <si>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</si>
  <si>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</si>
  <si>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</si>
  <si>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</si>
  <si>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</si>
  <si>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</si>
  <si>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</si>
  <si>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</si>
  <si>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</si>
  <si>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</si>
  <si>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</si>
  <si>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</si>
  <si>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</si>
  <si>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</si>
  <si>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</si>
  <si>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</si>
  <si>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</si>
  <si>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</si>
  <si>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</si>
  <si>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</si>
  <si>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</si>
  <si>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</si>
  <si>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</si>
  <si>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</si>
  <si>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</si>
  <si>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</si>
  <si>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</si>
  <si>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</si>
  <si>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</si>
  <si>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</si>
  <si>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</si>
  <si>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</si>
  <si>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</si>
  <si>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</si>
  <si>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</si>
  <si>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</si>
  <si>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</si>
  <si>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</si>
  <si>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</si>
  <si>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</si>
  <si>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</si>
  <si>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</si>
  <si>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</si>
  <si>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</si>
  <si>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</si>
  <si>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</si>
  <si>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</si>
  <si>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</si>
  <si>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</si>
  <si>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</si>
  <si>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</si>
  <si>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</si>
  <si>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</si>
  <si>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</si>
  <si>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</si>
  <si>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</si>
  <si>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</si>
  <si>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</si>
  <si>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</si>
  <si>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</si>
  <si>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</si>
  <si>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</si>
  <si>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</si>
  <si>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</si>
  <si>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</si>
  <si>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</si>
  <si>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</si>
  <si>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</si>
  <si>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</si>
  <si>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</si>
  <si>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</si>
  <si>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</si>
  <si>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</si>
  <si>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</si>
  <si>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</si>
  <si>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</si>
  <si>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</si>
  <si>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</si>
  <si>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</si>
  <si>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</si>
  <si>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</si>
  <si>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</si>
  <si>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</si>
  <si>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</si>
  <si>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</si>
  <si>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</si>
  <si>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</si>
  <si>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</si>
  <si>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</si>
  <si>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</si>
  <si>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</si>
  <si>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</si>
  <si>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</si>
  <si>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</si>
  <si>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</si>
  <si>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</si>
  <si>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</si>
  <si>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</si>
  <si>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</si>
  <si>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</si>
  <si>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</si>
  <si>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</si>
  <si>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</si>
  <si>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</si>
  <si>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</si>
  <si>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</si>
  <si>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</si>
  <si>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</si>
  <si>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</si>
  <si>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</si>
  <si>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</si>
  <si>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</si>
  <si>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</si>
  <si>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</si>
  <si>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</si>
  <si>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</si>
  <si>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</si>
  <si>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</si>
  <si>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</si>
  <si>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</si>
  <si>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</si>
  <si>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</si>
  <si>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</si>
  <si>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</si>
  <si>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</si>
  <si>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</si>
  <si>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</si>
  <si>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</si>
  <si>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</si>
  <si>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</si>
  <si>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</si>
  <si>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</si>
  <si>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</si>
  <si>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</si>
  <si>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</si>
  <si>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</si>
  <si>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</si>
  <si>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</si>
  <si>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</si>
  <si>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</si>
  <si>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</si>
  <si>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</si>
  <si>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</si>
  <si>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</si>
  <si>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</si>
  <si>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</si>
  <si>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</si>
  <si>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</si>
  <si>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</si>
  <si>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</si>
  <si>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</si>
  <si>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</si>
  <si>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</si>
  <si>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</si>
  <si>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</si>
  <si>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</si>
  <si>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</si>
  <si>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</si>
  <si>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</si>
  <si>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</si>
  <si>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</si>
  <si>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</si>
  <si>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</si>
  <si>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</si>
  <si>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</si>
  <si>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</si>
  <si>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</si>
  <si>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</si>
  <si>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</si>
  <si>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</si>
  <si>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</si>
  <si>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</si>
  <si>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</si>
  <si>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</si>
  <si>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</si>
  <si>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</si>
  <si>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</si>
  <si>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</si>
  <si>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</si>
  <si>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</si>
  <si>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</si>
  <si>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</si>
  <si>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</si>
  <si>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</si>
  <si>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</si>
  <si>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</si>
  <si>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</si>
  <si>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</si>
  <si>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</si>
  <si>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</si>
  <si>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</si>
  <si>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</si>
  <si>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</si>
  <si>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</si>
  <si>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</si>
  <si>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</si>
  <si>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</si>
  <si>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</si>
  <si>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</si>
  <si>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</si>
  <si>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</si>
  <si>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</si>
  <si>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</si>
  <si>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</si>
  <si>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</si>
  <si>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</si>
  <si>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</si>
  <si>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</si>
  <si>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</si>
  <si>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</si>
  <si>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</si>
  <si>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</si>
  <si>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</si>
  <si>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</si>
  <si>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</si>
  <si>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</si>
  <si>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</si>
  <si>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</si>
  <si>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</si>
  <si>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</si>
  <si>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</si>
  <si>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</si>
  <si>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</si>
  <si>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</si>
  <si>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</si>
  <si>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</si>
  <si>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</si>
  <si>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</si>
  <si>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</si>
  <si>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</si>
  <si>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</si>
  <si>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</si>
  <si>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</si>
  <si>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</si>
  <si>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</si>
  <si>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</si>
  <si>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</si>
  <si>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</si>
  <si>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</si>
  <si>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</si>
  <si>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</si>
  <si>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</si>
  <si>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</si>
  <si>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</si>
  <si>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</si>
  <si>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</si>
  <si>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</si>
  <si>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</si>
  <si>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</si>
  <si>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</si>
  <si>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</si>
  <si>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</si>
  <si>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</si>
  <si>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</si>
  <si>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</si>
  <si>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</si>
  <si>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</si>
  <si>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</si>
  <si>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</si>
  <si>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</si>
  <si>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</si>
  <si>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</si>
  <si>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</si>
  <si>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</si>
  <si>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</si>
  <si>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</si>
  <si>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</si>
  <si>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</si>
  <si>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</si>
  <si>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</si>
  <si>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</si>
  <si>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</si>
  <si>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</si>
  <si>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</si>
  <si>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</si>
  <si>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</si>
  <si>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</si>
  <si>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</si>
  <si>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</si>
  <si>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</si>
  <si>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</si>
  <si>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</si>
  <si>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</si>
  <si>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</si>
  <si>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</si>
  <si>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</si>
  <si>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</si>
  <si>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</si>
  <si>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</si>
  <si>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</si>
  <si>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</si>
  <si>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</si>
  <si>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</si>
  <si>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</si>
  <si>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</si>
  <si>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</si>
  <si>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</si>
  <si>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</si>
  <si>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</si>
  <si>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</si>
  <si>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</si>
  <si>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</si>
  <si>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</si>
  <si>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</si>
  <si>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</si>
  <si>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</si>
  <si>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</si>
  <si>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</si>
  <si>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</si>
  <si>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</si>
  <si>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</si>
  <si>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</si>
  <si>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</si>
  <si>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</si>
  <si>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</si>
  <si>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</si>
  <si>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</si>
  <si>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</si>
  <si>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</si>
  <si>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</si>
  <si>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</si>
  <si>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</si>
  <si>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</si>
  <si>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</si>
  <si>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</si>
  <si>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</si>
  <si>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</si>
  <si>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</si>
  <si>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</si>
  <si>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</si>
  <si>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</si>
  <si>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</si>
  <si>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</si>
  <si>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</si>
  <si>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</si>
  <si>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</si>
  <si>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</si>
  <si>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</si>
  <si>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</si>
  <si>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</si>
  <si>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</si>
  <si>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</si>
  <si>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</si>
  <si>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</si>
  <si>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</si>
  <si>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</si>
  <si>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</si>
  <si>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</si>
  <si>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</si>
  <si>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</si>
  <si>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</si>
  <si>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</si>
  <si>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</si>
  <si>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</si>
  <si>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</si>
  <si>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</si>
  <si>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</si>
  <si>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</si>
  <si>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</si>
  <si>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</si>
  <si>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</si>
  <si>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</si>
  <si>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</si>
  <si>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</si>
  <si>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</si>
  <si>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</si>
  <si>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</si>
  <si>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</si>
  <si>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</si>
  <si>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</si>
  <si>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</si>
  <si>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</si>
  <si>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</si>
  <si>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</si>
  <si>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</si>
  <si>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</si>
  <si>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</si>
  <si>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</si>
  <si>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</si>
  <si>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</si>
  <si>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</si>
  <si>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</si>
  <si>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</si>
  <si>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</si>
  <si>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</si>
  <si>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</si>
  <si>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</si>
  <si>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</si>
  <si>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</si>
  <si>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</si>
  <si>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</si>
  <si>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</si>
  <si>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</si>
  <si>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</si>
  <si>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</si>
  <si>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</si>
  <si>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</si>
  <si>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</si>
  <si>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</si>
  <si>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</si>
  <si>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</si>
  <si>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</si>
  <si>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</si>
  <si>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</si>
  <si>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</si>
  <si>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</si>
  <si>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</si>
  <si>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</si>
  <si>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</si>
  <si>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</si>
  <si>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</si>
  <si>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</si>
  <si>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</si>
  <si>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</si>
  <si>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</si>
  <si>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</si>
  <si>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</si>
  <si>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</si>
  <si>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</si>
  <si>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</si>
  <si>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</si>
  <si>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</si>
  <si>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</si>
  <si>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</si>
  <si>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</si>
  <si>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</si>
  <si>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</si>
  <si>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</si>
  <si>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</si>
  <si>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</si>
  <si>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</si>
  <si>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</si>
  <si>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</si>
  <si>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</si>
  <si>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</si>
  <si>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</si>
  <si>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</si>
  <si>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</si>
  <si>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</si>
  <si>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</si>
  <si>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</si>
  <si>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</si>
  <si>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</si>
  <si>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</si>
  <si>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</si>
  <si>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</si>
  <si>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</si>
  <si>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</si>
  <si>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</si>
  <si>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</si>
  <si>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</si>
  <si>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</si>
  <si>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</si>
  <si>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</si>
  <si>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</si>
  <si>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</si>
  <si>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</si>
  <si>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</si>
  <si>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</si>
  <si>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</si>
  <si>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</si>
  <si>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</si>
  <si>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</si>
  <si>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</si>
  <si>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</si>
  <si>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</si>
  <si>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</si>
  <si>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</si>
  <si>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</si>
  <si>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</si>
  <si>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</si>
  <si>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</si>
  <si>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</si>
  <si>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</si>
  <si>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</si>
  <si>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</si>
  <si>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</si>
  <si>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</si>
  <si>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</si>
  <si>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</si>
  <si>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</si>
  <si>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</si>
  <si>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</si>
  <si>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</si>
  <si>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</si>
  <si>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</si>
  <si>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</si>
  <si>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</si>
  <si>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</si>
  <si>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</si>
  <si>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</si>
  <si>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</si>
  <si>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</si>
  <si>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</si>
  <si>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</si>
  <si>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</si>
  <si>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</si>
  <si>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</si>
  <si>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</si>
  <si>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</si>
  <si>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</si>
  <si>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</si>
  <si>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</si>
  <si>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</si>
  <si>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</si>
  <si>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</si>
  <si>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</si>
  <si>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</si>
  <si>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</si>
  <si>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</si>
  <si>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</si>
  <si>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</si>
  <si>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</si>
  <si>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</si>
  <si>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</si>
  <si>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</si>
  <si>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</si>
  <si>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</si>
  <si>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</si>
  <si>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</si>
  <si>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</si>
  <si>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</si>
  <si>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</si>
  <si>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</si>
  <si>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</si>
  <si>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</si>
  <si>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</si>
  <si>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</si>
  <si>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</si>
  <si>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</si>
  <si>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</si>
  <si>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</si>
  <si>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</si>
  <si>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</si>
  <si>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</si>
  <si>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</si>
  <si>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</si>
  <si>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</si>
  <si>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</si>
  <si>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</si>
  <si>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</si>
  <si>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</si>
  <si>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</si>
  <si>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</si>
  <si>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</si>
  <si>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</si>
  <si>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</si>
  <si>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</si>
  <si>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</si>
  <si>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</si>
  <si>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</si>
  <si>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</si>
  <si>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</si>
  <si>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</si>
  <si>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</si>
  <si>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</si>
  <si>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</si>
  <si>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</si>
  <si>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</si>
  <si>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</si>
  <si>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</si>
  <si>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</si>
  <si>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</si>
  <si>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</si>
  <si>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</si>
  <si>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</si>
  <si>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</si>
  <si>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</si>
  <si>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</si>
  <si>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</si>
  <si>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</si>
  <si>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</si>
  <si>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</si>
  <si>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</si>
  <si>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</si>
  <si>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</si>
  <si>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</si>
  <si>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</si>
  <si>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</si>
  <si>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</si>
  <si>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</si>
  <si>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</si>
  <si>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</si>
  <si>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</si>
  <si>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</si>
  <si>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</si>
  <si>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</si>
  <si>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</si>
  <si>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</si>
  <si>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</si>
  <si>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</si>
  <si>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</si>
  <si>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</si>
  <si>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</si>
  <si>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</si>
  <si>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</si>
  <si>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</si>
  <si>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</si>
  <si>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</si>
  <si>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</si>
  <si>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</si>
  <si>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</si>
  <si>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</si>
  <si>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</si>
  <si>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</si>
  <si>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</si>
  <si>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</si>
  <si>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</si>
  <si>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</si>
  <si>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</si>
  <si>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</si>
  <si>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</si>
  <si>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</si>
  <si>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</si>
  <si>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</si>
  <si>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</si>
  <si>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</si>
  <si>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</si>
  <si>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</si>
  <si>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</si>
  <si>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</si>
  <si>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</si>
  <si>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</si>
  <si>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</si>
  <si>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</si>
  <si>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</si>
  <si>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</si>
  <si>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</si>
  <si>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</si>
  <si>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</si>
  <si>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</si>
  <si>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</si>
  <si>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</si>
  <si>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</si>
  <si>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</si>
  <si>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</si>
  <si>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</si>
  <si>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</si>
  <si>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</si>
  <si>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</si>
  <si>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</si>
  <si>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</si>
  <si>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</si>
  <si>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</si>
  <si>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</si>
  <si>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</si>
  <si>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</si>
  <si>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</si>
  <si>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</si>
  <si>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</si>
  <si>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</si>
  <si>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</si>
  <si>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</si>
  <si>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</si>
  <si>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</si>
  <si>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</si>
  <si>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</si>
  <si>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</si>
  <si>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</si>
  <si>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</si>
  <si>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</si>
  <si>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</si>
  <si>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</si>
  <si>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</si>
  <si>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</si>
  <si>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</si>
  <si>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</si>
  <si>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</si>
  <si>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</si>
  <si>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</si>
  <si>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</si>
  <si>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</si>
  <si>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</si>
  <si>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</si>
  <si>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</si>
  <si>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</si>
  <si>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</si>
  <si>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</si>
  <si>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</si>
  <si>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</si>
  <si>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</si>
  <si>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</si>
  <si>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</si>
  <si>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</si>
  <si>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</si>
  <si>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</si>
  <si>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</si>
  <si>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</si>
  <si>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</si>
  <si>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</si>
  <si>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</si>
  <si>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</si>
  <si>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</si>
  <si>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</si>
  <si>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</si>
  <si>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</si>
  <si>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</si>
  <si>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</si>
  <si>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</si>
  <si>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</si>
  <si>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</si>
  <si>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</si>
  <si>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</si>
  <si>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</si>
  <si>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</si>
  <si>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</si>
  <si>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</si>
  <si>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</si>
  <si>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</si>
  <si>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</si>
  <si>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</si>
  <si>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</si>
  <si>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</si>
  <si>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</si>
  <si>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</si>
  <si>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</si>
  <si>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</si>
  <si>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</si>
  <si>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</si>
  <si>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</si>
  <si>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</si>
  <si>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</si>
  <si>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</si>
  <si>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</si>
  <si>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</si>
  <si>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</si>
  <si>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</si>
  <si>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</si>
  <si>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</si>
  <si>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</si>
  <si>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</si>
  <si>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</si>
  <si>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</si>
  <si>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</si>
  <si>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</si>
  <si>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</si>
  <si>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</si>
  <si>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</si>
  <si>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</si>
  <si>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</si>
  <si>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</si>
  <si>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</si>
  <si>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</si>
  <si>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</si>
  <si>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</si>
  <si>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</si>
  <si>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</si>
  <si>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</si>
  <si>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</si>
  <si>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</si>
  <si>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</si>
  <si>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</si>
  <si>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</si>
  <si>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</si>
  <si>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</si>
  <si>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</si>
  <si>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</si>
  <si>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</si>
  <si>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</si>
  <si>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</si>
  <si>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</si>
  <si>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</si>
  <si>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</si>
  <si>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</si>
  <si>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</si>
  <si>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</si>
  <si>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</si>
  <si>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</si>
  <si>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</si>
  <si>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</si>
  <si>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</si>
  <si>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</si>
  <si>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</si>
  <si>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</si>
  <si>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</si>
  <si>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</si>
  <si>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</si>
  <si>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</si>
  <si>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</si>
  <si>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</si>
  <si>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</si>
  <si>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</si>
  <si>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</si>
  <si>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</si>
  <si>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</si>
  <si>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</si>
  <si>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</si>
  <si>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</si>
  <si>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</si>
  <si>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</si>
  <si>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</si>
  <si>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</si>
  <si>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</si>
  <si>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</si>
  <si>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</si>
  <si>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</si>
  <si>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</si>
  <si>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</si>
  <si>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</si>
  <si>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</si>
  <si>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</si>
  <si>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</si>
  <si>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</si>
  <si>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</si>
  <si>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</si>
  <si>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</si>
  <si>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</si>
  <si>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</si>
  <si>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</si>
  <si>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</si>
  <si>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</si>
  <si>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</si>
  <si>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</si>
  <si>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</si>
  <si>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</si>
  <si>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</si>
  <si>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</si>
  <si>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</si>
  <si>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</si>
  <si>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</si>
  <si>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</si>
  <si>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</si>
  <si>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</si>
  <si>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</si>
  <si>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</si>
  <si>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</si>
  <si>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</si>
  <si>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</si>
  <si>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</si>
  <si>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</si>
  <si>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</si>
  <si>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</si>
  <si>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</si>
  <si>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</si>
  <si>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</si>
  <si>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</si>
  <si>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</si>
  <si>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</si>
  <si>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</si>
  <si>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</si>
  <si>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</si>
  <si>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</si>
  <si>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</si>
  <si>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</si>
  <si>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</si>
  <si>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</si>
  <si>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</si>
  <si>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</si>
  <si>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</si>
  <si>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</si>
  <si>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</si>
  <si>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</si>
  <si>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</si>
  <si>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</si>
  <si>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</si>
  <si>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</si>
  <si>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</si>
  <si>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</si>
  <si>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</si>
  <si>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</si>
  <si>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</si>
  <si>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</si>
  <si>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</si>
  <si>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</si>
  <si>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</si>
  <si>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</si>
  <si>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</si>
  <si>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</si>
  <si>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</si>
  <si>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</si>
  <si>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</si>
  <si>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</si>
  <si>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</si>
  <si>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</si>
  <si>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</si>
  <si>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</si>
  <si>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</si>
  <si>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</si>
  <si>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</si>
  <si>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</si>
  <si>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</si>
  <si>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</si>
  <si>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</si>
  <si>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</si>
  <si>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</si>
  <si>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</si>
  <si>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</si>
  <si>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</si>
  <si>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</si>
  <si>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</si>
  <si>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</si>
  <si>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</si>
  <si>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</si>
  <si>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</si>
  <si>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</si>
  <si>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</si>
  <si>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</si>
  <si>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</si>
  <si>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</si>
  <si>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</si>
  <si>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</si>
  <si>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</si>
  <si>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</si>
  <si>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</si>
  <si>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</si>
  <si>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</si>
  <si>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</si>
  <si>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</si>
  <si>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</si>
  <si>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</si>
  <si>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</si>
  <si>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</si>
  <si>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</si>
  <si>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</si>
  <si>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</si>
  <si>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</si>
  <si>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</si>
  <si>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</si>
  <si>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</si>
  <si>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</si>
  <si>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</si>
  <si>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</si>
  <si>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</si>
  <si>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</si>
  <si>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</si>
  <si>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</si>
  <si>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</si>
  <si>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</si>
  <si>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</si>
  <si>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</si>
  <si>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</si>
  <si>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</si>
  <si>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</si>
  <si>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</si>
  <si>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</si>
  <si>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</si>
  <si>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</si>
  <si>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</si>
  <si>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</si>
  <si>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</si>
  <si>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</si>
  <si>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</si>
  <si>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</si>
  <si>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</si>
  <si>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</si>
  <si>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</si>
  <si>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</si>
  <si>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</si>
  <si>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</si>
  <si>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</si>
  <si>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</si>
  <si>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</si>
  <si>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</si>
  <si>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</si>
  <si>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</si>
  <si>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</si>
  <si>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</si>
  <si>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</si>
  <si>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</si>
  <si>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</si>
  <si>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</si>
  <si>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</si>
  <si>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</si>
  <si>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</si>
  <si>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</si>
  <si>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</si>
  <si>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</si>
  <si>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</si>
  <si>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</si>
  <si>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</si>
  <si>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</si>
  <si>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</si>
  <si>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</si>
  <si>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</si>
  <si>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</si>
  <si>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</si>
  <si>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</si>
  <si>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</si>
  <si>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</si>
  <si>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</si>
  <si>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</si>
  <si>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</si>
  <si>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</si>
  <si>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</si>
  <si>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</si>
  <si>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</si>
  <si>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</si>
  <si>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</si>
  <si>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</si>
  <si>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</si>
  <si>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</si>
  <si>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</si>
  <si>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</si>
  <si>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</si>
  <si>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</si>
  <si>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</si>
  <si>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</si>
  <si>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</si>
  <si>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</si>
  <si>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</si>
  <si>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</si>
  <si>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</si>
  <si>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</si>
  <si>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</si>
  <si>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</si>
  <si>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</si>
  <si>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</si>
  <si>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</si>
  <si>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</si>
  <si>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</si>
  <si>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</si>
  <si>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</si>
  <si>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</si>
  <si>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</si>
  <si>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</si>
  <si>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</si>
  <si>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</si>
  <si>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</si>
  <si>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</si>
  <si>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</si>
  <si>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</si>
  <si>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</si>
  <si>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</si>
  <si>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</si>
  <si>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</si>
  <si>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</si>
  <si>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</si>
  <si>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</si>
  <si>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</si>
  <si>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</si>
  <si>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</si>
  <si>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</si>
  <si>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</si>
  <si>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</si>
  <si>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</si>
  <si>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</si>
  <si>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</si>
  <si>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</si>
  <si>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</si>
  <si>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</si>
  <si>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</si>
  <si>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</si>
  <si>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</si>
  <si>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</si>
  <si>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</si>
  <si>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</si>
  <si>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</si>
  <si>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</si>
  <si>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</si>
  <si>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</si>
  <si>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</si>
  <si>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</si>
  <si>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</si>
  <si>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</si>
  <si>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</si>
  <si>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</si>
  <si>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</si>
  <si>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</si>
  <si>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</si>
  <si>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</si>
  <si>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</si>
  <si>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</si>
  <si>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</si>
  <si>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</si>
  <si>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</si>
  <si>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</si>
  <si>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</si>
  <si>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</si>
  <si>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</si>
  <si>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</si>
  <si>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</si>
  <si>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</si>
  <si>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</si>
  <si>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</si>
  <si>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</si>
  <si>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</si>
  <si>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</si>
  <si>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</si>
  <si>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</si>
  <si>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</si>
  <si>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</si>
  <si>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</si>
  <si>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</si>
  <si>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</si>
  <si>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</si>
  <si>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</si>
  <si>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</si>
  <si>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</si>
  <si>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</si>
  <si>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</si>
  <si>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</si>
  <si>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</si>
  <si>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</si>
  <si>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</si>
  <si>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</si>
  <si>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</si>
  <si>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</si>
  <si>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</si>
  <si>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</si>
  <si>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</si>
  <si>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</si>
  <si>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</si>
  <si>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</si>
  <si>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</si>
  <si>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</si>
  <si>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</si>
  <si>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</si>
  <si>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</si>
  <si>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</si>
  <si>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</si>
  <si>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</si>
  <si>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</si>
  <si>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</si>
  <si>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</si>
  <si>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</si>
  <si>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</si>
  <si>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</si>
  <si>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</si>
  <si>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</si>
  <si>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</si>
  <si>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</si>
  <si>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</si>
  <si>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</si>
  <si>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</si>
  <si>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</si>
  <si>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</si>
  <si>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</si>
  <si>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</si>
  <si>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</si>
  <si>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</si>
  <si>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</si>
  <si>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</si>
  <si>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</si>
  <si>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</si>
  <si>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</si>
  <si>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</si>
  <si>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</si>
  <si>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</si>
  <si>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</si>
  <si>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</si>
  <si>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</si>
  <si>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</si>
  <si>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</si>
  <si>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</si>
  <si>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</si>
  <si>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</si>
  <si>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</si>
  <si>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</si>
  <si>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</si>
  <si>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</si>
  <si>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</si>
  <si>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</si>
  <si>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</si>
  <si>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</si>
  <si>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</si>
  <si>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</si>
  <si>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</si>
  <si>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</si>
  <si>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</si>
  <si>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</si>
  <si>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</si>
  <si>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</si>
  <si>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</si>
  <si>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</si>
  <si>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</si>
  <si>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</si>
  <si>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</si>
  <si>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</si>
  <si>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</si>
  <si>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</si>
  <si>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</si>
  <si>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</si>
  <si>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</si>
  <si>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</si>
  <si>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</si>
  <si>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</si>
  <si>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</si>
  <si>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</si>
  <si>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</si>
  <si>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</si>
  <si>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</si>
  <si>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</si>
  <si>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</si>
  <si>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</si>
  <si>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</si>
  <si>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</si>
  <si>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</si>
  <si>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</si>
  <si>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</si>
  <si>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</si>
  <si>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</si>
  <si>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</si>
  <si>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</si>
  <si>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</si>
  <si>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</si>
  <si>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</si>
  <si>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</si>
  <si>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</si>
  <si>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</si>
  <si>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</si>
  <si>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</si>
  <si>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</si>
  <si>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</si>
  <si>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</si>
  <si>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</si>
  <si>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</si>
  <si>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</si>
  <si>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</si>
  <si>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</si>
  <si>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</si>
  <si>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</si>
  <si>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</si>
  <si>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</si>
  <si>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</si>
  <si>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</si>
  <si>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</si>
  <si>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</si>
  <si>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</si>
  <si>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</si>
  <si>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</si>
  <si>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</si>
  <si>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</si>
  <si>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</si>
  <si>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</si>
  <si>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</si>
  <si>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</si>
  <si>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</si>
  <si>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</si>
  <si>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</si>
  <si>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</si>
  <si>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</si>
  <si>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</si>
  <si>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</si>
  <si>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</si>
  <si>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</si>
  <si>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</si>
  <si>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</si>
  <si>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</si>
  <si>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</si>
  <si>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</si>
  <si>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</si>
  <si>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</si>
  <si>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</si>
  <si>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</si>
  <si>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</si>
  <si>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</si>
  <si>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</si>
  <si>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</si>
  <si>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</si>
  <si>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</si>
  <si>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</si>
  <si>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</si>
  <si>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</si>
  <si>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</si>
  <si>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</si>
  <si>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</si>
  <si>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</si>
  <si>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</si>
  <si>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</si>
  <si>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</si>
  <si>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</si>
  <si>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</si>
  <si>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</si>
  <si>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</si>
  <si>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</si>
  <si>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</si>
  <si>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</si>
  <si>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</si>
  <si>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</si>
  <si>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</si>
  <si>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</si>
  <si>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</si>
  <si>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</si>
  <si>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</si>
  <si>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</si>
  <si>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</si>
  <si>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</si>
  <si>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</si>
  <si>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</si>
  <si>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</si>
  <si>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</si>
  <si>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</si>
  <si>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</si>
  <si>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</si>
  <si>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</si>
  <si>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</si>
  <si>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</si>
  <si>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</si>
  <si>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</si>
  <si>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</si>
  <si>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</si>
  <si>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</si>
  <si>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</si>
  <si>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</si>
  <si>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</si>
  <si>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</si>
  <si>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</si>
  <si>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</si>
  <si>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</si>
  <si>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</si>
  <si>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</si>
  <si>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</si>
  <si>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</si>
  <si>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</si>
  <si>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</si>
  <si>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</si>
  <si>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</si>
  <si>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</si>
  <si>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</si>
  <si>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</si>
  <si>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</si>
  <si>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</si>
  <si>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</si>
  <si>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</si>
  <si>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</si>
  <si>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</si>
  <si>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</si>
  <si>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</si>
  <si>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</si>
  <si>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</si>
  <si>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</si>
  <si>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</si>
  <si>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</si>
  <si>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</si>
  <si>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</si>
  <si>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</si>
  <si>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</si>
  <si>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</si>
  <si>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</si>
  <si>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</si>
  <si>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</si>
  <si>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</si>
  <si>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</si>
  <si>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</si>
  <si>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</si>
  <si>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</si>
  <si>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</si>
  <si>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</si>
  <si>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</si>
  <si>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</si>
  <si>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</si>
  <si>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</si>
  <si>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</si>
  <si>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</si>
  <si>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</si>
  <si>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</si>
  <si>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</si>
  <si>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</si>
  <si>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</si>
  <si>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</si>
  <si>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</si>
  <si>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</si>
  <si>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</si>
  <si>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</si>
  <si>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</si>
  <si>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</si>
  <si>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</si>
  <si>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</si>
  <si>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</si>
  <si>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</si>
  <si>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</si>
  <si>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</si>
  <si>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</si>
  <si>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</si>
  <si>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</si>
  <si>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</si>
  <si>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</si>
  <si>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</si>
  <si>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</si>
  <si>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</si>
  <si>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</si>
  <si>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</si>
  <si>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</si>
  <si>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</si>
  <si>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</si>
  <si>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</si>
  <si>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</si>
  <si>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</si>
  <si>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</si>
  <si>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</si>
  <si>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</si>
  <si>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</si>
  <si>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</si>
  <si>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</si>
  <si>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</si>
  <si>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</si>
  <si>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</si>
  <si>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</si>
  <si>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</si>
  <si>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</si>
  <si>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</si>
  <si>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</si>
  <si>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</si>
  <si>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</si>
  <si>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</si>
  <si>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</si>
  <si>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</si>
  <si>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</si>
  <si>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</si>
  <si>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</si>
  <si>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</si>
  <si>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</si>
  <si>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</si>
  <si>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</si>
  <si>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</si>
  <si>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</si>
  <si>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</si>
  <si>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</si>
  <si>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</si>
  <si>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</si>
  <si>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</si>
  <si>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</si>
  <si>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</si>
  <si>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</si>
  <si>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</si>
  <si>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</si>
  <si>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</si>
  <si>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</si>
  <si>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</si>
  <si>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</si>
  <si>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</si>
  <si>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</si>
  <si>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</si>
  <si>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</si>
  <si>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</si>
  <si>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</si>
  <si>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</si>
  <si>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</si>
  <si>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</si>
  <si>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</si>
  <si>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</si>
  <si>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</si>
  <si>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</si>
  <si>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</si>
  <si>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</si>
  <si>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</si>
  <si>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</si>
  <si>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</si>
  <si>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</si>
  <si>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</si>
  <si>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</si>
  <si>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</si>
  <si>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</si>
  <si>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</si>
  <si>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</si>
  <si>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</si>
  <si>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</si>
  <si>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</si>
  <si>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</si>
  <si>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</si>
  <si>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</si>
  <si>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</si>
  <si>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</si>
  <si>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</si>
  <si>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</si>
  <si>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</si>
  <si>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</si>
  <si>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</si>
  <si>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</si>
  <si>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</si>
  <si>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</si>
  <si>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</si>
  <si>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</si>
  <si>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</si>
  <si>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</si>
  <si>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</si>
  <si>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</si>
  <si>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</si>
  <si>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</si>
  <si>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</si>
  <si>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</si>
  <si>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</si>
  <si>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</si>
  <si>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</si>
  <si>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</si>
  <si>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</si>
  <si>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</si>
  <si>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</si>
  <si>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</si>
  <si>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</si>
  <si>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</si>
  <si>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</si>
  <si>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</si>
  <si>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</si>
  <si>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</si>
  <si>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</si>
  <si>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</si>
  <si>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</si>
  <si>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</si>
  <si>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</si>
  <si>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</si>
  <si>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</si>
  <si>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</si>
  <si>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</si>
  <si>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</si>
  <si>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</si>
  <si>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</si>
  <si>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</si>
  <si>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</si>
  <si>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</si>
  <si>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</si>
  <si>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</si>
  <si>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</si>
  <si>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</si>
  <si>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</si>
  <si>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</si>
  <si>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</si>
  <si>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</si>
  <si>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</si>
  <si>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</si>
  <si>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</si>
  <si>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</si>
  <si>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</si>
  <si>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</si>
  <si>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</si>
  <si>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</si>
  <si>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</si>
  <si>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</si>
  <si>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</si>
  <si>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</si>
  <si>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</si>
  <si>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</si>
  <si>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</si>
  <si>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</si>
  <si>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</si>
  <si>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</si>
  <si>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</si>
  <si>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</si>
  <si>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</si>
  <si>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</si>
  <si>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</si>
  <si>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</si>
  <si>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</si>
  <si>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</si>
  <si>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</si>
  <si>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</si>
  <si>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</si>
  <si>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</si>
  <si>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</si>
  <si>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</si>
  <si>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</si>
  <si>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</si>
  <si>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</si>
  <si>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</si>
  <si>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</si>
  <si>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</si>
  <si>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</si>
  <si>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</si>
  <si>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</si>
  <si>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</si>
  <si>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</si>
  <si>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</si>
  <si>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</si>
  <si>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</si>
  <si>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</si>
  <si>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</si>
  <si>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</si>
  <si>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</si>
  <si>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</si>
  <si>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</si>
  <si>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</si>
  <si>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</si>
  <si>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</si>
  <si>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</si>
  <si>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</si>
  <si>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</si>
  <si>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</si>
  <si>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</si>
  <si>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</si>
  <si>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</si>
  <si>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</si>
  <si>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</si>
  <si>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</si>
  <si>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</si>
  <si>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</si>
  <si>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</si>
  <si>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</si>
  <si>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</si>
  <si>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</si>
  <si>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</si>
  <si>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</si>
  <si>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</si>
  <si>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</si>
  <si>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</si>
  <si>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</si>
  <si>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</si>
  <si>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</si>
  <si>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</si>
  <si>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</si>
  <si>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</si>
  <si>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</si>
  <si>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</si>
  <si>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</si>
  <si>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</si>
  <si>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</si>
  <si>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</si>
  <si>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</si>
  <si>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</si>
  <si>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</si>
  <si>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</si>
  <si>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</si>
  <si>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</si>
  <si>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</si>
  <si>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</si>
  <si>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</si>
  <si>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</si>
  <si>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</si>
  <si>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</si>
  <si>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</si>
  <si>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</si>
  <si>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</si>
  <si>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</si>
  <si>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</si>
  <si>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</si>
  <si>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</si>
  <si>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</si>
  <si>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</si>
  <si>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</si>
  <si>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</si>
  <si>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</si>
  <si>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</si>
  <si>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</si>
  <si>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</si>
  <si>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</si>
  <si>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</si>
  <si>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</si>
  <si>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</si>
  <si>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</si>
  <si>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</si>
  <si>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</si>
  <si>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</si>
  <si>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</si>
  <si>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</si>
  <si>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</si>
  <si>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</si>
  <si>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</si>
  <si>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</si>
  <si>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</si>
  <si>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</si>
  <si>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</si>
  <si>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</si>
  <si>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</si>
  <si>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</si>
  <si>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</si>
  <si>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</si>
  <si>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</si>
  <si>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</si>
  <si>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</si>
  <si>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</si>
  <si>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</si>
  <si>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</si>
  <si>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</si>
  <si>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</si>
  <si>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</si>
  <si>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</si>
  <si>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</si>
  <si>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</si>
  <si>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</si>
  <si>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</si>
  <si>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</si>
  <si>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</si>
  <si>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</si>
  <si>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</si>
  <si>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</si>
  <si>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</si>
  <si>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</si>
  <si>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</si>
  <si>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</si>
  <si>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</si>
  <si>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</si>
  <si>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</si>
  <si>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</si>
  <si>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</si>
  <si>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</si>
  <si>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</si>
  <si>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</si>
  <si>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</si>
  <si>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</si>
  <si>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</si>
  <si>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</si>
  <si>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</si>
  <si>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</si>
  <si>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</si>
  <si>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</si>
  <si>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</si>
  <si>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</si>
  <si>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</si>
  <si>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</si>
  <si>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</si>
  <si>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</si>
  <si>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</si>
  <si>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</si>
  <si>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</si>
  <si>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</si>
  <si>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</si>
  <si>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</si>
  <si>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</si>
  <si>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</si>
  <si>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</si>
  <si>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</si>
  <si>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</si>
  <si>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</si>
  <si>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</si>
  <si>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</si>
  <si>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</si>
  <si>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</si>
  <si>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</si>
  <si>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</si>
  <si>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</si>
  <si>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</si>
  <si>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</si>
  <si>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</si>
  <si>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</si>
  <si>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</si>
  <si>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</si>
  <si>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</si>
  <si>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</si>
  <si>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</si>
  <si>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</si>
  <si>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</si>
  <si>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</si>
  <si>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</si>
  <si>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</si>
  <si>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</si>
  <si>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</si>
  <si>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</si>
  <si>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</si>
  <si>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</si>
  <si>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</si>
  <si>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</si>
  <si>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</si>
  <si>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</si>
  <si>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</si>
  <si>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</si>
  <si>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</si>
  <si>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</si>
  <si>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</si>
  <si>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</si>
  <si>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</si>
  <si>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</si>
  <si>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</si>
  <si>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</si>
  <si>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</si>
  <si>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</si>
  <si>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</si>
  <si>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</si>
  <si>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</si>
  <si>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</si>
  <si>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</si>
  <si>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</si>
  <si>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</si>
  <si>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</si>
  <si>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</si>
  <si>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</si>
  <si>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</si>
  <si>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</si>
  <si>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</si>
  <si>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</si>
  <si>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</si>
  <si>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</si>
  <si>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</si>
  <si>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</si>
  <si>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</si>
  <si>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</si>
  <si>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</si>
  <si>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</si>
  <si>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</si>
  <si>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</si>
  <si>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</si>
  <si>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</si>
  <si>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</si>
  <si>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</si>
  <si>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</si>
  <si>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</si>
  <si>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</si>
  <si>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</si>
  <si>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</si>
  <si>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</si>
  <si>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</si>
  <si>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</si>
  <si>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</si>
  <si>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</si>
  <si>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</si>
  <si>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</si>
  <si>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</si>
  <si>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</si>
  <si>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</si>
  <si>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</si>
  <si>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</si>
  <si>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</si>
  <si>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</si>
  <si>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</si>
  <si>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</si>
  <si>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</si>
  <si>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</si>
  <si>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</si>
  <si>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</si>
  <si>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</si>
  <si>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</si>
  <si>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</si>
  <si>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</si>
  <si>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</si>
  <si>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</si>
  <si>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</si>
  <si>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</si>
  <si>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</si>
  <si>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</si>
  <si>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</si>
  <si>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</si>
  <si>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</si>
  <si>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</si>
  <si>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</si>
  <si>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</si>
  <si>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</si>
  <si>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</si>
  <si>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</si>
  <si>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</si>
  <si>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</si>
  <si>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</si>
  <si>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</si>
  <si>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</si>
  <si>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</si>
  <si>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</si>
  <si>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</si>
  <si>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</si>
  <si>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</si>
  <si>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</si>
  <si>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</si>
  <si>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</si>
  <si>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</si>
  <si>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</si>
  <si>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</si>
  <si>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</si>
  <si>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</si>
  <si>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</si>
  <si>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</si>
  <si>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</si>
  <si>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</si>
  <si>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</si>
  <si>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</si>
  <si>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</si>
  <si>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</si>
  <si>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</si>
  <si>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</si>
  <si>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</si>
  <si>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</si>
  <si>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</si>
  <si>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</si>
  <si>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</si>
  <si>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</si>
  <si>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</si>
  <si>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</si>
  <si>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</si>
  <si>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</si>
  <si>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</si>
  <si>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</si>
  <si>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</si>
  <si>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</si>
  <si>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</si>
  <si>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</si>
  <si>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</si>
  <si>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</si>
  <si>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</si>
  <si>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</si>
  <si>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</si>
  <si>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</si>
  <si>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</si>
  <si>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</si>
  <si>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</si>
  <si>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</si>
  <si>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</si>
  <si>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</si>
  <si>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</si>
  <si>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</si>
  <si>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</si>
  <si>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</si>
  <si>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</si>
  <si>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</si>
  <si>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</si>
  <si>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</si>
  <si>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</si>
  <si>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</si>
  <si>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</si>
  <si>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</si>
  <si>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</si>
  <si>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</si>
  <si>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</si>
  <si>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</si>
  <si>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</si>
  <si>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</si>
  <si>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</si>
  <si>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</si>
  <si>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</si>
  <si>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</si>
  <si>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</si>
  <si>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</si>
  <si>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</si>
  <si>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</si>
  <si>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</si>
  <si>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</si>
  <si>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</si>
  <si>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</si>
  <si>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</si>
  <si>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</si>
  <si>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</si>
  <si>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</si>
  <si>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</si>
  <si>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</si>
  <si>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</si>
  <si>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</si>
  <si>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</si>
  <si>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</si>
  <si>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</si>
  <si>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</si>
  <si>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</si>
  <si>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</si>
  <si>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</si>
  <si>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</si>
  <si>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</si>
  <si>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</si>
  <si>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</si>
  <si>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</si>
  <si>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</si>
  <si>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</si>
  <si>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</si>
  <si>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</si>
  <si>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</si>
  <si>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</si>
  <si>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</si>
  <si>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</si>
  <si>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</si>
  <si>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</si>
  <si>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</si>
  <si>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</si>
  <si>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</si>
  <si>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</si>
  <si>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</si>
  <si>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</si>
  <si>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</si>
  <si>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</si>
  <si>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</si>
  <si>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</si>
  <si>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</si>
  <si>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</si>
  <si>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</si>
  <si>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</si>
  <si>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</si>
  <si>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</si>
  <si>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</si>
  <si>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</si>
  <si>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</si>
  <si>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</si>
  <si>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</si>
  <si>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</si>
  <si>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</si>
  <si>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</si>
  <si>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</si>
  <si>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</si>
  <si>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</si>
  <si>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</si>
  <si>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</si>
  <si>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</si>
  <si>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</si>
  <si>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</si>
  <si>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</si>
  <si>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</si>
  <si>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</si>
  <si>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</si>
  <si>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</si>
  <si>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</si>
  <si>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</si>
  <si>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</si>
  <si>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</si>
  <si>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</si>
  <si>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</si>
  <si>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</si>
  <si>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</si>
  <si>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</si>
  <si>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</si>
  <si>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</si>
  <si>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</si>
  <si>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</si>
  <si>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</si>
  <si>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</si>
  <si>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</si>
  <si>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</si>
  <si>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</si>
  <si>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</si>
  <si>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</si>
  <si>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</si>
  <si>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</si>
  <si>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</si>
  <si>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</si>
  <si>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</si>
  <si>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</si>
  <si>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</si>
  <si>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</si>
  <si>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</si>
  <si>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</si>
  <si>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</si>
  <si>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</si>
  <si>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</si>
  <si>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</si>
  <si>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</si>
  <si>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</si>
  <si>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</si>
  <si>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</si>
  <si>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</si>
  <si>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</si>
  <si>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</si>
  <si>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</si>
  <si>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</si>
  <si>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</si>
  <si>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</si>
  <si>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</si>
  <si>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</si>
  <si>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</si>
  <si>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</si>
  <si>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</si>
  <si>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</si>
  <si>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</si>
  <si>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</si>
  <si>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</si>
  <si>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</si>
  <si>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</si>
  <si>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</si>
  <si>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</si>
  <si>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</si>
  <si>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</si>
  <si>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</si>
  <si>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</si>
  <si>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</si>
  <si>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</si>
  <si>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</si>
  <si>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</si>
  <si>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</si>
  <si>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</si>
  <si>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</si>
  <si>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</si>
  <si>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</si>
  <si>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</si>
  <si>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</si>
  <si>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</si>
  <si>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</si>
  <si>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</si>
  <si>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</si>
  <si>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</si>
  <si>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</si>
  <si>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</si>
  <si>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</si>
  <si>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</si>
  <si>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</si>
  <si>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</si>
  <si>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</si>
  <si>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</si>
  <si>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</si>
  <si>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</si>
  <si>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</si>
  <si>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</si>
  <si>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</si>
  <si>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</si>
  <si>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</si>
  <si>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</si>
  <si>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</si>
  <si>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</si>
  <si>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</si>
  <si>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</si>
  <si>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</si>
  <si>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</si>
  <si>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</si>
  <si>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</si>
  <si>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</si>
  <si>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</si>
  <si>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</si>
  <si>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</si>
  <si>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</si>
  <si>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</si>
  <si>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</si>
  <si>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</si>
  <si>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</si>
  <si>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</si>
  <si>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</si>
  <si>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</si>
  <si>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</si>
  <si>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</si>
  <si>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</si>
  <si>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</si>
  <si>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</si>
  <si>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</si>
  <si>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</si>
  <si>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</si>
  <si>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</si>
  <si>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</si>
  <si>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</si>
  <si>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</si>
  <si>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</si>
  <si>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</si>
  <si>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</si>
  <si>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</si>
  <si>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</si>
  <si>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</si>
  <si>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</si>
  <si>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</si>
  <si>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</si>
  <si>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</si>
  <si>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</si>
  <si>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</si>
  <si>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</si>
  <si>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</si>
  <si>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</si>
  <si>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</si>
  <si>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</si>
  <si>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</si>
  <si>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</si>
  <si>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</si>
  <si>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</si>
  <si>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</si>
  <si>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</si>
  <si>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</si>
  <si>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</si>
  <si>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</si>
  <si>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</si>
  <si>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</si>
  <si>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</si>
  <si>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</si>
  <si>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</si>
  <si>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</si>
  <si>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</si>
  <si>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</si>
  <si>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</si>
  <si>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</si>
  <si>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</si>
  <si>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</si>
  <si>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</si>
  <si>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</si>
  <si>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</si>
  <si>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</si>
  <si>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</si>
  <si>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</si>
  <si>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</si>
  <si>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</si>
  <si>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</si>
  <si>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</si>
  <si>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</si>
  <si>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</si>
  <si>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</si>
  <si>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</si>
  <si>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</si>
  <si>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</si>
  <si>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</si>
  <si>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</si>
  <si>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</si>
  <si>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</si>
  <si>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</si>
  <si>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</si>
  <si>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</si>
  <si>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</si>
  <si>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</si>
  <si>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</si>
  <si>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</si>
  <si>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</si>
  <si>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</si>
  <si>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</si>
  <si>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</si>
  <si>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</si>
  <si>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</si>
  <si>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</si>
  <si>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</si>
  <si>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</si>
  <si>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</si>
  <si>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</si>
  <si>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</si>
  <si>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</si>
  <si>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</si>
  <si>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</si>
  <si>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</si>
  <si>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</si>
  <si>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</si>
  <si>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</si>
  <si>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</si>
  <si>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</si>
  <si>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</si>
  <si>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</si>
  <si>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</si>
  <si>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</si>
  <si>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</si>
  <si>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</si>
  <si>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</si>
  <si>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</si>
  <si>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</si>
  <si>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</si>
  <si>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</si>
  <si>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</si>
  <si>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</si>
  <si>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</si>
  <si>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</si>
  <si>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</si>
  <si>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</si>
  <si>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</si>
  <si>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</si>
  <si>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</si>
  <si>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</si>
  <si>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</si>
  <si>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</si>
  <si>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</si>
  <si>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</si>
  <si>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</si>
  <si>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</si>
  <si>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</si>
  <si>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</si>
  <si>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</si>
  <si>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</si>
  <si>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</si>
  <si>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</si>
  <si>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</si>
  <si>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</si>
  <si>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</si>
  <si>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</si>
  <si>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</si>
  <si>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</si>
  <si>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</si>
  <si>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</si>
  <si>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</si>
  <si>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</si>
  <si>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</si>
  <si>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</si>
  <si>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</si>
  <si>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</si>
  <si>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</si>
  <si>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</si>
  <si>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</si>
  <si>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</si>
  <si>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</si>
  <si>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</si>
  <si>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</si>
  <si>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</si>
  <si>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</si>
  <si>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</si>
  <si>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</si>
  <si>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</si>
  <si>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</si>
  <si>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</si>
  <si>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</si>
  <si>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</si>
  <si>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</si>
  <si>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</si>
  <si>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</si>
  <si>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</si>
  <si>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</si>
  <si>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</si>
  <si>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</si>
  <si>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</si>
  <si>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</si>
  <si>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</si>
  <si>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</si>
  <si>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</si>
  <si>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</si>
  <si>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</si>
  <si>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</si>
  <si>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</si>
  <si>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</si>
  <si>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</si>
  <si>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</si>
  <si>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</si>
  <si>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</si>
  <si>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</si>
  <si>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</si>
  <si>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</si>
  <si>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</si>
  <si>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</si>
  <si>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</si>
  <si>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</si>
  <si>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</si>
  <si>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</si>
  <si>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</si>
  <si>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</si>
  <si>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</si>
  <si>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</si>
  <si>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</si>
  <si>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</si>
  <si>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</si>
  <si>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</si>
  <si>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</si>
  <si>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</si>
  <si>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</si>
  <si>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</si>
  <si>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</si>
  <si>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</si>
  <si>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</si>
  <si>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</si>
  <si>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</si>
  <si>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</si>
  <si>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</si>
  <si>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</si>
  <si>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</si>
  <si>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</si>
  <si>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</si>
  <si>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</si>
  <si>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</si>
  <si>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</si>
  <si>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</si>
  <si>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</si>
  <si>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</si>
  <si>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</si>
  <si>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</si>
  <si>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</si>
  <si>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</si>
  <si>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</si>
  <si>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</si>
  <si>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</si>
  <si>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</si>
  <si>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</si>
  <si>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</si>
  <si>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</si>
  <si>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</si>
  <si>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</si>
  <si>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</si>
  <si>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</si>
  <si>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</si>
  <si>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</si>
  <si>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</si>
  <si>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</si>
  <si>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</si>
  <si>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</si>
  <si>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</si>
  <si>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</si>
  <si>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</si>
  <si>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</si>
  <si>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</si>
  <si>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</si>
  <si>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</si>
  <si>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</si>
  <si>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</si>
  <si>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</si>
  <si>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</si>
  <si>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</si>
  <si>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</si>
  <si>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</si>
  <si>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</si>
  <si>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</si>
  <si>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</si>
  <si>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</si>
  <si>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</si>
  <si>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</si>
  <si>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</si>
  <si>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</si>
  <si>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</si>
  <si>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</si>
  <si>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</si>
  <si>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</si>
  <si>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</si>
  <si>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</si>
  <si>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</si>
  <si>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</si>
  <si>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</si>
  <si>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</si>
  <si>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</si>
  <si>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</si>
  <si>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</si>
  <si>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</si>
  <si>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</si>
  <si>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</si>
  <si>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</si>
  <si>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</si>
  <si>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</si>
  <si>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</si>
  <si>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</si>
  <si>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</si>
  <si>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</si>
  <si>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</si>
  <si>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</si>
  <si>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</si>
  <si>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</si>
  <si>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</si>
  <si>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</si>
  <si>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</si>
  <si>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</si>
  <si>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</si>
  <si>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</si>
  <si>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</si>
  <si>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</si>
  <si>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</si>
  <si>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</si>
  <si>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</si>
  <si>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</si>
  <si>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</si>
  <si>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</si>
  <si>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</si>
  <si>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</si>
  <si>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</si>
  <si>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</si>
  <si>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</si>
  <si>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</si>
  <si>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</si>
  <si>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</si>
  <si>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</si>
  <si>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</si>
  <si>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</si>
  <si>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</si>
  <si>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</si>
  <si>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</si>
  <si>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</si>
  <si>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</si>
  <si>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</si>
  <si>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</si>
  <si>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</si>
  <si>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</si>
  <si>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</si>
  <si>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</si>
  <si>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</si>
  <si>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</si>
  <si>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</si>
  <si>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</si>
  <si>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</si>
  <si>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</si>
  <si>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</si>
  <si>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</si>
  <si>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</si>
  <si>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</si>
  <si>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</si>
  <si>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</si>
  <si>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</si>
  <si>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</si>
  <si>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</si>
  <si>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</si>
  <si>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</si>
  <si>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</si>
  <si>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</si>
  <si>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</si>
  <si>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</si>
  <si>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</si>
  <si>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</si>
  <si>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</si>
  <si>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</si>
  <si>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</si>
  <si>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</si>
  <si>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</si>
  <si>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</si>
  <si>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</si>
  <si>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</si>
  <si>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</si>
  <si>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</si>
  <si>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</si>
  <si>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</si>
  <si>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</si>
  <si>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</si>
  <si>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</si>
  <si>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</si>
  <si>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</si>
  <si>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</si>
  <si>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</si>
  <si>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</si>
  <si>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</si>
  <si>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</si>
  <si>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</si>
  <si>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</si>
  <si>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</si>
  <si>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</si>
  <si>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</si>
  <si>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</si>
  <si>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</si>
  <si>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</si>
  <si>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</si>
  <si>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</si>
  <si>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</si>
  <si>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</si>
  <si>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</si>
  <si>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</si>
  <si>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</si>
  <si>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</si>
  <si>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</si>
  <si>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</si>
  <si>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</si>
  <si>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</si>
  <si>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</si>
  <si>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</si>
  <si>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</si>
  <si>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</si>
  <si>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</si>
  <si>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</si>
  <si>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</si>
  <si>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</si>
  <si>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</si>
  <si>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</si>
  <si>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</si>
  <si>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</si>
  <si>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</si>
  <si>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</si>
  <si>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</si>
  <si>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</si>
  <si>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</si>
  <si>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</si>
  <si>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</si>
  <si>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</si>
  <si>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</si>
  <si>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</si>
  <si>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</si>
  <si>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</si>
  <si>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</si>
  <si>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</si>
  <si>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</si>
  <si>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</si>
  <si>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</si>
  <si>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</si>
  <si>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</si>
  <si>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</si>
  <si>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</si>
  <si>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</si>
  <si>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</si>
  <si>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</si>
  <si>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</si>
  <si>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</si>
  <si>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</si>
  <si>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</si>
  <si>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</si>
  <si>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</si>
  <si>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</si>
  <si>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</si>
  <si>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</si>
  <si>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</si>
  <si>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</si>
  <si>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</si>
  <si>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</si>
  <si>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</si>
  <si>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</si>
  <si>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</si>
  <si>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</si>
  <si>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</si>
  <si>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</si>
  <si>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</si>
  <si>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</si>
  <si>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</si>
  <si>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</si>
  <si>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</si>
  <si>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</si>
  <si>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</si>
  <si>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</si>
  <si>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</si>
  <si>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</si>
  <si>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</si>
  <si>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</si>
  <si>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</si>
  <si>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</si>
  <si>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</si>
  <si>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</si>
  <si>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</si>
  <si>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</si>
  <si>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</si>
  <si>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</si>
  <si>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</si>
  <si>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</si>
  <si>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</si>
  <si>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</si>
  <si>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</si>
  <si>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</si>
  <si>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</si>
  <si>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</si>
  <si>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</si>
  <si>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</si>
  <si>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</si>
  <si>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</si>
  <si>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</si>
  <si>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</si>
  <si>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</si>
  <si>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</si>
  <si>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</si>
  <si>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</si>
  <si>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</si>
  <si>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</si>
  <si>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</si>
  <si>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</si>
  <si>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</si>
  <si>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</si>
  <si>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</si>
  <si>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</si>
  <si>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</si>
  <si>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</si>
  <si>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</si>
  <si>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</si>
  <si>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</si>
  <si>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</si>
  <si>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</si>
  <si>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</si>
  <si>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</si>
  <si>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</si>
  <si>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</si>
  <si>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</si>
  <si>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</si>
  <si>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</si>
  <si>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</si>
  <si>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</si>
  <si>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</si>
  <si>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</si>
  <si>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</si>
  <si>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</si>
  <si>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</si>
  <si>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</si>
  <si>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</si>
  <si>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</si>
  <si>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</si>
  <si>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</si>
  <si>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</si>
  <si>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</si>
  <si>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</si>
  <si>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</si>
  <si>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</si>
  <si>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</si>
  <si>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</si>
  <si>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</si>
  <si>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</si>
  <si>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</si>
  <si>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</si>
  <si>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</si>
  <si>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</si>
  <si>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</si>
  <si>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</si>
  <si>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</si>
  <si>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</si>
  <si>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</si>
  <si>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</si>
  <si>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</si>
  <si>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</si>
  <si>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</si>
  <si>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</si>
  <si>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</si>
  <si>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</si>
  <si>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</si>
  <si>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</si>
  <si>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</si>
  <si>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</si>
  <si>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</si>
  <si>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</si>
  <si>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</si>
  <si>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</si>
  <si>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</si>
  <si>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</si>
  <si>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</si>
  <si>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</si>
  <si>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</si>
  <si>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</si>
  <si>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</si>
  <si>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</si>
  <si>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</si>
  <si>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</si>
  <si>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</si>
  <si>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</si>
  <si>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</si>
  <si>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</si>
  <si>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</si>
  <si>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</si>
  <si>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</si>
  <si>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</si>
  <si>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</si>
  <si>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</si>
  <si>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</si>
  <si>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</si>
  <si>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</si>
  <si>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</si>
  <si>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</si>
  <si>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</si>
  <si>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</si>
  <si>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</si>
  <si>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</si>
  <si>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</si>
  <si>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</si>
  <si>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</si>
  <si>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</si>
  <si>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</si>
  <si>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</si>
  <si>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</si>
  <si>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</si>
  <si>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</si>
  <si>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</si>
  <si>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</si>
  <si>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</si>
  <si>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</si>
  <si>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</si>
  <si>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</si>
  <si>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</si>
  <si>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</si>
  <si>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</si>
  <si>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</si>
  <si>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</si>
  <si>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</si>
  <si>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</si>
  <si>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</si>
  <si>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</si>
  <si>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</si>
  <si>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</si>
  <si>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</si>
  <si>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</si>
  <si>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</si>
  <si>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</si>
  <si>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</si>
  <si>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</si>
  <si>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</si>
  <si>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</si>
  <si>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</si>
  <si>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</si>
  <si>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</si>
  <si>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</si>
  <si>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</si>
  <si>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</si>
  <si>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</si>
  <si>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</si>
  <si>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</si>
  <si>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</si>
  <si>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</si>
  <si>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</si>
  <si>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</si>
  <si>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</si>
  <si>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</si>
  <si>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</si>
  <si>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</si>
  <si>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</si>
  <si>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</si>
  <si>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</si>
  <si>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</si>
  <si>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</si>
  <si>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</si>
  <si>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</si>
  <si>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</si>
  <si>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</si>
  <si>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</si>
  <si>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</si>
  <si>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</si>
  <si>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</si>
  <si>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</si>
  <si>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</si>
  <si>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</si>
  <si>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</si>
  <si>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</si>
  <si>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</si>
  <si>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</si>
  <si>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</si>
  <si>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</si>
  <si>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</si>
  <si>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</si>
  <si>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</si>
  <si>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</si>
  <si>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</si>
  <si>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</si>
  <si>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</si>
  <si>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</si>
  <si>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</si>
  <si>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</si>
  <si>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</si>
  <si>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</si>
  <si>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</si>
  <si>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</si>
  <si>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</si>
  <si>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</si>
  <si>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</si>
  <si>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</si>
  <si>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</si>
  <si>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</si>
  <si>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</si>
  <si>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</si>
  <si>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</si>
  <si>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</si>
  <si>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</si>
  <si>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</si>
  <si>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</si>
  <si>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</si>
  <si>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</si>
  <si>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</si>
  <si>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</si>
  <si>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</si>
  <si>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</si>
  <si>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</si>
  <si>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</si>
  <si>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</si>
  <si>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</si>
  <si>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</si>
  <si>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</si>
  <si>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</si>
  <si>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</si>
  <si>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</si>
  <si>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</si>
  <si>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</si>
  <si>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</si>
  <si>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</si>
  <si>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</si>
  <si>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</si>
  <si>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</si>
  <si>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</si>
  <si>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</si>
  <si>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</si>
  <si>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</si>
  <si>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</si>
  <si>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</si>
  <si>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</si>
  <si>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</si>
  <si>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</si>
  <si>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</si>
  <si>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</si>
  <si>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</si>
  <si>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</si>
  <si>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</si>
  <si>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</si>
  <si>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</si>
  <si>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</si>
  <si>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</si>
  <si>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</si>
  <si>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</si>
  <si>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</si>
  <si>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</si>
  <si>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</si>
  <si>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</si>
  <si>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</si>
  <si>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</si>
  <si>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</si>
  <si>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</si>
  <si>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</si>
  <si>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</si>
  <si>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</si>
  <si>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</si>
  <si>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</si>
  <si>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</si>
  <si>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</si>
  <si>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</si>
  <si>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</si>
  <si>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</si>
  <si>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</si>
  <si>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</si>
  <si>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</si>
  <si>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</si>
  <si>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</si>
  <si>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</si>
  <si>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</si>
  <si>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</si>
  <si>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</si>
  <si>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</si>
  <si>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</si>
  <si>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</si>
  <si>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</si>
  <si>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</si>
  <si>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</si>
  <si>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</si>
  <si>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</si>
  <si>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</si>
  <si>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</si>
  <si>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</si>
  <si>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</si>
  <si>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</si>
  <si>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</si>
  <si>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</si>
  <si>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</si>
  <si>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</si>
  <si>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</si>
  <si>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</si>
  <si>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</si>
  <si>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</si>
  <si>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</si>
  <si>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</si>
  <si>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</si>
  <si>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</si>
  <si>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</si>
  <si>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</si>
  <si>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</si>
  <si>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</si>
  <si>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</si>
  <si>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</si>
  <si>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</si>
  <si>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</si>
  <si>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</si>
  <si>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</si>
  <si>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</si>
  <si>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</si>
  <si>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</si>
  <si>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</si>
  <si>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</si>
  <si>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</si>
  <si>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</si>
  <si>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</si>
  <si>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</si>
  <si>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</si>
  <si>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</si>
  <si>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</si>
  <si>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</si>
  <si>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</si>
  <si>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</si>
  <si>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</si>
  <si>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</si>
  <si>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</si>
  <si>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</si>
  <si>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</si>
  <si>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</si>
  <si>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</si>
  <si>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</si>
  <si>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</si>
  <si>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</si>
  <si>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</si>
  <si>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</si>
  <si>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</si>
  <si>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</si>
  <si>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</si>
  <si>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</si>
  <si>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</si>
  <si>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</si>
  <si>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</si>
  <si>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</si>
  <si>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</si>
  <si>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</si>
  <si>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</si>
  <si>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</si>
  <si>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</si>
  <si>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</si>
  <si>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</si>
  <si>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</si>
  <si>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</si>
  <si>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</si>
  <si>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</si>
  <si>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</si>
  <si>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</si>
  <si>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</si>
  <si>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</si>
  <si>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</si>
  <si>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</si>
  <si>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</si>
  <si>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</si>
  <si>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</si>
  <si>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</si>
  <si>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</si>
  <si>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</si>
  <si>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</si>
  <si>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</si>
  <si>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</si>
  <si>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</si>
  <si>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</si>
  <si>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</si>
  <si>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</si>
  <si>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</si>
  <si>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</si>
  <si>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</si>
  <si>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</si>
  <si>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</si>
  <si>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</si>
  <si>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</si>
  <si>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</si>
  <si>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</si>
  <si>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</si>
  <si>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</si>
  <si>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</si>
  <si>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</si>
  <si>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</si>
  <si>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</si>
  <si>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</si>
  <si>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</si>
  <si>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</si>
  <si>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</si>
  <si>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</si>
  <si>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</si>
  <si>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</si>
  <si>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</si>
  <si>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</si>
  <si>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</si>
  <si>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</si>
  <si>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</si>
  <si>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</si>
  <si>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</si>
  <si>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</si>
  <si>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</si>
  <si>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</si>
  <si>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</si>
  <si>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</si>
  <si>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</si>
  <si>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</si>
  <si>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</si>
  <si>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</si>
  <si>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</si>
  <si>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</si>
  <si>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</si>
  <si>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</si>
  <si>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</si>
  <si>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</si>
  <si>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</si>
  <si>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</si>
  <si>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</si>
  <si>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</si>
  <si>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</si>
  <si>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</si>
  <si>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</si>
  <si>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</si>
  <si>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</si>
  <si>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</si>
  <si>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</si>
  <si>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</si>
  <si>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</si>
  <si>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</si>
  <si>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</si>
  <si>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</si>
  <si>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</si>
  <si>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</si>
  <si>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</si>
  <si>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</si>
  <si>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</si>
  <si>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</si>
  <si>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</si>
  <si>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</si>
  <si>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</si>
  <si>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</si>
  <si>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</si>
  <si>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</si>
  <si>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</si>
  <si>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</si>
  <si>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</si>
  <si>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</si>
  <si>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</si>
  <si>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</si>
  <si>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</si>
  <si>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</si>
  <si>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</si>
  <si>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</si>
  <si>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</si>
  <si>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</si>
  <si>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</si>
  <si>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</si>
  <si>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</si>
  <si>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</si>
  <si>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</si>
  <si>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</si>
  <si>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</si>
  <si>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</si>
  <si>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</si>
  <si>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</si>
  <si>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</si>
  <si>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</si>
  <si>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</si>
  <si>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</si>
  <si>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</si>
  <si>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</si>
  <si>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</si>
  <si>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</si>
  <si>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</si>
  <si>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</si>
  <si>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</si>
  <si>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</si>
  <si>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</si>
  <si>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</si>
  <si>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</si>
  <si>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</si>
  <si>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</si>
  <si>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</si>
  <si>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</si>
  <si>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</si>
  <si>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</si>
  <si>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</si>
  <si>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</si>
  <si>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</si>
  <si>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</si>
  <si>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</si>
  <si>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</si>
  <si>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</si>
  <si>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</si>
  <si>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</si>
  <si>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</si>
  <si>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</si>
  <si>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</si>
  <si>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</si>
  <si>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</si>
  <si>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</si>
  <si>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</si>
  <si>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</si>
  <si>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</si>
  <si>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</si>
  <si>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</si>
  <si>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</si>
  <si>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</si>
  <si>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</si>
  <si>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</si>
  <si>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</si>
  <si>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</si>
  <si>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</si>
  <si>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</si>
  <si>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</si>
  <si>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</si>
  <si>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</si>
  <si>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</si>
  <si>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</si>
  <si>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</si>
  <si>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</si>
  <si>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</si>
  <si>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</si>
  <si>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</si>
  <si>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</si>
  <si>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</si>
  <si>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</si>
  <si>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</si>
  <si>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</si>
  <si>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</si>
  <si>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</si>
  <si>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</si>
  <si>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</si>
  <si>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</si>
  <si>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</si>
  <si>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</si>
  <si>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</si>
  <si>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</si>
  <si>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</si>
  <si>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</si>
  <si>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</si>
  <si>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</si>
  <si>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</si>
  <si>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</si>
  <si>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</si>
  <si>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</si>
  <si>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</si>
  <si>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</si>
  <si>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</si>
  <si>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</si>
  <si>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</si>
  <si>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</si>
  <si>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</si>
  <si>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</si>
  <si>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</si>
  <si>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</si>
  <si>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</si>
  <si>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</si>
  <si>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</si>
  <si>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</si>
  <si>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</si>
  <si>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</si>
  <si>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</si>
  <si>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</si>
  <si>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</si>
  <si>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</si>
  <si>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</si>
  <si>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</si>
  <si>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</si>
  <si>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</si>
  <si>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</si>
  <si>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</si>
  <si>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</si>
  <si>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</si>
  <si>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</si>
  <si>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</si>
  <si>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</si>
  <si>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</si>
  <si>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</si>
  <si>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</si>
  <si>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</si>
  <si>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</si>
  <si>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</si>
  <si>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</si>
  <si>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</si>
  <si>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</si>
  <si>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</si>
  <si>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</si>
  <si>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</si>
  <si>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</si>
  <si>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</si>
  <si>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</si>
  <si>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</si>
  <si>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</si>
  <si>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</si>
  <si>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</si>
  <si>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</si>
  <si>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</si>
  <si>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</si>
  <si>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</si>
  <si>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</si>
  <si>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</si>
  <si>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</si>
  <si>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</si>
  <si>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</si>
  <si>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</si>
  <si>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</si>
  <si>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</si>
  <si>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</si>
  <si>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</si>
  <si>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</si>
  <si>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</si>
  <si>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</si>
  <si>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</si>
  <si>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</si>
  <si>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</si>
  <si>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</si>
  <si>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</si>
  <si>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</si>
  <si>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</si>
  <si>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</si>
  <si>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</si>
  <si>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</si>
  <si>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</si>
  <si>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</si>
  <si>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</si>
  <si>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</si>
  <si>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</si>
  <si>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</si>
  <si>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</si>
  <si>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</si>
  <si>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</si>
  <si>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</si>
  <si>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</si>
  <si>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</si>
  <si>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</si>
  <si>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</si>
  <si>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</si>
  <si>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</si>
  <si>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</si>
  <si>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</si>
  <si>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</si>
  <si>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</si>
  <si>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</si>
  <si>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</si>
  <si>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</si>
  <si>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</si>
  <si>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</si>
  <si>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</si>
  <si>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</si>
  <si>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</si>
  <si>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</si>
  <si>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</si>
  <si>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</si>
  <si>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</si>
  <si>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</si>
  <si>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</si>
  <si>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</si>
  <si>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</si>
  <si>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</si>
  <si>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</si>
  <si>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</si>
  <si>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</si>
  <si>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</si>
  <si>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</si>
  <si>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</si>
  <si>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</si>
  <si>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</si>
  <si>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</si>
  <si>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</si>
  <si>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</si>
  <si>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</si>
  <si>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</si>
  <si>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</si>
  <si>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</si>
  <si>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</si>
  <si>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</si>
  <si>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</si>
  <si>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</si>
  <si>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</si>
  <si>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</si>
  <si>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</si>
  <si>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</si>
  <si>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</si>
  <si>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</si>
  <si>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</si>
  <si>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</si>
  <si>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</si>
  <si>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</si>
  <si>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</si>
  <si>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</si>
  <si>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</si>
  <si>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</si>
  <si>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</si>
  <si>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</si>
  <si>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</si>
  <si>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</si>
  <si>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</si>
  <si>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</si>
  <si>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</si>
  <si>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</si>
  <si>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</si>
  <si>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</si>
  <si>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</si>
  <si>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</si>
  <si>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</si>
  <si>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</si>
  <si>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</si>
  <si>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</si>
  <si>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</si>
  <si>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</si>
  <si>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</si>
  <si>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</si>
  <si>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</si>
  <si>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</si>
  <si>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</si>
  <si>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</si>
  <si>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</si>
  <si>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</si>
  <si>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</si>
  <si>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</si>
  <si>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</si>
  <si>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</si>
  <si>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</si>
  <si>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</si>
  <si>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</si>
  <si>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</si>
  <si>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</si>
  <si>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</si>
  <si>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</si>
  <si>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</si>
  <si>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</si>
  <si>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</si>
  <si>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</si>
  <si>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</si>
  <si>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</si>
  <si>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</si>
  <si>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</si>
  <si>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</si>
  <si>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</si>
  <si>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</si>
  <si>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</si>
  <si>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</si>
  <si>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</si>
  <si>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</si>
  <si>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</si>
  <si>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</si>
  <si>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</si>
  <si>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</si>
  <si>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</si>
  <si>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</si>
  <si>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</si>
  <si>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</si>
  <si>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</si>
  <si>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</si>
  <si>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</si>
  <si>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</si>
  <si>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</si>
  <si>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</si>
  <si>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</si>
  <si>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</si>
  <si>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</si>
  <si>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</si>
  <si>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</si>
  <si>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</si>
  <si>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</si>
  <si>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</si>
  <si>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</si>
  <si>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</si>
  <si>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</si>
  <si>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</si>
  <si>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</si>
  <si>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</si>
  <si>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</si>
  <si>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</si>
  <si>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</si>
  <si>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</si>
  <si>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</si>
  <si>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</si>
  <si>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</si>
  <si>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</si>
  <si>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</si>
  <si>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</si>
  <si>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</si>
  <si>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</si>
  <si>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</si>
  <si>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</si>
  <si>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</si>
  <si>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</si>
  <si>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</si>
  <si>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</si>
  <si>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</si>
  <si>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</si>
  <si>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</si>
  <si>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</si>
  <si>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</si>
  <si>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</si>
  <si>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</si>
  <si>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</si>
  <si>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</si>
  <si>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</si>
  <si>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</si>
  <si>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</si>
  <si>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</si>
  <si>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</si>
  <si>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</si>
  <si>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</si>
  <si>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</si>
  <si>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</si>
  <si>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</si>
  <si>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</si>
  <si>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</si>
  <si>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</si>
  <si>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</si>
  <si>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</si>
  <si>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</si>
  <si>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</si>
  <si>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</si>
  <si>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</si>
  <si>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</si>
  <si>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</si>
  <si>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</si>
  <si>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</si>
  <si>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</si>
  <si>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</si>
  <si>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</si>
  <si>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</si>
  <si>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</si>
  <si>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</si>
  <si>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</si>
  <si>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</si>
  <si>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</si>
  <si>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</si>
  <si>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</si>
  <si>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</si>
  <si>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</si>
  <si>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</si>
  <si>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</si>
  <si>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</si>
  <si>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</si>
  <si>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</si>
  <si>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</si>
  <si>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</si>
  <si>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</si>
  <si>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</si>
  <si>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</si>
  <si>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</si>
  <si>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</si>
  <si>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</si>
  <si>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</si>
  <si>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</si>
  <si>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</si>
  <si>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</si>
  <si>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</si>
  <si>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</si>
  <si>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</si>
  <si>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</si>
  <si>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</si>
  <si>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</si>
  <si>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</si>
  <si>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</si>
  <si>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</si>
  <si>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</si>
  <si>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</si>
  <si>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</si>
  <si>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</si>
  <si>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</si>
  <si>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</si>
  <si>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</si>
  <si>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</si>
  <si>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</si>
  <si>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</si>
  <si>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</si>
  <si>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</si>
  <si>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</si>
  <si>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</si>
  <si>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</si>
  <si>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</si>
  <si>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</si>
  <si>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</si>
  <si>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</si>
  <si>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</si>
  <si>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</si>
  <si>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</si>
  <si>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</si>
  <si>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</si>
  <si>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</si>
  <si>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</si>
  <si>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</si>
  <si>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</si>
  <si>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</si>
  <si>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</si>
  <si>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</si>
  <si>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</si>
  <si>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</si>
  <si>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</si>
  <si>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</si>
  <si>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</si>
  <si>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</si>
  <si>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</si>
  <si>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</si>
  <si>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</si>
  <si>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</si>
  <si>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</si>
  <si>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</si>
  <si>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</si>
  <si>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</si>
  <si>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</si>
  <si>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</si>
  <si>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</si>
  <si>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</si>
  <si>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</si>
  <si>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</si>
  <si>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</si>
  <si>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</si>
  <si>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</si>
  <si>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</si>
  <si>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</si>
  <si>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</si>
  <si>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</si>
  <si>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</si>
  <si>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</si>
  <si>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</si>
  <si>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</si>
  <si>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</si>
  <si>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</si>
  <si>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</si>
  <si>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</si>
  <si>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</si>
  <si>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</si>
  <si>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</si>
  <si>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</si>
  <si>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</si>
  <si>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</si>
  <si>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</si>
  <si>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</si>
  <si>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</si>
  <si>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</si>
  <si>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</si>
  <si>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</si>
  <si>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</si>
  <si>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</si>
  <si>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</si>
  <si>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</si>
  <si>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</si>
  <si>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</si>
  <si>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</si>
  <si>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</si>
  <si>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</si>
  <si>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</si>
  <si>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</si>
  <si>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</si>
  <si>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</si>
  <si>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</si>
  <si>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</si>
  <si>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</si>
  <si>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</si>
  <si>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</si>
  <si>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</si>
  <si>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</si>
  <si>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</si>
  <si>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</si>
  <si>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</si>
  <si>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</si>
  <si>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</si>
  <si>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</si>
  <si>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</si>
  <si>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</si>
  <si>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</si>
  <si>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</si>
  <si>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</si>
  <si>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</si>
  <si>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</si>
  <si>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</si>
  <si>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</si>
  <si>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</si>
  <si>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</si>
  <si>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</si>
  <si>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</si>
  <si>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</si>
  <si>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</si>
  <si>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</si>
  <si>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</si>
  <si>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</si>
  <si>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</si>
  <si>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</si>
  <si>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</si>
  <si>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</si>
  <si>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</si>
  <si>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</si>
  <si>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</si>
  <si>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</si>
  <si>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</si>
  <si>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</si>
  <si>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</si>
  <si>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</si>
  <si>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</si>
  <si>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</si>
  <si>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</si>
  <si>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</si>
  <si>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</si>
  <si>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</si>
  <si>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</si>
  <si>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</si>
  <si>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</si>
  <si>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</si>
  <si>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</si>
  <si>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</si>
  <si>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</si>
  <si>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</si>
  <si>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</si>
  <si>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</si>
  <si>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</si>
  <si>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</si>
  <si>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</si>
  <si>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</si>
  <si>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</si>
  <si>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</si>
  <si>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</si>
  <si>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</si>
  <si>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</si>
  <si>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</si>
  <si>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</si>
  <si>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</si>
  <si>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</si>
  <si>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</si>
  <si>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</si>
  <si>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</si>
  <si>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</si>
  <si>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</si>
  <si>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</si>
  <si>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</si>
  <si>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</si>
  <si>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</si>
  <si>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</si>
  <si>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</si>
  <si>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</si>
  <si>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</si>
  <si>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</si>
  <si>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</si>
  <si>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</si>
  <si>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</si>
  <si>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</si>
  <si>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</si>
  <si>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</si>
  <si>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</si>
  <si>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</si>
  <si>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</si>
  <si>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</si>
  <si>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</si>
  <si>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</si>
  <si>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</si>
  <si>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</si>
  <si>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</si>
  <si>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</si>
  <si>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</si>
  <si>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</si>
  <si>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</si>
  <si>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</si>
  <si>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</si>
  <si>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</si>
  <si>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</si>
  <si>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</si>
  <si>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</si>
  <si>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</si>
  <si>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</si>
  <si>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</si>
  <si>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</si>
  <si>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</si>
  <si>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</si>
  <si>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</si>
  <si>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</si>
  <si>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</si>
  <si>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</si>
  <si>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</si>
  <si>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</si>
  <si>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</si>
  <si>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</si>
  <si>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</si>
  <si>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</si>
  <si>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</si>
  <si>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</si>
  <si>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</si>
  <si>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</si>
  <si>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</si>
  <si>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</si>
  <si>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</si>
  <si>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</si>
  <si>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</si>
  <si>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</si>
  <si>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</si>
  <si>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</si>
  <si>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</si>
  <si>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</si>
  <si>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</si>
  <si>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</si>
  <si>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</si>
  <si>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</si>
  <si>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</si>
  <si>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</si>
  <si>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</si>
  <si>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</si>
  <si>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</si>
  <si>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</si>
  <si>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</si>
  <si>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</si>
  <si>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</si>
  <si>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</si>
  <si>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</si>
  <si>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</si>
  <si>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</si>
  <si>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</si>
  <si>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</si>
  <si>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</si>
  <si>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</si>
  <si>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</si>
  <si>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Profit</t>
  </si>
  <si>
    <t>Grand Total</t>
  </si>
  <si>
    <t>Sum of Sales</t>
  </si>
  <si>
    <t>Sum of Quantity</t>
  </si>
  <si>
    <t>2011</t>
  </si>
  <si>
    <t>2012</t>
  </si>
  <si>
    <t>2013</t>
  </si>
  <si>
    <t>2014</t>
  </si>
  <si>
    <t>Jan</t>
  </si>
  <si>
    <t>Feb</t>
  </si>
  <si>
    <t>Mar</t>
  </si>
  <si>
    <t>Apr</t>
  </si>
  <si>
    <t>May</t>
  </si>
  <si>
    <t>Jun</t>
  </si>
  <si>
    <t>Jul</t>
  </si>
  <si>
    <t>Aug</t>
  </si>
  <si>
    <t>Sep</t>
  </si>
  <si>
    <t>Oct</t>
  </si>
  <si>
    <t>Nov</t>
  </si>
  <si>
    <t>Dec</t>
  </si>
  <si>
    <t>Count of Order ID</t>
  </si>
  <si>
    <t>Sum of Profit Margin</t>
  </si>
  <si>
    <t xml:space="preserve"> </t>
  </si>
  <si>
    <t>[Green]▲0.00%;[Red]▼0.00%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</si>
</sst>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 0.00,\ &quot;K&quot;"/>
    <numFmt numFmtId="165" formatCode="_-[$$-409]* #,##0.00_ ;_-[$$-409]* \-#,##0.00\ ;_-[$$-409]* &quot;-&quot;??_ ;_-@_ "/>
    <numFmt numFmtId="166" formatCode="&quot;# &quot;0"/>
    <numFmt numFmtId="167" formatCode="[Green]\▲0.00%;[Red]&quot;▼&quot;0.00%"/>
    <numFmt numFmtId="168" formatCode="[Green]\▲0.00%;[Red]\▼0.00%"/>
    <numFmt numFmtId="169" formatCode="yyyy\-mm\-dd\ hh:mm:ss"/>
  </numFmts>
  <fonts count="5" x14ac:knownFonts="1">
    <font>
      <sz val="11"/>
      <color theme="1"/>
      <name val="Calibri"/>
      <scheme val="minor"/>
    </font>
    <font>
      <sz val="11"/>
      <color theme="1"/>
      <name val="Calibri"/>
      <family val="2"/>
      <scheme val="minor"/>
    </font>
    <font>
      <sz val="11"/>
      <color theme="1"/>
      <name val="Calibri"/>
      <scheme val="minor"/>
    </font>
    <font>
      <b/>
      <sz val="11"/>
      <color theme="1"/>
      <name val="Calibri"/>
      <family val="2"/>
      <scheme val="minor"/>
    </font>
    <font>
      <sz val="11"/>
      <color theme="1"/>
      <name val="Calibri"/>
      <family val="2"/>
    </font>
  </fonts>
  <fills count="2">
    <fill>
      <patternFill patternType="none"/>
    </fill>
    <fill>
      <patternFill patternType="gray125"/>
    </fill>
  </fills>
  <borders count="1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2">
    <xf numFmtId="0" fontId="0" fillId="0" borderId="0"/>
    <xf numFmtId="9" fontId="2" fillId="0" borderId="0" applyFont="0" applyFill="0" applyBorder="0" applyAlignment="0" applyProtection="0"/>
  </cellStyleXfs>
  <cellXfs count="37">
    <xf numFmtId="0" fontId="0" fillId="0" borderId="0" xfId="0"/>
    <xf numFmtId="0" fontId="0" fillId="0" borderId="1" xfId="0" applyBorder="1"/>
    <xf numFmtId="0" fontId="0" fillId="0" borderId="1" xfId="0" pivotButton="1" applyBorder="1"/>
    <xf numFmtId="0" fontId="0" fillId="0" borderId="1" xfId="0" applyBorder="1" applyAlignment="1">
      <alignment horizontal="left"/>
    </xf>
    <xf numFmtId="0" fontId="0" fillId="0" borderId="4" xfId="0" applyBorder="1"/>
    <xf numFmtId="0" fontId="0" fillId="0" borderId="2" xfId="0" applyBorder="1" applyAlignment="1">
      <alignment horizontal="left"/>
    </xf>
    <xf numFmtId="0" fontId="1" fillId="0" borderId="0" xfId="0" applyFont="1"/>
    <xf numFmtId="164" fontId="0" fillId="0" borderId="0" xfId="0" applyNumberFormat="1"/>
    <xf numFmtId="165" fontId="0" fillId="0" borderId="0" xfId="0" applyNumberFormat="1"/>
    <xf numFmtId="166" fontId="0" fillId="0" borderId="0" xfId="0" applyNumberFormat="1"/>
    <xf numFmtId="10" fontId="0" fillId="0" borderId="0" xfId="1" applyNumberFormat="1" applyFont="1"/>
    <xf numFmtId="0" fontId="0" fillId="0" borderId="2" xfId="0" applyBorder="1"/>
    <xf numFmtId="0" fontId="0" fillId="0" borderId="5" xfId="0" applyBorder="1"/>
    <xf numFmtId="0" fontId="0" fillId="0" borderId="6" xfId="0" applyBorder="1"/>
    <xf numFmtId="0" fontId="0" fillId="0" borderId="7" xfId="0" applyBorder="1"/>
    <xf numFmtId="0" fontId="0" fillId="0" borderId="3" xfId="0" applyBorder="1" applyAlignment="1">
      <alignment horizontal="left"/>
    </xf>
    <xf numFmtId="0" fontId="0" fillId="0" borderId="3" xfId="0" applyBorder="1"/>
    <xf numFmtId="0" fontId="0" fillId="0" borderId="8" xfId="0" applyBorder="1"/>
    <xf numFmtId="0" fontId="0" fillId="0" borderId="9" xfId="0" applyBorder="1"/>
    <xf numFmtId="0" fontId="4" fillId="0" borderId="0" xfId="0" applyFont="1"/>
    <xf numFmtId="167" fontId="3" fillId="0" borderId="0" xfId="0" applyNumberFormat="1" applyFont="1" applyAlignment="1">
      <alignment vertical="center"/>
    </xf>
    <xf numFmtId="168" fontId="3" fillId="0" borderId="0" xfId="0" applyNumberFormat="1" applyFont="1" applyAlignment="1">
      <alignment vertical="center"/>
    </xf>
    <xf numFmtId="0" fontId="3" fillId="0" borderId="10" xfId="0" applyFont="1" applyBorder="1" applyAlignment="1">
      <alignment horizontal="center" vertical="top"/>
    </xf>
    <xf numFmtId="169" fontId="0" fillId="0" borderId="0" xfId="0" applyNumberFormat="1"/>
    <xf numFmtId="0" fontId="0" fillId="0" borderId="0" xfId="0" pivotButton="1"/>
    <xf numFmtId="0" fontId="0" fillId="0" borderId="0" xfId="0" applyAlignment="1">
      <alignment horizontal="left"/>
    </xf>
    <xf numFmtId="0" fontId="0" fillId="0" borderId="11" xfId="0" pivotButton="1" applyBorder="1"/>
    <xf numFmtId="0" fontId="0" fillId="0" borderId="12" xfId="0" applyBorder="1"/>
    <xf numFmtId="0" fontId="0" fillId="0" borderId="11" xfId="0" applyBorder="1" applyAlignment="1">
      <alignment horizontal="left"/>
    </xf>
    <xf numFmtId="0" fontId="0" fillId="0" borderId="13" xfId="0" applyBorder="1" applyAlignment="1">
      <alignment horizontal="left"/>
    </xf>
    <xf numFmtId="0" fontId="0" fillId="0" borderId="15" xfId="0" applyBorder="1" applyAlignment="1">
      <alignment horizontal="left"/>
    </xf>
    <xf numFmtId="10" fontId="0" fillId="0" borderId="12" xfId="0" applyNumberFormat="1" applyBorder="1"/>
    <xf numFmtId="10" fontId="0" fillId="0" borderId="14" xfId="0" applyNumberFormat="1" applyBorder="1"/>
    <xf numFmtId="10" fontId="0" fillId="0" borderId="16" xfId="0" applyNumberFormat="1" applyBorder="1"/>
    <xf numFmtId="0" fontId="0" fillId="0" borderId="12" xfId="0" applyNumberFormat="1" applyBorder="1"/>
    <xf numFmtId="0" fontId="0" fillId="0" borderId="14" xfId="0" applyNumberFormat="1" applyBorder="1"/>
    <xf numFmtId="0" fontId="0" fillId="0" borderId="16" xfId="0" applyNumberFormat="1" applyBorder="1"/>
  </cellXfs>
  <cellStyles count="2">
    <cellStyle name="Normal" xfId="0" builtinId="0"/>
    <cellStyle name="Percent" xfId="1" builtinId="5"/>
  </cellStyles>
  <dxfs count="6">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67C06DBD-9462-4562-81B1-0B0AB3CE26B3}">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[Project_dashboard.xlsx]Combo chart!PivotTable3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N" sz="1400" b="1"/>
              <a:t>PROFIT</a:t>
            </a:r>
            <a:r>
              <a:rPr lang="en-IN" sz="1400" b="1" baseline="0"/>
              <a:t> SALES AND PROFIT ANALYSIS</a:t>
            </a:r>
            <a:endParaRPr lang="en-IN" sz="1400" b="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390-428E-AFE0-D3FE7A99A81E}"/>
            </c:ext>
          </c:extLst>
        </c:ser>
        <c:dLbls>
          <c:showLegendKey val="0"/>
          <c:showVal val="0"/>
          <c:showCatName val="0"/>
          <c:showSerName val="0"/>
          <c:showPercent val="0"/>
          <c:showBubbleSize val="0"/>
        </c:dLbls>
        <c:axId val="2000120191"/>
        <c:axId val="200013603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390-428E-AFE0-D3FE7A99A81E}"/>
            </c:ext>
          </c:extLst>
        </c:ser>
        <c:dLbls>
          <c:showLegendKey val="0"/>
          <c:showVal val="0"/>
          <c:showCatName val="0"/>
          <c:showSerName val="0"/>
          <c:showPercent val="0"/>
          <c:showBubbleSize val="0"/>
        </c:dLbls>
        <c:gapWidth val="219"/>
        <c:overlap val="-27"/>
        <c:axId val="2000143231"/>
        <c:axId val="2000131711"/>
      </c:barChart>
      <c:catAx>
        <c:axId val="200014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31711"/>
        <c:crosses val="autoZero"/>
        <c:auto val="1"/>
        <c:lblAlgn val="ctr"/>
        <c:lblOffset val="100"/>
        <c:noMultiLvlLbl val="0"/>
      </c:catAx>
      <c:valAx>
        <c:axId val="200013171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43231"/>
        <c:crosses val="autoZero"/>
        <c:crossBetween val="between"/>
      </c:valAx>
      <c:valAx>
        <c:axId val="200013603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20191"/>
        <c:crosses val="max"/>
        <c:crossBetween val="between"/>
      </c:valAx>
      <c:catAx>
        <c:axId val="2000120191"/>
        <c:scaling>
          <c:orientation val="minMax"/>
        </c:scaling>
        <c:delete val="1"/>
        <c:axPos val="b"/>
        <c:numFmt formatCode="General" sourceLinked="1"/>
        <c:majorTickMark val="out"/>
        <c:minorTickMark val="none"/>
        <c:tickLblPos val="nextTo"/>
        <c:crossAx val="20001360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[Project_dashboard.xlsx]Pie chart!PivotTable5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N" sz="1400" b="1">
                <a:solidFill>
                  <a:schemeClr val="tx1">
                    <a:lumMod val="50000"/>
                    <a:lumOff val="50000"/>
                  </a:schemeClr>
                </a:solidFill>
              </a:rPr>
              <a:t>CATEGORY</a:t>
            </a:r>
            <a:r>
              <a:rPr lang="en-IN" sz="1400" b="1" baseline="0">
                <a:solidFill>
                  <a:schemeClr val="tx1">
                    <a:lumMod val="50000"/>
                    <a:lumOff val="50000"/>
                  </a:schemeClr>
                </a:solidFill>
              </a:rPr>
              <a:t>  WISE SALES SHARE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61832895888014"/>
          <c:y val="0.14333041703120444"/>
          <c:w val="0.45325349956255462"/>
          <c:h val="0.75542249927092442"/>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59-4589-BB7B-0240C2FB24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59-4589-BB7B-0240C2FB24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59-4589-BB7B-0240C2FB24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BDA-4BC8-B737-211F2337DFF1}"/>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41469816272965"/>
          <c:y val="0.11372781866940547"/>
          <c:w val="0.64584448818897633"/>
          <c:h val="0.77424326714595459"/>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B51-44EE-A450-FDA4981ABA9F}"/>
            </c:ext>
          </c:extLst>
        </c:ser>
        <c:dLbls>
          <c:showLegendKey val="0"/>
          <c:showVal val="0"/>
          <c:showCatName val="0"/>
          <c:showSerName val="0"/>
          <c:showPercent val="0"/>
          <c:showBubbleSize val="0"/>
        </c:dLbls>
        <c:gapWidth val="182"/>
        <c:axId val="2000096191"/>
        <c:axId val="2000090431"/>
      </c:barChart>
      <c:catAx>
        <c:axId val="200009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90431"/>
        <c:crosses val="autoZero"/>
        <c:auto val="1"/>
        <c:lblAlgn val="ctr"/>
        <c:lblOffset val="100"/>
        <c:noMultiLvlLbl val="0"/>
      </c:catAx>
      <c:valAx>
        <c:axId val="200009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9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567-4353-93FD-AA3A8156E4CE}"/>
            </c:ext>
          </c:extLst>
        </c:ser>
        <c:dLbls>
          <c:showLegendKey val="0"/>
          <c:showVal val="0"/>
          <c:showCatName val="0"/>
          <c:showSerName val="0"/>
          <c:showPercent val="0"/>
          <c:showBubbleSize val="0"/>
        </c:dLbls>
        <c:smooth val="0"/>
        <c:axId val="2000087551"/>
        <c:axId val="2000092351"/>
      </c:lineChart>
      <c:catAx>
        <c:axId val="2000087551"/>
        <c:scaling>
          <c:orientation val="minMax"/>
        </c:scaling>
        <c:delete val="1"/>
        <c:axPos val="b"/>
        <c:numFmt formatCode="General" sourceLinked="1"/>
        <c:majorTickMark val="none"/>
        <c:minorTickMark val="none"/>
        <c:tickLblPos val="nextTo"/>
        <c:crossAx val="2000092351"/>
        <c:crosses val="autoZero"/>
        <c:auto val="1"/>
        <c:lblAlgn val="ctr"/>
        <c:lblOffset val="100"/>
        <c:noMultiLvlLbl val="0"/>
      </c:catAx>
      <c:valAx>
        <c:axId val="2000092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0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51966873706005"/>
          <c:y val="0.27777777777777779"/>
          <c:w val="0.77225672877846796"/>
          <c:h val="0.388888888888888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FFA-4F39-95AB-1F1CA459885C}"/>
            </c:ext>
          </c:extLst>
        </c:ser>
        <c:dLbls>
          <c:showLegendKey val="0"/>
          <c:showVal val="0"/>
          <c:showCatName val="0"/>
          <c:showSerName val="0"/>
          <c:showPercent val="0"/>
          <c:showBubbleSize val="0"/>
        </c:dLbls>
        <c:smooth val="0"/>
        <c:axId val="2000128831"/>
        <c:axId val="2000129311"/>
      </c:lineChart>
      <c:catAx>
        <c:axId val="2000128831"/>
        <c:scaling>
          <c:orientation val="minMax"/>
        </c:scaling>
        <c:delete val="1"/>
        <c:axPos val="b"/>
        <c:numFmt formatCode="General" sourceLinked="1"/>
        <c:majorTickMark val="none"/>
        <c:minorTickMark val="none"/>
        <c:tickLblPos val="nextTo"/>
        <c:crossAx val="2000129311"/>
        <c:crosses val="autoZero"/>
        <c:auto val="1"/>
        <c:lblAlgn val="ctr"/>
        <c:lblOffset val="100"/>
        <c:noMultiLvlLbl val="0"/>
      </c:catAx>
      <c:valAx>
        <c:axId val="20001293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2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84587813620068E-2"/>
          <c:y val="0.27777777777777779"/>
          <c:w val="0.80286738351254483"/>
          <c:h val="0.4907407407407407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7E3-49C9-A863-CA3331369BB4}"/>
            </c:ext>
          </c:extLst>
        </c:ser>
        <c:dLbls>
          <c:showLegendKey val="0"/>
          <c:showVal val="0"/>
          <c:showCatName val="0"/>
          <c:showSerName val="0"/>
          <c:showPercent val="0"/>
          <c:showBubbleSize val="0"/>
        </c:dLbls>
        <c:smooth val="0"/>
        <c:axId val="2000119711"/>
        <c:axId val="2000120671"/>
      </c:lineChart>
      <c:catAx>
        <c:axId val="2000119711"/>
        <c:scaling>
          <c:orientation val="minMax"/>
        </c:scaling>
        <c:delete val="1"/>
        <c:axPos val="b"/>
        <c:numFmt formatCode="General" sourceLinked="1"/>
        <c:majorTickMark val="none"/>
        <c:minorTickMark val="none"/>
        <c:tickLblPos val="nextTo"/>
        <c:crossAx val="2000120671"/>
        <c:crosses val="autoZero"/>
        <c:auto val="1"/>
        <c:lblAlgn val="ctr"/>
        <c:lblOffset val="100"/>
        <c:noMultiLvlLbl val="0"/>
      </c:catAx>
      <c:valAx>
        <c:axId val="20001206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DA4-4E04-96FE-E3778206A7D5}"/>
            </c:ext>
          </c:extLst>
        </c:ser>
        <c:dLbls>
          <c:showLegendKey val="0"/>
          <c:showVal val="0"/>
          <c:showCatName val="0"/>
          <c:showSerName val="0"/>
          <c:showPercent val="0"/>
          <c:showBubbleSize val="0"/>
        </c:dLbls>
        <c:smooth val="0"/>
        <c:axId val="53215343"/>
        <c:axId val="53215823"/>
      </c:lineChart>
      <c:catAx>
        <c:axId val="53215343"/>
        <c:scaling>
          <c:orientation val="minMax"/>
        </c:scaling>
        <c:delete val="1"/>
        <c:axPos val="b"/>
        <c:numFmt formatCode="General" sourceLinked="1"/>
        <c:majorTickMark val="none"/>
        <c:minorTickMark val="none"/>
        <c:tickLblPos val="nextTo"/>
        <c:crossAx val="53215823"/>
        <c:crosses val="autoZero"/>
        <c:auto val="1"/>
        <c:lblAlgn val="ctr"/>
        <c:lblOffset val="100"/>
        <c:noMultiLvlLbl val="0"/>
      </c:catAx>
      <c:valAx>
        <c:axId val="532158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1B-4B0A-BE0B-233FCEC5B588}"/>
            </c:ext>
          </c:extLst>
        </c:ser>
        <c:dLbls>
          <c:showLegendKey val="0"/>
          <c:showVal val="0"/>
          <c:showCatName val="0"/>
          <c:showSerName val="0"/>
          <c:showPercent val="0"/>
          <c:showBubbleSize val="0"/>
        </c:dLbls>
        <c:smooth val="0"/>
        <c:axId val="53210063"/>
        <c:axId val="53223023"/>
      </c:lineChart>
      <c:catAx>
        <c:axId val="53210063"/>
        <c:scaling>
          <c:orientation val="minMax"/>
        </c:scaling>
        <c:delete val="1"/>
        <c:axPos val="b"/>
        <c:numFmt formatCode="General" sourceLinked="1"/>
        <c:majorTickMark val="none"/>
        <c:minorTickMark val="none"/>
        <c:tickLblPos val="nextTo"/>
        <c:crossAx val="53223023"/>
        <c:crosses val="autoZero"/>
        <c:auto val="1"/>
        <c:lblAlgn val="ctr"/>
        <c:lblOffset val="100"/>
        <c:noMultiLvlLbl val="0"/>
      </c:catAx>
      <c:valAx>
        <c:axId val="532230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19315573785211E-2"/>
          <c:y val="0.15679839452810643"/>
          <c:w val="0.87456136885242952"/>
          <c:h val="0.6864032109437872"/>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D13-4AD6-9034-AA42661BF466}"/>
            </c:ext>
          </c:extLst>
        </c:ser>
        <c:dLbls>
          <c:showLegendKey val="0"/>
          <c:showVal val="0"/>
          <c:showCatName val="0"/>
          <c:showSerName val="0"/>
          <c:showPercent val="0"/>
          <c:showBubbleSize val="0"/>
        </c:dLbls>
        <c:smooth val="0"/>
        <c:axId val="2000087551"/>
        <c:axId val="2000092351"/>
      </c:lineChart>
      <c:catAx>
        <c:axId val="2000087551"/>
        <c:scaling>
          <c:orientation val="minMax"/>
        </c:scaling>
        <c:delete val="1"/>
        <c:axPos val="b"/>
        <c:numFmt formatCode="General" sourceLinked="1"/>
        <c:majorTickMark val="none"/>
        <c:minorTickMark val="none"/>
        <c:tickLblPos val="nextTo"/>
        <c:crossAx val="2000092351"/>
        <c:crosses val="autoZero"/>
        <c:auto val="1"/>
        <c:lblAlgn val="ctr"/>
        <c:lblOffset val="100"/>
        <c:noMultiLvlLbl val="0"/>
      </c:catAx>
      <c:valAx>
        <c:axId val="2000092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0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51966873706005"/>
          <c:y val="0.11796102541976773"/>
          <c:w val="0.77225672877846796"/>
          <c:h val="0.75418509330169348"/>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2E1-4FCE-9CAD-019EF1B7ABC3}"/>
            </c:ext>
          </c:extLst>
        </c:ser>
        <c:dLbls>
          <c:showLegendKey val="0"/>
          <c:showVal val="0"/>
          <c:showCatName val="0"/>
          <c:showSerName val="0"/>
          <c:showPercent val="0"/>
          <c:showBubbleSize val="0"/>
        </c:dLbls>
        <c:smooth val="0"/>
        <c:axId val="2000128831"/>
        <c:axId val="2000129311"/>
      </c:lineChart>
      <c:catAx>
        <c:axId val="2000128831"/>
        <c:scaling>
          <c:orientation val="minMax"/>
        </c:scaling>
        <c:delete val="1"/>
        <c:axPos val="b"/>
        <c:numFmt formatCode="General" sourceLinked="1"/>
        <c:majorTickMark val="none"/>
        <c:minorTickMark val="none"/>
        <c:tickLblPos val="nextTo"/>
        <c:crossAx val="2000129311"/>
        <c:crosses val="autoZero"/>
        <c:auto val="1"/>
        <c:lblAlgn val="ctr"/>
        <c:lblOffset val="100"/>
        <c:noMultiLvlLbl val="0"/>
      </c:catAx>
      <c:valAx>
        <c:axId val="20001293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2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84587813620068E-2"/>
          <c:y val="0.11574074074074074"/>
          <c:w val="0.80286738351254483"/>
          <c:h val="0.79166666666666674"/>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FA-45CD-9327-61E165EBEBA2}"/>
            </c:ext>
          </c:extLst>
        </c:ser>
        <c:dLbls>
          <c:showLegendKey val="0"/>
          <c:showVal val="0"/>
          <c:showCatName val="0"/>
          <c:showSerName val="0"/>
          <c:showPercent val="0"/>
          <c:showBubbleSize val="0"/>
        </c:dLbls>
        <c:smooth val="0"/>
        <c:axId val="2000119711"/>
        <c:axId val="2000120671"/>
      </c:lineChart>
      <c:catAx>
        <c:axId val="2000119711"/>
        <c:scaling>
          <c:orientation val="minMax"/>
        </c:scaling>
        <c:delete val="1"/>
        <c:axPos val="b"/>
        <c:numFmt formatCode="General" sourceLinked="1"/>
        <c:majorTickMark val="none"/>
        <c:minorTickMark val="none"/>
        <c:tickLblPos val="nextTo"/>
        <c:crossAx val="2000120671"/>
        <c:crosses val="autoZero"/>
        <c:auto val="1"/>
        <c:lblAlgn val="ctr"/>
        <c:lblOffset val="100"/>
        <c:noMultiLvlLbl val="0"/>
      </c:catAx>
      <c:valAx>
        <c:axId val="20001206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01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882754966796577E-2"/>
          <c:y val="7.7380988648757337E-2"/>
          <c:w val="0.88023449006640686"/>
          <c:h val="0.79365069693664714"/>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851-41DA-A6ED-6EC3F058233A}"/>
            </c:ext>
          </c:extLst>
        </c:ser>
        <c:dLbls>
          <c:showLegendKey val="0"/>
          <c:showVal val="0"/>
          <c:showCatName val="0"/>
          <c:showSerName val="0"/>
          <c:showPercent val="0"/>
          <c:showBubbleSize val="0"/>
        </c:dLbls>
        <c:smooth val="0"/>
        <c:axId val="53215343"/>
        <c:axId val="53215823"/>
      </c:lineChart>
      <c:catAx>
        <c:axId val="53215343"/>
        <c:scaling>
          <c:orientation val="minMax"/>
        </c:scaling>
        <c:delete val="1"/>
        <c:axPos val="b"/>
        <c:numFmt formatCode="General" sourceLinked="1"/>
        <c:majorTickMark val="none"/>
        <c:minorTickMark val="none"/>
        <c:tickLblPos val="nextTo"/>
        <c:crossAx val="53215823"/>
        <c:crosses val="autoZero"/>
        <c:auto val="1"/>
        <c:lblAlgn val="ctr"/>
        <c:lblOffset val="100"/>
        <c:noMultiLvlLbl val="0"/>
      </c:catAx>
      <c:valAx>
        <c:axId val="532158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[Project_dashboard.xlsx]KPI!PivotTable12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847916708938019E-2"/>
          <c:y val="0.15798658624574821"/>
          <c:w val="0.88430416658212396"/>
          <c:h val="0.70659633982932468"/>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E17-4F53-93F9-740FFEE85827}"/>
            </c:ext>
          </c:extLst>
        </c:ser>
        <c:dLbls>
          <c:showLegendKey val="0"/>
          <c:showVal val="0"/>
          <c:showCatName val="0"/>
          <c:showSerName val="0"/>
          <c:showPercent val="0"/>
          <c:showBubbleSize val="0"/>
        </c:dLbls>
        <c:smooth val="0"/>
        <c:axId val="53210063"/>
        <c:axId val="53223023"/>
      </c:lineChart>
      <c:catAx>
        <c:axId val="53210063"/>
        <c:scaling>
          <c:orientation val="minMax"/>
        </c:scaling>
        <c:delete val="1"/>
        <c:axPos val="b"/>
        <c:numFmt formatCode="General" sourceLinked="1"/>
        <c:majorTickMark val="none"/>
        <c:minorTickMark val="none"/>
        <c:tickLblPos val="nextTo"/>
        <c:crossAx val="53223023"/>
        <c:crosses val="autoZero"/>
        <c:auto val="1"/>
        <c:lblAlgn val="ctr"/>
        <c:lblOffset val="100"/>
        <c:noMultiLvlLbl val="0"/>
      </c:catAx>
      <c:valAx>
        <c:axId val="532230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[Project_dashboard.xlsx]Combo chart!PivotTable3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6FF-499E-8820-4D4EE7A6E98C}"/>
            </c:ext>
          </c:extLst>
        </c:ser>
        <c:dLbls>
          <c:showLegendKey val="0"/>
          <c:showVal val="0"/>
          <c:showCatName val="0"/>
          <c:showSerName val="0"/>
          <c:showPercent val="0"/>
          <c:showBubbleSize val="0"/>
        </c:dLbls>
        <c:axId val="2000120191"/>
        <c:axId val="200013603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6FF-499E-8820-4D4EE7A6E98C}"/>
            </c:ext>
          </c:extLst>
        </c:ser>
        <c:dLbls>
          <c:showLegendKey val="0"/>
          <c:showVal val="0"/>
          <c:showCatName val="0"/>
          <c:showSerName val="0"/>
          <c:showPercent val="0"/>
          <c:showBubbleSize val="0"/>
        </c:dLbls>
        <c:gapWidth val="60"/>
        <c:overlap val="-27"/>
        <c:axId val="2000143231"/>
        <c:axId val="2000131711"/>
      </c:barChart>
      <c:catAx>
        <c:axId val="200014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31711"/>
        <c:crosses val="autoZero"/>
        <c:auto val="1"/>
        <c:lblAlgn val="ctr"/>
        <c:lblOffset val="100"/>
        <c:noMultiLvlLbl val="0"/>
      </c:catAx>
      <c:valAx>
        <c:axId val="2000131711"/>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solidFill>
                      <a:schemeClr val="bg1"/>
                    </a:solidFill>
                  </a:rPr>
                  <a:t>SALES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00143231"/>
        <c:crosses val="autoZero"/>
        <c:crossBetween val="between"/>
      </c:valAx>
      <c:valAx>
        <c:axId val="2000136031"/>
        <c:scaling>
          <c:orientation val="minMax"/>
        </c:scaling>
        <c:delete val="0"/>
        <c:axPos val="r"/>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solidFill>
                      <a:schemeClr val="bg1"/>
                    </a:solidFill>
                  </a:rPr>
                  <a:t>PROFIT</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000120191"/>
        <c:crosses val="max"/>
        <c:crossBetween val="between"/>
      </c:valAx>
      <c:catAx>
        <c:axId val="2000120191"/>
        <c:scaling>
          <c:orientation val="minMax"/>
        </c:scaling>
        <c:delete val="1"/>
        <c:axPos val="b"/>
        <c:numFmt formatCode="General" sourceLinked="1"/>
        <c:majorTickMark val="out"/>
        <c:minorTickMark val="none"/>
        <c:tickLblPos val="nextTo"/>
        <c:crossAx val="2000136031"/>
        <c:crosses val="autoZero"/>
        <c:auto val="1"/>
        <c:lblAlgn val="ctr"/>
        <c:lblOffset val="100"/>
        <c:noMultiLvlLbl val="0"/>
      </c:catAx>
      <c:spPr>
        <a:noFill/>
        <a:ln>
          <a:noFill/>
        </a:ln>
        <a:effectLst/>
      </c:spPr>
    </c:plotArea>
    <c:legend>
      <c:legendPos val="t"/>
      <c:layout>
        <c:manualLayout>
          <c:xMode val="edge"/>
          <c:yMode val="edge"/>
          <c:x val="0.22902822859364438"/>
          <c:y val="2.3809523809523808E-2"/>
          <c:w val="0.56058940777330213"/>
          <c:h val="0.10267904011998501"/>
        </c:manualLayout>
      </c:layout>
      <c:overlay val="0"/>
      <c:spPr>
        <a:noFill/>
        <a:ln>
          <a:solidFill>
            <a:schemeClr val="bg1"/>
          </a:solid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[Project_dashboard.xlsx]Pie 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9299626701057968"/>
          <c:y val="0.214247425127158"/>
          <c:w val="0.43556277563514412"/>
          <c:h val="0.83948199183435401"/>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197-4528-82E8-52EC5A041F2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197-4528-82E8-52EC5A041F2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197-4528-82E8-52EC5A041F2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197-4528-82E8-52EC5A041F2C}"/>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1716228170053561"/>
          <c:y val="3.5596105309349896E-2"/>
          <c:w val="0.74658585913244646"/>
          <c:h val="0.163952378269366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61472066787109"/>
          <c:y val="0.11372781866940547"/>
          <c:w val="0.68051117774814884"/>
          <c:h val="0.77424326714595459"/>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652-4624-A514-8D13A44BF0DD}"/>
            </c:ext>
          </c:extLst>
        </c:ser>
        <c:dLbls>
          <c:dLblPos val="outEnd"/>
          <c:showLegendKey val="0"/>
          <c:showVal val="1"/>
          <c:showCatName val="0"/>
          <c:showSerName val="0"/>
          <c:showPercent val="0"/>
          <c:showBubbleSize val="0"/>
        </c:dLbls>
        <c:gapWidth val="72"/>
        <c:axId val="2000096191"/>
        <c:axId val="2000090431"/>
      </c:barChart>
      <c:catAx>
        <c:axId val="200009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00090431"/>
        <c:crosses val="autoZero"/>
        <c:auto val="1"/>
        <c:lblAlgn val="ctr"/>
        <c:lblOffset val="100"/>
        <c:noMultiLvlLbl val="0"/>
      </c:catAx>
      <c:valAx>
        <c:axId val="2000090431"/>
        <c:scaling>
          <c:orientation val="minMax"/>
        </c:scaling>
        <c:delete val="1"/>
        <c:axPos val="b"/>
        <c:numFmt formatCode="General" sourceLinked="1"/>
        <c:majorTickMark val="none"/>
        <c:minorTickMark val="none"/>
        <c:tickLblPos val="nextTo"/>
        <c:crossAx val="200009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000000">
                    <a:lumMod val="65000"/>
                    <a:lumOff val="35000"/>
                  </a:srgbClr>
                </a:solidFill>
                <a:effectLst/>
                <a:latin typeface="Calibri"/>
                <a:ea typeface="Calibri"/>
                <a:cs typeface="Calibri"/>
              </a:rPr>
              <a:t>CATEGORY WISE PROFIT</a:t>
            </a:r>
            <a:endParaRPr lang="en-IN">
              <a:effectLst/>
            </a:endParaRPr>
          </a:p>
        </cx:rich>
      </cx:tx>
    </cx:title>
    <cx:plotArea>
      <cx:plotAreaRegion>
        <cx:series layoutId="waterfall" uniqueId="{C395A47A-3FAA-4053-A72B-A4A8903CD776}">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000000">
                    <a:lumMod val="65000"/>
                    <a:lumOff val="35000"/>
                  </a:srgbClr>
                </a:solidFill>
                <a:effectLst/>
                <a:latin typeface="Calibri"/>
                <a:ea typeface="Calibri"/>
                <a:cs typeface="Calibri"/>
              </a:rPr>
              <a:t>SALES BY STATE</a:t>
            </a: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rgbClr val="000000">
                  <a:lumMod val="65000"/>
                  <a:lumOff val="35000"/>
                </a:srgbClr>
              </a:solidFill>
              <a:latin typeface="Calibri"/>
              <a:ea typeface="Calibri"/>
              <a:cs typeface="Calibri"/>
            </a:endParaRPr>
          </a:p>
        </cx:rich>
      </cx:tx>
    </cx:title>
    <cx:plotArea>
      <cx:plotAreaRegion>
        <cx:series layoutId="regionMap" uniqueId="{F50ACE1F-1370-4988-8E90-4109E7E92FD2}">
          <cx:tx>
            <cx:txData>
              <cx:f>_xlchart.v5.4</cx:f>
              <cx:v>Sales</cx:v>
            </cx:txData>
          </cx:tx>
          <cx:dataId val="0"/>
          <cx:layoutPr>
            <cx:geography cultureLanguage="en-US" cultureRegion="IN" attribution="Powered by Bing">
              <cx:geoCache provider="{E9337A44-BEBE-4D9F-B70C-5C5E7DAFC167}">
                <cx:binary>1H1pc9y2svZfcfnzSwUAARA8dXKrApKzSBqttmz5C2ushQQ3cAHXX397LMmWeCbHuhVVvaVJqpJ4
BjNNPOjupx80kH/fDP+6ye629Ychz4rmXzfDnx9jY8p//fFHcxPf5dvmIFc3tW70vTm40fkf+v5e
3dz9cVtve1VEfxCE6R838bY2d8PH//k3fFt0p4/1zdYoXZy3d/V4cde0mWn+y3t73/qwvc1V4avG
1OrG4D8//lWn26LZNh8/3BVGmfHTWN79+fHFpz5++GP+Xf/xux8yMM20tzDWpgfCdQWyMXN/vMTH
D5kuose3LZccUNvFjDGBfrzY02+fbHMY/xqLftizvb2t75oGHunHP5+PfGE/vHHx8cONbguzm7cI
pvDPj58LZe5uP1yarbmDh1eN9h4+4OndQ3y+/PHUf7yc+f/59+wPYB5mf/IMnPmk/e6t/8Dms9nG
T3PzBri4BzaxHYcT9jDv5CUuGOMD7ghCCOdPv/qAyO/s2I/Gw6gZEp8/vUskTu76D4d3dXM3Ps3M
P8eDogNsu8hlNt6Lh0N3cDAIBQ9u5NKn335A5XU27cfm+dgZQieH7xKhv7Lt922+fZqifw6PTQ4c
zinhyH2Ax37pLoIfCIpsmyDyiM/Tbz+Gsd8btB+bn08yA+av43cJzImuTfzB36bavCE61DmglNtI
gAs9vF6iAy51QLlrE/LkPS/Rea1V+yF6OXqG04n/jnHytrXOVPGGSNnsgNmu7TAbPQDlvETKcQ+w
YLbgnD/42Sz5PMz1a+z6b1j9Gj9Hy3uXaP1Vq0m/KUz0gOzcRWC6F6Yf7IBT5nL2gBN+6VCvMGg/
Pj8HzoD569u7BGaR6VrdvqH/EHHAXMYwsd2XjiOARwvHpkTYPxPUA4d/SECvsGQ/Ij8HzhBZvM8E
5GmAZHurn9brG1ADcQAFDmOIkoeZB194XuFgBDGPOsLmwBmeQ/IaU/Zj8mvkDBTv9F26yTqDLKNV
8zQ//xyUHZ0mFFOA5SGAzcpOAXmGCm4z8ViWgjs9x+Y1Fu3H5tfIGTbrd+ow20zd67pQbxjFbOeA
MMq5ix/Z9NxlsHvAsUMcTB8J20t0vFfZtB+f52NnCHl/vUvvObn7Xm+b9A3xofiAweTv5IGHkDYT
B1z3QGDkQKmzX7R5jUX70fk1cobNSfAusfF0UdzdGHXTmqcl/AbBDeBxGGa2/ajdzNzHgWLVFkDe
yExMe6U1+6F5MXiGjvc+hZzT+i7SxRsCYx+4ULtAXuEPWWdG0jBBByB0YmwDYs/Tze8N2Y/J07gZ
HKfvU+HcqKbRba2e5uafe4otDmzugLRM96tqO/XZcYCZMRCpd69Zufkai/Yj82vkDJvN+6Ro/l22
7bf13Rti4x4gJECAtn9RsOe82WGg2QhObfyIzSyYvcai/dj8GjnDxn+fSeYihl2KD+sm2xa3b4cP
kABOBHGfXMOdUWgHshAWAu1kgB+vWXnzWqv2Y/Ry9Ayni/W7JANPG20f9P0HKOHa/PubkmqoQxHU
mdimLwtQxzlAmBOX24+OBO8/Tz7/V7P2A7b/W2bA+e9TX1sXt2r7pvqaewC1j+vAhs/j6yVksJ0A
9A18y31keDPIXmHQfpR+DpwBsz55lx61vNN19KZORA44BepM3UfCMKPWwoadBmo7FD1WPrOg9wqD
9gPzc+AMmOVf7xKYHf3Z/V2Wb8nmoK4hQBl+ajYzeg2iDujRBIS4RyVuD5t7hVH7AXrxRDOQNpfv
EqT17TZ+QyGU0gPIMCALPIk2M8KAMexhM9j8EWhG5X5ryH5IHofNwFj77xKMo7duvBGwIUBBo3Gc
vbK0C6WRQJBjnug37MQ9ZwW/t2c/KE/jZqgcvVMX0f32aV7+eTlKyQFyKGcOpT83aZ6XPK59sMv3
HKPH92cBbP0ba/Yj8jBqhsf6feaVI1ii7U06vh0moEWD1mkTqDVnHIwBB3Mc0GweKdos1b/GlP2A
/Bo5A+Xo+l2Grk93IHI2zd1bigMM+mlAX0ZQYP54zRRoIMg23YFGHxXqGTivMmk/Os+GzuD59D5J
8rFuVfPG9Qs6cGEHAHH+q6HmRSDD0PWJoXtQPDrPrH55lUn74Xk2dAbP8fsMaZutKt7QcygDz4BW
NfYsrz+HhrsHBHNMIRE9xLUZNL81Zz8sj8NmkGzep6C20YV503ofGtSgOZBhFwrHHy8IV89BwQhK
FwptHXwn3jynYa8w5W8AeXqGOSSf3mWO2Wzr8W31TdgbcHeZn82qSIcfOAhD+5P76CCz1PIaS/4G
kp/PMMfEf5eYnNx127dsbrKhJ51xCqFrf9MGxhwKSOgOdB5ZAX7pK7+3Zz8uT+NmqJxcvUtUNtum
2d7EbXNnTPM0QW9Su0BHBihfzmODGUz+8xAG2wEcMYhyYlZIvtqe/eDMhs8w2rzPnH+pW2iD/tWG
+hDx/zlINmxAIwhcBD/Kl7M8IxDwMtAuoX/zIfnPCszX27UfrPn4GVqX3rv0qN35iM3doG7eUCyD
c1GAkg0dTr8KmOfuhBE/wEjAkRDxH1HuNdbsx+f5k8ywOdm8S2w26iZW0fYtmzjgxBpEORd20h58
5D91AQiBsHez28HZvWY+9BqL9qPza+QMm836nWKz0wXe9qTHru53MRwZfNQFZlnIpQfYhRZo6F1/
Sn0P/c8b9Qpb/g6Wn0PnuLxPQeAhSr/5IRyIaDYUlswB19i9Zkc7ICMdEBsBenxW47zWnv3wvBw9
Q+jyvTLr/sNqm5dNrN6y5YbaB1ww0GyeGgdn9GDX0rE7Egrb0j9Vt+fF6C59vMqs/UjNhs+gOlm9
yyC3e6hrXadP4eafkzjYJYDik9DdacJ9YgE0RsEmJwIcHwvUWQJ6jUV/D9DDs8yxeZ/C9Gms3pCy
wZkCCgfVIf887qjNvAeO4DgIXEv8zSnD31mzH5OHUTM8Tt+nr5ymGew4v+m5XDhbI2w4/PnYJ4Pm
fAB2d4BFI/SUlEDseR7RXmPR3+Dy81nm2By9yzh2Bps4zZh12zc96QE+I1w46PHI1tAcH+hNE7YQ
u03qB9IAZPs5Pq+1aj9GL0fPcDp7n9LBp7vhTe/nwNBlawsKksBDspk7EGhykIgAoMeD7TOAfmvO
fmQeh80g+fT1XbrO1V2dg9r+tHLfgAFQ6BNgBP6apRg42cE54S4HYeDHa9ZI8wpL9uPxc+AMkatP
7wKRm/96nctzde3FJ/+vd9m4kExs6N6w9xMAOBYFDTVwmuBp52BW58xumfl7s/ZjNBv+4knexxU2
Vwq6Nd80v+y6NzARLpzy+Jk/nstojjjYJR9qP4k5c4d5hUX70fj1LHOX+f+UV/7+6qGf9zP5W7MN
flzs9Oz2of/+7o+Hh+umZkMfk/TeUPewrte3cPmTDXLAMyfbfcnjyAdV5kX2eDbibtuYPz9aP/qh
XDjrjl3uwDkdCg7V3/14a6ePclB5HNBHiSugZffjh2J3uQj8Kj+gLoe3COwlQTPoTohodoL7nx8J
tJXYjEFj3O7oCTQr8p/3aZ3pbITDYD9n4/G/PxRtfqZVYZo/P4LsBKpS+fDBnbUMwxE7OHLv7noe
EezdEqCX5c32Am7t2n3+/yFjWV2lNVr3Fam/dBZ1ZJONN2Ig2cmErSqILdzIIdfphdOLTdOU3Vfe
JdVlqa3LCtXNYTvyWFbCmTZUt9Z6DG0eLjudxGdtUVnb1nG0dLlG1YqK0IklYyRqzgqHjfY5pSol
ubSKDDvrCdeCnLh0Qvpzk1WkTaSVTtpelqkpy40oa+QkHur6aRhk6nYmpzIM04QupilCTifLvq6r
z5koDBukU+QZPozdgRNZkdA1gRMj2izijJLy0NBIZUQmRQrETw5kHN1A5cmEDx09kis6Rk2Vyklj
zTxDw0EsBXFGtm6VZiiU6aic5FM4WlbbSeykXeXHmultUoTiNuJJ5PgTaYamCupYo457onEUuhym
Oil9AyY0y3TQ5AiaG6fGa7kbH4UJnjqvNw5rFh1Kki6YdDIKX+hklUe6vB7gCrBcZoVtVok1iKBH
gl2PHaNS2FG8gg6ayyjLSgCrTTYVKfQqIf1VopW9TEyfSJy70Srto3iSVR7FX9Sg+igYO7V2xLDR
tD6K+7b90kR54bVZc2bnQxzJonNL2UX8xgxhL+u2v54S1nikcr10sNfRkF4NnSnk6OLkUAj6He4r
qwM7TNvLSbSNLCYrX7YwpZZdaMmcsl82TuwsBCmWQNguukld8YzcwzUu5mhqdC/dNDqZ4srx8tZc
67w5zDtdrFKjSt9Rtj9MOZHNWPKjskR4UVfTWRzlWqYkvSqRpfy2tnSQ5t0dVwXf5HwKz3pXc9mg
wZJu24aysUM/Hdt0STuK5TB1pySxud913eBFOMw82nfxcdhm9UaYngQOo2jtaKUWxTAx2VpR7E1N
Jb6rlnTLvGPqu4ir4XCoxzEoK2ZdROVIZZFEd6Ed6lNmmUtm1HBZ5GO2RGWuZKFKtSpSzmWrEJe2
HpklC9YujGB0DXEhXtQ1cRdRzqjHYstddry/0yzN1yY22g8hdsg0alXhhYP6rm2qvY4VeRBFdSRd
lDe+1nYum8KMHpssLhnqsgBbjZKCDJ8wK5Css/TKysL1NBW9zJuyksxYX9gYImmnQ3IYV8z1rJKq
e7tl9bd2crwEG5mkPU1l01WcynZE6XHepe0R5wY8vq1F5dt0su614YUtOyEwkxo6qiO/Trpp9MZ8
sFYkRe3FiLveucxoWp5xRPJCVmGtTkpB+MLWSgShEzqNh7M2+dTw3HgG4SlaqkSTw6KN6twbbQO/
BgsrnWTYm5s2q2wPhV13lvQp9roOlkXkdhmWYhjG26qEoBpEDh0PW6OKFTH92LtLA0tr8KyRo8Gr
wNpU6qY397iqeiWjPiwXfGjb+H5MGhd8rXerSVJUlf0JEay5bhisFiJjGk8L3OXoKC7cfNkrUXpx
ZZElIhqeLO3XzpjwpRNriBJDTzyNIitgdtdKu5wiicrKDkJ3ypZVFCpJxPR1APnsylHlcJIl1hZc
6guZFJJFluogr8yhsSp6kiCS+nVGkqPCUrdhI2pfkVJd5XWSaclLpjakHjss83ay/Qnn+KzKw89V
RlIhXZDxjkua6UPsmoXt2N1x16ryAnYvrMuUNs6W5Ez5UepW3pS7dSLbKAY37gdCglAXw2LMRrTh
4agDE5rGj4wxJ1kT6wC+p1hoC43Leue1KQ35eT519iKs2BBYVRYvnaw7y2KqAjU2qx6jmMjQTLtc
Mgk5hrw47+3xumg1W9Eud29q0pw7A4172aR2t7KF+crHJJcKISsgdremGRZ+2mLblgaX5j7UlAaJ
ZayjsWXxQnQt9gs0uUGpByXHSESLkGKIB2I8Ub1ITycLdZtRuYksxtbxVTEQOTQJuJZD2sBQEi1j
lw4S9UR4bpK0ssT1crSiGmKw2bgtRK3JHkfpQneOh8xQrE1KmeR9zWSE+4tWTESmQqeBpnkq4dnc
VTUMS2us3HWNutDTeEDS4W5+M5a6C5BlG6/FluWXTVr5Sa6zULqCNJ9clbi+LdLRr2jm+o2p1q7l
RrK2yvuhcj7nytHB5PbtAjWl8vrRnTyLUh3ExRAv2jYfDq20uu3SaZOZsD3CQ5bJqWeVlxGnOCXA
TI7JAMAWaEwWvTJoPTHGVxZzXFmVRSq7olCeiNJMWgKeuU2TTJI8hXhX8W/ThEZZCAcHcWq+EZ2m
R6wMQ4nHIpOh3Y+yHBN8DGugWTaKxl6fpvctz9zFUE7fohK+NZ1ciGXJyMJNqHFIZJdA6E/d6Hte
4t5DmanPwpSEXtzh5qSnooPkTkrJUXStMbsv3eqOGpUtMgaEoRvol7xuYy9Pm+oqE/BVU01rWbaD
ua9bSrykSVKfQhCVTtPHZ5plyblLdLlGgkzHXWpgGpz0W5uHyIdgqiFqq+6LGDUkDGNfKsULr4uG
ViaDgLjOVfadFIZ4ORn1uqU5XySdM3qFaxWLJpnyY4JJH5hxol5nj9+bOBxlR7gjexds6OM0DZBb
iasGkekstRsNEzq5jMvYaYcCJqwE8zuTJtfg9qnZmL4QnyqHwVgbjZd1G655NvSelbnRedtk/Rkz
YXLtJPyScd7DAc/ohBLdrOxWRLY3xEkZsCaEiY5VTD+7LO29gfFajkYEdAo58arGiQDprh/9qcpH
qXjnYi/S5JYVQ8H8EXCWpMT6tMOTWaFpcFbOwMS3Pm3QdYuGm6QMzemEbCsJui7uVklp7FOW8y7A
UzIUEFlL00kWj55LOjeWIWOwIlB+UQmXXfQjapAHUdMCikFK4jHaZPdNDfrQzlEjwBQqXy1Hp+bL
ssQMXKbgRq/qxp1aryWQ5sfIvizV2HqOQcfQp5V8bbiLvhdRdZj1cTj5iY4jr4rs24w37LLgitzg
KLFyb4Ir+lJpqXZYl72uK6nSOGn9gY3DDcpE5pe6bS6nvq7WIQTPTRdb2dIt+NnEi6NQO8bxO0gH
wwpbUwLLmXfObRg5uReTxjl1DVNfWFnTDW4V8+u8zwKm7NIrdTllfl05eaCNrS9qm9bKG2EqToaU
iFiiUDPpmLKN/KkWJve7oRlPC6GyZYTrZBE6vVlgOCgQlGDX0tTcWiYsCfNl5WTqC0Sz9AukuPZr
1g/oMk1MuEKJo9aI9cB4w4ofVkVnJVJZTZjKkffZVURUMh511phLd4rrQ9ci4BAx6tOgVJl7SKq6
8+J8wKkcaFH6vItQMKGmPjfTYL4gMbW3rOy7lWi0e6STxJzSKK4/a5vVKfifToxvV9xPcxaXEtjV
dOXWJtcJlA9N/ynCEGE9qJNa15/c0uaSZuXYBSoBfzhyBc3zQIQZ/9yHYuJfo9RSk9+JATKraKkL
jlgPRo41H6KAppSfcDuNrzun5xaQlfYym4oR+01cWJusGNR1mLNiUYcip34+Ddm6bQvkJyKJhKQ0
tYRs8j7/gsIhPO/go6shh/Ba5+5lnwM3boqq/V7khfat2EkW3EzRUV0AJc2KrjLS5F3+Ccd9LG04
m7bsRZ4eJ7qpFmNuYl9HVeaV1pQ1ktUlW/S46M8zyuraZ1OYy6RTadAluD3Oi6mVlCTFqnWG6IyU
djheCCep9ekQxQPz3WhAFU+93Z0GQBbyMnbHRsi2JaRsboFuKtFGMnWqnl5qE/G0gTA2auHUzSpx
49yVfTJ201E2UMvjTYKDbCqL2rebGOLoILIBqBO3Vybm7AsRKm/9qY9KZ1Wn4IvfQRQMfWQlYXSs
uk5VEpZwnQRERL3PSduVXmo5PUQfU+vjzljlqm1cfDFUBmoBXFnLifHY78xoHVZ9Xa5rWJN+a2x1
XCZMeSFpnfu81vQGFSmdZK1qkyyHvPzUpG6oruF0X+vl1O03BvxRimaamM8bIe60KKMVb3Og4NjE
llep2rmakh4FikN0DtwmSxcNaaYtAmJ91I8lkxnUx9op0VLD1x5OpDLncJS0/BoPNL/oe8wOp1L1
Hslp6bMY26XEcW4HUdoYqVEI7KBKm+WQdtir60SfUFrlvg02fm6ARQZmGFxvKnASRJDrgJxXYzCQ
2gRt5qytsuh8DYX7hYmUu6hTRLaMDnSVp3UpwxQiU6ZLIR2l46WK7M6vNRPHtso5wNvE/ffMtbpl
RuipPcTuLSrq0w4skbVBxCsJGVcVziqgUm10nEJJO0js0j6AdVMtSndgQTWmUN/AokQSJyoO+jCP
AzeDNB4OVvqtAU4vtevkK0uFtm/1kEmKnhdCCrgE3LOQNXo0se2FDmkuC9exTo09jRdlH6/aIc02
Q9oWHosKuwYGbmVBNsbxXVlyuglDpSDQVtEq1Bb4bgOBvy0Tb8zizJvqLA/q1HSQdPrxPDbIPemG
KA2SQvFVyhULSIYgYDZaHyqEz4TIO9k0zaC9toy2jVMkfqFHkwKxq8RJalW1N+QoDXAWUplkrn0d
udiRdt8UuZerOL+2yua6sp1Uxp1YUjZgJHXZ3aIBEqtQaFqPeZ3B/LWtkh0zrRyKKPPG1Ab1wYm4
z6dsC2dO46ADtCQphq+lgCIiEv44VbdFkn1tkm633lqkg9YUqZaDbQdcICIz5YaHiWrYNm2GUOYR
4h5wZow8qxiSLKgJ5LyIDtWx5kkBq6Vxlhiljkdqqo6zKErPQH9AyG/p0IqgK1F30hjg2wnqiF/t
5J9BNOXaraosmPpuWkWJQHd9ASVaYpJulVPT+r1VkfPEOKAIlPWNiQdz6OQqkUikziHoWn4cj+Va
lLyCBGylh8TJu/MpjaNFpKrvUK8BFRsLNfp0SvJ10ZZd6kVdM37pTNhI0Hs2tp2HV0ClPimrqjyn
Ns5RzO3eq4YJiKOO12E/VY2MW6v2i6795uJq0+PRlnFCrgoLQl7SUbooeS28Htqzv8QDzqVd1YUP
7YudR9qQfZp0yiSbUnJUjPGxsoprUzrNamziy5rje2gbBv43AjsqorK4jDW5tmOcre2uoLcNy2of
RbXtl1Z+NcBdivdlmVvTIioENxJUDyDfQ9nGcuL5hRgNiqSOEuybUoTfOtSmnRy6rgaBYuwvKown
LTMRhiA7mb5fsIaOCsh/jqHGGdgybW33AnQ/ZmRpM83h8UKnlaKOjQWekAccpfUhKYBKTioaoNQJ
fYCqdDZpwsrTjlMg1ji1tCRTqrDkZMqKoBMZboIWxeUJHMARa/gXeCstxD2JyAVNNAQPoeJDt0Tp
4cgguWK7vwnTsq2WqZVGwcBbKh0nyX2WDYeTclJwdXxVQ0ryMmxK2ZKdFlgWkTe6rSMdzLudTwDL
U5gtCQMmHDUEQgIf6q5fJbpdOV31LRLT4QAL3stUidZpZG1CtwGuk7EqSCrnsMSdWfR26gROyrPD
koH8V7mo8Qqg+h4wU+KFtDquo+7cTZpblCtY8eHIAncozitaFj4IM866oCmRjmXiJdQuICBOuXXa
E/pFYdocmdAq/b7myosyu1jGqIwCpXO8GhIozmrWNuvCRAiUC6MlStlt2YfueWshkOHCXnmxHr+l
EQblzIz2wklrJRNjfw9Zhy97wVKfD2Nfe0mr+zvWON0lxD4iOWe156CqPawrEKMQTjwcWnST1cIC
nUUpEtQoTVcuLzbUZI0XTjZtfaJ6tw2cCOeOTFCcHlaQH7E76UWqxnLbYK2vmaB27qfWNN2kJA4H
D4+ptdU8r08dlFmrBBJeLeGGvWEl0qQ+dlIokRxXJLE/qOiwtmgU2Pk4fgeeBa4VlflWJVic6t4O
N5OJ2xtL8fuoxmMp3dhqDiuQoc+ngYYeU05feKVC/WcxsPaMkJhOJ/UgdCl7J9dLUEHzWLrGLv1p
cvkCa4Udn6dq8EuiitpT01guVEliqBdC6wSrmnUeg2SwUmH3aYzYZ2AI7LIKI72IqtGswA/GgNcN
huJKXPWCQ4SPC3IZoaz0mtg+FbgJt/lQWF6Sh8KDkwRE+RkU6dZRT4DUHGcFSKuV6eIj4BBmWES8
1l6dKN4e0gLij+QGlckyCvthJxJlsexBCwNOk3MsCyhugN71umSew3V9VZe0OqoqIToZa7hlRbYI
NL6xTEJvhLhwzfXg2ie9YuhTB1/AfVG105c2NZkENw5BNAKBOpZRMTYbuy3bYwdWT+WhsjfLvirU
8VSWZe1DwnKlqdsIGNPYG4mJyQ2k+R0Tgihznafc+UbrWIBrt4lZlSLWsrKGCkgrbLkXMrKyzqPC
Hi5ZWxoQn1BacgllmAAkLPcqI010y+IoifwiCqPBB01tvBjTbkg9GxwtmKphVEDoofAeCKRooKB5
6Xd2ed8DvQ5gi+B8tIDWTw1Hh2XKjc/Ktl9GKqzOh6gjX5IEGLjPKATsqWb4rKk0VjKrOnHRsBry
KcQyfZZNVvfFoqo9tOMKdJl8csWmHi3zJS0tdILyflySEvbYoHht7POGCefCtUIoX2ocukeWFZPv
Y6bSQ9OI7pIQG8TQgcBVb1IXEFZlzkRBgDPGsa9Yk4BT9hQyVtuDKijt2o2SE1D4DeQTt7azowST
kS0M7xkgnSdBaOoo8Ye0OZuihiaSjyUJbJChPqHJiQ4TCqGyyOLxPitzfB3iBojaxI3wQemoT2LX
VZGMElV9aTnTi96CrBtpCskMlpQPxY4KUNQky9LqBZIgjR7V4eCsux6ZoGx4elxi6J0BZo/RsZ50
/9kkhRkgyqrcj62eerymIYQTY52XaVWesLEXqzzGUdB0U7nsG0Q9u0xhlVh1bzYiy+2voN5akMT6
8hMCfndc66pftAbYP8iZDqg0VnwxxknnCTfqQLTXiReVTb5pjXtjdRgHEJzCFY+Z8a1xwhu3A9ew
ExIHqrLXOsbirBj4sO5H1h1yy5l6ycPMpwaqjhYYowd6c33YxG67sWonPRbc/V6IAQddOKJFIsZt
NOaxR2gKlYFIQFbEYQ5aWT1eWcoOF06N46Akkx1YsNCXcVc2XlePZJ1CPzios2kxEhDaJj+2B+zD
hQeONEwDl0VTfa0yOnpQKkyrsR74BImsac+Eo0EHxm6W+QUjXXYxsFj5YwzJJmGpTkHP6tJjy6n8
nsH2ze5/KgNMQ8cLnIpJuno6YekEf47C88YextPeFKADd+mV25CvdgTBmllFoKg9+aCUbN2i/l/K
zmy5bh3p0k+EbhAAB9z0BbkHzZYlS2X7hmHZLoIjBg4A+fS9KFfVsVR/+0RHnDgKW5Y2CWLIXOvL
ZJLLCoaH96o6jKSjhyEl+sSiVlx40Z9F1TxsmUGqgC7DhZzpllfV9oGrmuddY/9hRtvcJ9V8URJ2
gcBqOi+bWL6SABuEcfKZ04ie6IYIOVhSn82Cgzpk87deNvajn+3HWbNuzanOcLRHeyKoOvIB4Mda
lJSpSztQdiMW8kOQdL7VbHC5w/6f17DBIPRI8Xny8ZxXfbhZjAmXrrP/+P01Nm8Mz+/arK6u1L/e
IfSfP/6fT7rHf6/vtfnrL/dXEP31J5QtuNd3F/3xX6HB0e75ju//0W5b/+d3/fUGnd0q/s/rdN6Z
z7/edvT/cKb/+M03tvUbgOLf8M5u60Kc/ZNp/Y7D+Mvufv25f1nXSfK/ZMo5en0ACEHBApzmf1nX
OPt2ZgGRMVhRdEHO/nKuwV9ztArnMLZ/NW/9l20doVSVM5QPywhteeE2p/8/tjUHRPSbab1/4t7U
Iok4gxK+N4p9a1p3UeOGyLfxzywqp1kemRGGdDj9lnp7jnFStd8EcTBSB7uOqzhMDGsRHo8u6Us1
OIFTXrOA7ESqeJ0P2KwGe+Fl3423Xdwbsua6DbF5iaH5Bqg2SdI1vKjSVEQ/06DX+aFTIe2+ZRk0
7e+8h1J1VyW1NTzvoxpLsRAmdv0HFVGIsoeqg6iFhNjHfX8TpavFJVcI5tdr1vOh+ScZF42f+e2R
/g/ePhiBN2MEBJ4JqMEgCfD40FPq7RilUV/PKlHZz9LrobEXcMs7cdGJZXTpxTZWE9SJrTbond3R
smbl6c8fH70FC6CEpikMI0DgWPDYHuX+/d/Agq3hGY70pP7RRC3HJjxB2uMI6iQjtjm54Cs3HZCw
VELlRBAISfde8HVkRSS2xPOrKVHDCDNOW+6iO3R5tPje31wk2MDfBglEBkZHol3aXhGKV0FEmOO/
X+RAJ1U2wcjvtGFx8lVwaEqPLGljSEGO9xW7WHy2INWnvXAMGYvrRqT63UYRyU98COkTZKKZPP7N
df16PL9xGTFF6xb43yDoUbGaoSXv2yuj1A46rdV4dhujajyyOEA7PszARWb9z3Eb0iwp9FgZP8q8
LzcVJTigqinqrzGRsSwrnGFmCvyGiTA09L4v46rSF6v1NtZ3MI3bKGCjZmFkX0Zre1sdXcPEYI99
N29sKqimydgfMhfTurvBKah5ci/XtErtqU2yhfAP5QBdLty2lVokltG8JDUiLNrg8V3YLUkRXnSk
MUizu26JJaImgh9Tedv7FF+qTmfMIhhq0+Qrk07Nl+3raHrVswZHFgkr6Y+wV0lPLjTLsu5uYDOG
O8KKm9M7PnYxfgFpmOU0N/Cc8Nwowryths419dGWD6OTQ31ITNohLEQewXEZiUWgAhkoBDxu2VT4
P5aqx/huNrMO0YFduL1MKWkTiOYZuJbHHo44X64glpd1VXShR/O4cxds13RPXM8NwvVknaQwl01C
CVuu4nFxmLFrzVsEL9KvIwcl0s69XB58E1IOk6dRU6bLgsy68rTPLUjjmN1LK03qjxUM9th+ile5
bPoTpRCShkMZQe1L7vQ0ep18Qj6ciOqAeY694KQcYvoGWmk2un+uKbNjdhUnMJu/RnGAiXMnetjZ
Hwcpm5ZBExsJ7XKDJilhKgAmZZYdIX7h2R5g8G4ORzs0C70UFtM9zopVrKW/aeU4jVBXu8bXVwOR
mSNFqBUdzwKOnH9JaN+u6lCK0gxD3gPDcZ8HZDoE+kQECM7BSXb7U7ODkVVyk8GoxIYwqA4acFHG
c4Qn3wtR4gGtw5Thy6+p0dU4i74Oadcm9OxkU88AUxxNeuiWY6VTXAZrkcH7lizyk4OInD0amG3d
qa/jKs5VVfnHeK3j5rDWvjzXYuEXNQCcy96F5WJGGvEA24gVQcbqDsF8RwsrFvcJ4oS8EFWsIUYJ
pl4aZ7rPFa31IUjQItA0+XSOIAsWng3xdWboV91iOQ7eJDeJ37kVoRSeLiXu1MDBPgLKmT9sTTfR
I2budMxWyuF3jkn/XZn5kUXCXDtBqut+GSd4ciIU8yiqi0XD71DSZx9To2zRAiL5UY+2PHTKVPkq
huEQl9JewWXuT2s5lC4fTCzwq7N1gOI6pCePX3mZkVW9uKDnM1tV+cPKtgOPFHUbMJ4mPqmG6kcj
oArlXUUhrBGuqycftuxbR4Y4l3zuP/mMIetgE70SVCrkSYTwGzHF28lNI6oqm7T8SElcT9DzufwR
9ZVYECib6GFhjapPZh3IMRr76WFcxHS5bwWHcQ1I4Ea3tnnc+6woU1mq7HO9MLle4qybv0MdQgKg
kYu6oqp7BccU9Sw/sylO+wMpibvqZazjg4im5mNYeAuTqNfX8ThFFnmA0t9oM5qbgDYn12OCrAh7
Z1ybXFSLB78zh1sKmusy6zW5qluu2CHD7vcj8p4P+bZlkconxBpfvLH+pyUEkXIdbWhoAColl6VB
SLFtI2au6gx88Ui7+WA234arZK4sMI/I1HdrlGIj7k0oFs87fiUyqBBXLlh3YmZm13HXh7zh8XPs
1+90Lss7EWH5LOM8HfrUUmApoV/SQ7xqfhTpNNwZJdyX1YTlBB5khs4LN74NbVukdRWbnMxcfFtm
C8uadcNZB89zRvvpY4iG9uOoIHgX7TRVT1at9rMLBoqsDXMoysiZJofm2/E8ypKyxcILaitEyPy9
ZCMS+mFbmm9Nb7acVLR/xltSbG7MEn2USFAvDYPkOjtaXol6EN/GLAk3oOwcYD0NEaIFNZKXM7FQ
PeA1JBnRyO2jVn5zBEYuVA9jYfk1o71PfNKesNEnSSHrLb2YIq3uje7tkXsYh6BszHmZQ3RuzJJ8
c7x88s3WPMGm3rIz0J81b4C9/VwxIGc1pfN8BMm3Pk5OxmXuhF2vo7aacqqW5RI2r4E3KuMor9JR
Pslhki88GP6pcaV+WbZl+zljgh+WVLNbUTb8THFSHCy8qseea5LHflhuiBvbr6AZhzPvohLO/7yJ
O7VSgbMsYEeiTZ0RnNptcpFS6GJmHJpzG8/uaVwZx/Uv7CqiAz81CR+/dKa093JQ7iJaO/nY9267
RtIPiT7FlguUsa/vBkGnK8AM/n4YS/fJAcj7ztsFmwOz63In1h6Lx3L/IeLTfB1c6i9rH7jO9ZwN
5zKBv6lsgqjLY8+73Igrb8pSuY8bbOanDPv2F7tl0ycc+PBfkHffAhGd7nHU16dOlvFN7buIF1Mv
u0O2reC/aOSG01YRfd+2mbqvgja2kKajJ+cb+8VMs6jg8W/bjZNivq5L30Jz6vWnim+yx57dhyPM
lewi0qEqFrOJD9lS8bMC5feDlCxz9GaNxVbLHSwDaH1IZ9Nn2U0LSCCdjhSFj92Ud9KUN56Y6l7O
UXdHxDo8Ax/5hp+p8nGqo+exRwTTzGlzF6ARA5czUX0ltWFfZ1LOvuiUp7frks5PNVsWe1as46KQ
KkqvRalddgJzN8irXmXmoMMI/3HplT9kcts12G2SS97zcrjTZKTR9Urg5otDQv3kbqxcfHeKgos8
NGjbw5QT5GM6yNoUEMIBUylp3ENT1TAGXadXSJB1q+sDcUO8nteyjMg5XcZxe1izAYjLeQ896EHa
gHdJtRg17av2qo2zxHVQNhG5FHE/l8ttC7ZuLPgcVZ98uukVUFqX3AyTL6ODjxAiXk/oVzs9x7Xa
MliLxJkJHmxOq4FU5cUyJelVzAIdmk/Ankq25GuwVM5XDJsdvcyEWtaz7dZdGljGeH6UpGqb3LOq
kxADSFl1sAiEDI81JzLJoQN3H/UKPOLsE74C9k0tozdeggyBZ2Vpept22E4PerXbQQ9bfdWwqS4S
ILjA4VYgIB+6lSRyA3nYDzT0hwhkYbuAWjAs7j9Mk2iy6bAmDZhT4FejxnrIwHKCsVpZfxTR3Kmb
VpkmyfvBhK3Ypl0MhdC9PSbp3LQXQy1ifax87G/bGqnzoQl1uOCVAHsGj0KBn04aF8GmcAYi8xyn
a858WD8lE5vuSCwD3OwGHEaeipY7cBxV8hwZ4n4sEqEJd2ZlZ63LCGbxotgMxiUJiuhiGsk8Jj5P
VfKwEqFTBGZzttZdgZ10wj/QoF/RAwSbkM2SozKdyePKRkGChk2jdJe7go7j24gsyfzUZAMEuMZm
4lu1LOC1VPVUKfO1kiZucqQJ/aP3KaTLrHRnisMDvuacuMcEpPd1t8L+dryeT4tysjDWbAbUGqcm
7/u4f3RDlxycS8AKZbXA/gpY+/tUldsp1cDMbBXKW9PiXCmiMHp72HDYiHsJIf4xBdkAhnHJSgR+
ChMmD1Xtf0TatB+NHcbsOKZpdTPqQT/Odpyq4wydGKjT0FdpTvogL4GJ2AMbbHdqbQmCp6XRUU5K
X7dlTG5ZG8Q1M8lS6AowEXiySh8YK1FYOKfzeQPb2OWobur6A5WLHY8mSvTd2GZ+ujTOA78bPQUq
2lZNIZJxgb0BKROKQk+G+XJMcHPHVZPocQPO+qNkQNnPDVEw4bEofb6trbvDKY/Dv07a7lA3iC9w
CeUDTp36NKcyKebBqOemrqKvKBsNp9BG8qyp7E+pSZt70lBXwBVQn+nQP3UwePIKidspZaC7tGcw
oGIOh4fT0l0BeSpDXrrQZEXdzeKqNAw3XdHyJOoAeVYw/qFBWnK1+Kj+3iqefm3LKvrcwty7WaKB
Q5C3+pKv1fqsU2Cj+54WTM4bakF+lhxxKzbHfRKK76LtkYitQ7+f2oGNL3rJSH3skrrGCdUjZbkc
4qHWxejqMB2mbtNIBFLfRAXvsI/kCamb+BYUO3tRSsGHZx2uAc57qrKixe8thiTBnICjHF/2CQxF
4PTl0jnEWm111Rs9/cMga1PwojmnX3HwepdLkgE1IlObwHBtyEVtY/aUNICswdy3c16vxHyAa9i8
zEtmcDwg8zzpuWRDrsuY38AucNcGMnWXuwohzU0YZ/PSsinUxSgcAtt66cL3aVqxVrAokafNJubi
x+IlvimbZTkOzcKvvAXdi8M1bAjm03j5CRV4KU99qqZrsSJ/ywnCkenQlZbEoGT7pirotsTP09h1
X1IDZbYd+XjoKLH0bvZp9Dghy5OnctqhhWTyqoN7Vk5X2P0GfwxWqQahnETo6baR6DuufESKueQW
/E1PY3N0Zhmq3I4Gk6gQqleNaJdTtSTGyh7OeYsgzR33NHYpytXWDDE1H8rt8zDOQ/uB6ciPB2QV
ZYstDYUemylcNFfdeiYUzq/4kMy8zPI2sjX/1tE0JcAkSRaa8oS3trWB3rZKJ1oWyLaDgEm8qX4E
nYcDN14PKsK51eXzhFN+hbm/ln17vWYlJJ1inJGAmftugYzJwf9Vs5xPbja2/gy0Qejq4LFUUBgC
hY5DfV6C1cl0qhCrDZczaIH+n6MdwxKDUW3rfjjGdo3aR4jXJF1gpjS7oeNWQWhz30BUxHMQRI81
ClMAgPkAYdzh9n/2BAX3GMexGdaDNECtPsdIcdWjDZitX4lJoB9MnYTMQFhUBnONUjCKTDjGPo5M
GOtwS39UoqQBhDiwAaw3G42y/jKDiCEKHK1fN4LMtmx8giMC2/H0PCsICtnNhIAy3NFG0lUA9hhn
256BiTM8LRx5jW5eeDYPy+7JT/M6XPMZt7fleKs8Y2ORxCPYikc+xaZOjom2MAeu6DzbVb8aQohx
kDtUwH5M1mA/Jqg9aOOuumWAOhC6G4kdc5U1gqhMnGv4tiucWSUWxm1dDIhGOi+O1RBE3R2N90JL
aAeDzm42hH5g/EmXlEs+LaU0cx4JK8UxXWFinx1z/bPJ5u6JbBrQFNMQpHMxY+0co0T1oJZ2ymuO
qXLAqZNRgg1zYB5Cvu00FkTEeT0202iu4J4t9zGNwYzbub55xa9alsy3TbSu/dHwfrqcFknPHCry
YyODTy8tQjhwPsNeyBEG3w7nVzhqCpnxQ77Qpf1hNgocsnSiL/ME5+h8eIWYxpr4gAAB2BIiUGSI
ZQMi4ewSATKz7LPwQrYywBWPKm+jh6yt2/jg0f3nu0PTJpe/4j4UdTMLshHXwKZCOAECb1Zxu/yo
UPoDxQURNRuKV4gG2u1SklM/4zVETzMKc1ASQoXWRwFC9CIadfqlWzoBwTItWQXPemN1jAw1Xce7
PksocAEaz9PncfOuwsMxYLmKIZJ2QYAUsWshIG7d/eIyhEUcfhsMeCFAxv8GLkg16nzc5rhwJlvu
TL/agq3zeMiGWNrfkIoNXCLJecjshTWdbQq4geJlA42JufFvXGJWG0ouIhPuVzzsg5BlJo+vXARp
9qCgbUx1Q7ANj1+RXHr1EcCJ26MuzuoLRDDJlRMpSnKwRfL1zBfRPLwyCaEn1Y9fPEKGErKLqUSF
D0y5rQ75XyyCd53CLUDatr+zCKGN5cMvDEE22l9GEC3gvPGq/ofnAt7CK3wwiKYp/iIPJjbQz6/Q
gUwDnETXbY+Cj9uaiyxe734xBmwelwkZyo4XyHqRy+UrWdCOwxbG/L9wAjOkKzux/S0FOeUwGw7V
whdsvaQvocL8z3BAxaIlO9AYLCa4rc588iGdotM6DbjL3xiAHgH4h9/tf8TUcO+TtpQ+H1pbA0dd
ssZDFlr8PSpC2Aib2pjk2C5bsx5+c/yrOB5RHfbG7GflGFDhFq9fUuwWy3WYBmcOv1n5E4lRf/DL
xu+ZvuVdiRo51bXpy/9o1gfAd6hTG0HF1Bn7ZtF6fTgOYwoH8r9dejAzU3mcVZ112H/fufSkVKiz
gXLVcogBGmj7qxNfywG8+6sJr8Ec0WPq4xVJgWQAqGxJ4/7YR4361MbB+QLnJqI6xOcwjZ3N9nFL
PsCihwzNmS7vXn1zu7qoype5+8LHXn92kwY3jZfLPqQTls2rWy5k575UxAMSA9dHUJsEg9zNW1+M
0F2+DhXKLFHeswAKr9v0wzRP+mqKbV+8OuHQBdILUtLsGYpxnYIRqZKXV6c7CDo+LH+Z3M2S+T1a
o/1lLAdIPOk4ZhcjV0MCqpogcOprGc6/udkO4tbBgbMRheXx/JuJ3Tc++owKhvBZllOUm3Gmh2qL
22OfdeU/X91pEYvpKUO4f45EGb3oamk/U/xInP/Hcna9yG7fus2619O9mela5tmkKQAet93D924R
0URwuX+5yXM28kOWxtdQ0cjNay1rA7Hj8FrHalEeu+VBRfqZZJ14bBQXffFarWrMEMU6b3zXcv59
naH+uyMwRmHdCw4olBEe0K2tXNPPyGh1bx6cGGGnf5gaZbHLgx6WFjaWhScKii2gHMnCa2gM1x/E
uo5yPXsWAowFrmmY1CWdFapML7OyWaensg4+/h4PQrdg3bJ+EuDUHEpyD9mCqjKHzauVyde078l0
2cioTuhhmWy0IWzM6FoXrk0cDZfzGqBiguIL8UmIwWdfk2GYsKlYlNGEDvtYrGh8QJw39FBJ16Sq
jtaKSi+XoUUY35zCCn8UiwYVwihXWhdl9E9qyZqOhwSyfgoQxPi1VeAX66qFcWcqQCqswBy0sEGA
/2zUflxQkoUUpuYhce5ZZ75cmoPf4gx5HxpH16G5awC2z/owerw4LzpSw+fRvswgI6IVgEuFuozC
a4GQLN+Mws5wUcLjbGQBxXq/E5FUVHZnVYUlBQxDqo3FeV1mLb6Hqvo0CddkGpEwXzfrCP6/CFRm
6fI33iYqwN+6hin6xOEtS3Lv5Mvgybz15up4ZWlc1emPVpvd0ED9IwBebKSywwMnGrZU/mdD8K2Z
C58y3QkT9G1CmxM0A9rt/d99Sohz2URVNfzsf33iUscGiRaPBzcKJMRKzK6YFlS4skLVDUzBv7nl
3Qj9y44UKUUPFbxuWu798eRu4L+9gKBqwpTj5EdC3O5DVsCW4AN2GSqfQIW5CXFui8roCY0g//e/
wYf7X5/we4X62xt//VyAIIDtYooief7+cw3KD1JNOIqqV7jzCQIv042flUBqVuUeHlD9YSjVPteV
0gw1sX/++L36/e1t7yMOg1gKdMUCbfD2tqt4qQkNiv8gaZeiuDT2NIm/ATnAgtQAXLu7Ghp/dMtb
u86PqHGiAI3QE6/DoPz5St7OOQxEjKJfvKQ9218QxeLXOv7f7PQpqWmzgsX/XsptiN1ZW9OX65GU
/b7JrJnbN5k/f+R/3zw6DOD9FDHegbD35KVvb16lquwalGj8EIkHD3Fao2SL2lPsPMyoY52VsOMc
GCBkMCO6HyRfNV0XJ3eQnRr/NxMhesd8YADwckDwBLB5OMCT7N3VVBJ159JM5AUdB5EjXWA33dGB
Pmg1gt73jQA9XPdQzk0eJOO4qriman7sTdJAeydQoh9lr3ok53DAHXvol3oYX/48ZvvS/33C4M24
WJ0UnfDxfmOslvcLFfVGjtotvAQYkJgEILspBovCcYE1HRxHDmhYu9vVkFn1/qU21fz/O1hoNI7X
9HC8fg8UrwAE8vbRwckdp3VM9MvQARoD0wrOAyb0slLk0de8jEHIIF127be+iQewJ6AUXRRfZKQh
EEstSlVeGZlV4aeGeuuWaxFauC1/B2C8n2No48wT1KqnaJ+AhoDvMYfAPVzgYeMvY8kSeP17vtbN
cBRQ7o8SR7taXBxBwQC+B9G31+sha7eVPHpjystRwoauin4DsH3dK8R/JapJaFKiZjampHtI0PMA
YRMadAScVow0azRcoQK4w29tYTZABPnz84/eEiXYqRKkWehvRCMeJzEm69uRx8wc7DIs5msKGxJO
tkGXBkxF5BqIOYtoS3f+AfHE6+4JPQ7fm1+3ExOVu9cd/MRRZTN7/vcLWrzfxXHIAtuKJbp+8H0j
eTct4AiOyBK0+WocVhGcM6ia4pZFiq/XfJxXDIeEmLY994gG1jSflfNWFdjwffJQ2a0kF4jQmu3Z
7VL0XVYnO0oVUJ3dSRQlxPvj0SMkLejtu7z1YFzTbs9bl7TwdWjX7XhPjdHHA9KDVPhLDqpve876
EPDseIywCPXYG63AvhpoE+MJqvv+7FqowECx7OvHy6wiq88zHVDonwMWpbhyVGzsFNVk4r79FsZk
sOYkFxctyLn0Nt0418IP77reMUTKVdmHC5TG+OrLkA2leEZKH2GSpVkFImsBfQOY689z4/0WjtFP
IW/hABdpEvP3sBGiyKGK4H19RRX+iPwhMJoi6fO60Sgjma3HRvHnT3y/G7H9PV0Mxiz4PZzd7z9x
dBTFXj33XziSc0xGjypkbH8MDBMO72SxYJ5gXkIvgSczT2N1m/5CNP58Gftb29/sijxF068UB1fM
KAMt/m5RbOhyYOHv9M+9GPoJ1fl6jslPiE0Wu5FCqhsdXYkGG/fLmFXYcYyKdXWssoktOscrrnwH
iYhV9rors+QxcNdlaz56lI88TBmhdWHjLehrTCJo4Q2s1N3RL5NoX+yIfJcHvShEF5dl0077yl/w
BocPDOe9WdHpwvGwnP98x9G7fS3jOKAQbuCucbcc9OTbbaBNSjV4VEs/LagUBe4HU4MB91u2fd4K
BFniQkUeTk0eEDviSzW9MoAEycO+KuYGnNFjGZJ9SjNbg5m5qA2oXGyRFiVb0cl2QJZr1ESuLVZd
6fudPozWrMfqTCOLZfTnW2LvdrYMERBAOWBwMZ4gmu29i3oteCVQ3AN7yibFsbYm1HzgAibC533p
vq5jBkoJ11aqsC9x7JX7luKMxUFDVATgMUKxNP5Ko/ix/dbJJkXFhgdFBRdghTtwV9qAf1Urvt/i
WvXJeEJRqOMnk7mFj8WK8wK3+ze39i7KxK1JvHSYRVgqFJUE4t2tTTBY0m7W6xNHTorhn5zF1Nq6
rdbfJ5SxwQdYJ40a5JQN+/nYEx3hgYSk76r1uKFAY6pOkpPZPyFKdRgOOGccs48vG3aToSYSU0z4
zuy724xt86JmCNJZMSEiwQfWU0nxJ9CoaDuCOj6BoZimFHJrEcOjxZJQkqGTRfFrfPatsP3250F4
t0YzhAuIrlKGyodI0v8KdSOP6vY1sQT1JqnG7vArvGUqCyjHA4OL7ONvDn/27jjaP1KgkTOjOJbA
qb1HVGmD8s/EhPTTOEeYIbAwJkwonP0YH9EYoeNj6Qnc9DzpOOi3i24pB4Qs2PQwSt6FbrpPUcFb
osR9QvuHB2QhbHmARY5/BbkPCx8tOHBQ/euxVdYPGMqADlFYK1hF++Oo2rA/CIj9e0Ir1wZ4HoXo
gCuJ4Qpsz6hJ2YneP4+2kO/iWdz8fghgk0BNL6Kg95kNwsERwAx8YQjpCZp6THOLWv/S07K5A3kl
3Hq0yiUo45WMSVQPOWdre0W7mYc4N4h2yLWrehSDQa9NOWRHEBLfASvRC1/OAqXz6aC7H6LpNvfQ
73Vd3zwMLP9BLBGFGpk1g4wNCDcuxvnkfQzl1lkUgqFrTE/76IZTF8kDJHx0eGjCNLsy11ButyZX
w+KApKH304LFsGzOr10eSNyI5iRZNIvHpJtWAesqRLOfz0Z6FZWI38oKQrsCVtkV6db5bQMAjKlo
IEOsqGmCB9Ukp0WmFUzHnoTtk080q59n0aGAkYuJRcWK/BSNMJJqGuVB1syjVhR+xAXy9OlgNfXb
dSkHSs+RjxQ7VWTMFD2aVvfiCaUkVUueJKSY8CmAjZ1uyTgN5AEnRop+BC5J3NOWLhVa3BitIzV+
lGHr2nNZgwM/bQCa0FFItpozhSpUYAPZS9TDSP+hGDjJcMBUWe1POaNmEx5r58eogcw82Dg7IA+I
u+Rc9jAn78AKkrY9w2KDO6x+qgxNvTDKIeKZE7cb1wumNCip0aiPPKFTQo/DIIxJL2dUsqvuZohD
C2C3WarJLzc+Lis0p0IttZ/jh3KA93K5u5tVdsJcSTgwhGXb/aZuzFAZCMBGJFCtVOkg2l76aiSq
RseiHqcN7HB4NOthMfUcf9YE9UbjJSaHJyWKjRC2RHezQdSFqrKVZyH5gGYxKb5Mv/6SoDgb30OT
aYGPg28j7Ms2W8mWqyZxcBgvokBImhYrSmLm9AwyOeq7PEaVCM5F0Ls1bqfiaEPFv4USLZlk0cRK
xtWH1Rtv0vumJNDqUD/JCTOX7bzKbPmQgJWr0ZRGyj2qTt0Uq/Y5rcqSbHAvuhEjhQY72LJvsWtb
FV8TXrq0u4lqW0fdfdN4GAtHMLl+rI7/RoQ52y9pXVBXw1BdpdbaHiiYBZcdhglg4/AZVbEDPq9H
WTiMlypDabJDHoyRZdlc4wQp4FPtvwTXj5Alt1buMb1QI+6+MAreOsqold9HjHdTiy96RAUv2oSl
+5YvlqnK0kL6SWMCbPDrkvMk0RdE5ubXrSrglhg+2+wKEs6SscSndQqVWY8DFHE8l8gIxeJ//F/y
zqw3biTt0v9l7tngFgzyYgb4krkqU0tqs+UbwrJl7mtw//XzUFJ32TK66qvpixlgGo1ylZ0Wk2Qw
GPG+5zzHyMblOhe2l1C80/BJcys04HeR/YJaxGPH0cQxKy1/cI1J1n7sRqLTuIN2V3eP2MXAOXG9
tGgu0V7NtjFeuolcvnLMna4QxzCyOILFH9XPgTYuA8xptOXO0+Xk9zIP6WILZA1rMWKA1q0HvkNf
KA7rv59P01hW/Yw1IeL3BNpj5y4VdgBLyR48CkCrSqJz1zfvoyeY1VJ9lYm2nBwt8NeL0TFqGv99
jeuJedGdm5YS6aWlx412936ptbeP//Miv32OSoGZXkoTCZn0jQLVxnMaO1Xc7OICX/0IV28eOVZo
0vnR79iAh6W3Em83qpwpzlIpbSe0xAc6aBNFWSNFA+Vce3kHxeWuN/OMj5gVNbaGYr8V9N4q1adl
0QvqDaGzT7FVr2l3vF7BsuIJYl57O6fIjNmjwYMpnMHYU6xeduf62619Gx4oNDOuj4MRkl+EzJaT
H50pYpyCglkOA6jM4TenEjVV9DBrMeIhdNyRtVzet4E0d1PHt+Qkl5+CuZbWIHszaTG6VBstX/3t
gmrzAKMJkJBV2nKj6aJIkwMlWTlWu3CpaOmbIcbR3J/eRPaVGri/cY80/dlwwoLhg7QiX06+6Vns
XitcGssPNPvlF7sPXX7JCn15HPJZLN+/6JwwGh66LMxCgHwhRoS7qLaM0NqnapJGe7TexkqcKK+V
u/dLjgaj4euMb2p83gAlB0+qOOU93xsoGPUHVm6J28OW0HDe+boKAw4ukgiVAkoVuEWHjIIBJZs3
PbosaW/hyOD9yu/BE3QSd5uyWBynCwtkyFjuW7vU89zPPDvDRReokLIhQvGOz0foNviFRaPIrvK6
458Trgjni9CBh2hA0EzcDkCnFh380CQc3Yio2D86BYiNfBNM8zL20Zc4S/3eqk1mGJyqGRyHLOcV
m29GraBnRWuHV9X4hMofyOEWzwWMpv278YZmYAQgqIsy9rvfJluR6bCvkojLsbNen5m6dDOuukKY
GcyPVuSWQ/uAgjQanD3yneXURy9UXCILuVzKGaXhoMTGmTGrw86kmcafGWO1jBrqVcsQf6ufuiqF
U7UyOnM53xYvO780DHA+X8eUQrVVnM3UlUkLSwtvRclicvJLC0csn3BQajCoe9EpKmpvRZbZAMMQ
bPEUN4F5CIN65mfMb6W3gG05VcNa2Cn1UlwUbH3znL1T4bcZhQlxpA+6PE+tPcTYlcLUbZkqYZnS
r7tStHK4zOz1lovXxdZSKjA7N8W1hD855K+T/shZPg0szwLtYghUA8zQs5KlSIk9hOlHpqBRESZQ
xpqCzRgkqPC3zlCJTAEd0QxwipIiEDak0DLYkvMyXNoKs2bPnBX6tuW1kYtgueaoIwwG39uVTFqE
WVdWrMcYVOi35IE8p3M3aHfQMVuqCjNSHucL8y3jSxuqmSuQ2PpyDpg0NCZ/tpdLlSpDN7LUArwc
X+8Xx5ui2ni2x8zJrhynriY0YyZaDO0H8uBkDGgieVYmViqj/q354CNk80hFckjbez2skzDEzzFZ
0Xg7SNY29Xevj/sau1GAQQUPB4ahHMCkOav0cbY70y5XHW8HdDWtYZSsKaUU6HUhjHh54pl+z2+i
zFlBD2D9CVbm9Uze7mVdofYWqP2txTIUvHp63k1HHgpLRh2r/+XhjVW+fALtKNcsSF6dQ8LAfc+c
GE7LBwNol3yCnfvS24izoOJRDlktBldzOxnVBiHb0u7jWy1/8j5k381EQi5/9FYPX6ZTLfSbcWro
1htmo7s3XSTDAYKiXlA9t6c58MwDhv3lKQ+1eSkHKhx1/GKzLGsPWG8Y37ZO/+GKuuXyzdNXH4z3
diDReLzSsOdys992bEWczHKRgyPSOKdvExY63+UnQ7dcitFaVi9FSNXg+oZnFeZ1GayQfSNSAjy2
9JXaAb9jfxGb4bKMi+yRY8g+W75W9/rAaWXKewTh9qtbpzIXQ+YaRdQyJmUwm2kMwg1ETr6Jkmwx
VL1dEOrAy6SXus7iwrKVoSXHyLQy6f5F4evDhp5aDvMDIxgdBJ2z38rKUUsPgXq1CaaldPjWMgxH
noYBpt9VrdnLE5S9Ne3gUC3f/S92d7/Wu5bD0x9Em+kJYXD8D3VWbCSlNihJqeptakyoAS/Xn+5O
RiLXnzXIPhSaeJp0jBAci5IV/3SWbf1PfSGolTWiGKP45xjR4QqXfg3ozb4mIm4Z8Z4TLTe1ixPu
MJxfm+fkfXL88+/yawlB6JCs+T9NUUdagEEs89fvEvSWSfk2Ce+WPqbzJRbGsh5HUyAtYMYsnf/q
Ov9+QCySFA4c1zMpLi5Bdj+ffBo1upHlenD7JrQDruW1B/lqJ3x/sv/8BI2lbPdHe2c5Q2q3ugCV
55oG7agPBxyzxA6LNnNu32eMAV08j9KEWH3hFNoKBiWEw7k5dwP69XXewf95t5VqarZ5H/3FN/p1
pPON2EotSeUWbhR68x/bYpMHfUFOVn2bvT1UA+s6nvGxQ3tSb2O3j7kFtIcnnkzP4uXA0kKLli+C
SAGmiN/X7Oy3AteK4FWOxW7CHlnVfJzCZGBcxZPFftIf3vpZ1ds0++cn8fE2cuNs3dIFHRPDMKCI
fbiNTlS35qj1V5FKl5lpfl0IVUoUHXAQgH2nv388oXMjl/85jvOhOCtHViMEv3dX76896HjolfWS
mbXES0ha4987HiV/A5AkDwY+Y/u36cDCTmEUfZzwulmspiySl7sh04znolD18sL48wMu88tPw5QB
QfvJ5gnEuW9T0fxQz0QsOsYN4pu9LLQmBTmT59L64jQ8MH/1CP5+KG4dKgjHtdnpy49TXR6Y+dSF
Trh/W4r0kC6Ya0azXoTgr2f1jv2/eTuBN3z9zzyFn/EK/+vfQRh++dB/gnz4v0dz+CWF4Weag6Hr
FA//9VL4LYPgv7Kvz1//yKRaABBvf+Wd5OCSB8p7ghYQDxej7w+Sg+a6/7CZzEhxhapt8E9Gyj9D
CMQ/CJ0C5uvqvFgc3hX/CiGwyEHE2O/R3QRAhTTA+Ds0h48jiJ+yzKoGraHF7f5RTZMYlWkry9b2
nqaBxoErOu87z1b3P12T98Hzs5LkwySz6AZciSpyiZ7R0XJ8eCZmA1spxj1tzzRs3FMPRK7Y6e51
PtBb/ovn79fCtliORY8VxQyNZR6JJQTn5/cS94K9Z28F+8kovWvdafpL4AMYPWd9vKkcuIF/cUDL
+P305MJZEDrdC1J5l5iqnw9JZ1fULL+DfTw1AZa6umxPmE9DrH3Y6QS1hsF71HlHmFu9QzKKHBxx
x87BL1LsahF2vuh7e1hBFgb1ksTN3itHDUq218DGZTo51Z7ydhC1vN0wN/EudybTZy9aXLBBys9Z
Sgs405r2wQD8fkHjtdoiTomvgqmNr0DRCHaIYRHtphq5YRwqytutys8mu5sXzNzzY5TazaOswku9
m+LNIDNiCDAK7mfTSi9tmxnIjxKrO5uqy3/M1lxez9aQPJg6qMFCD7KtqKMCIWje+11ZDHu9DOgX
z7W5c3uQwA0Npo0R4VzJWksdKRSUV03lsuFD+vdVz0JtnzmLFanRhn09UYZZ2aMXEN2gmeU35YLu
cOZ8xNY6R91KrwdoSI1rb+nbAARKNW9I12PUSMVqcxrYAz95whSTOkVFlWxlIdFlDwHj3NeJhKgQ
7+bFc9fI6imhdvgp8VLz1kPdBtBQV973BO4imQ1eI7EoA5CGO5zE47bpIelDVrSi5zTKXOHjqs2u
9Qzbig8JoDxJCu7gzovh0Z1mWp1B3GBuWkzGCeiplR0n4prt6200xjqwzmS6jdgbbpShN080fvpt
Oert1u0dTaxGugbfmzyPdlERfZsasitCFt7H0HPx3huziPKN4uJERZBd1lk+f0LAo50tBCMnfWaT
t1IAgHFm9bq2TuOEXAGtZDcDhxNAMjbYfijUxpri9KQnYfc9VE77nBoT5Mo5hNG60drYu+ASKGrV
zre6zfwBO89VkelYL2T2XbdGsFCpfQw0cFZpGj54ClJRHVTZToNlxt45HxHNQpsrTVv3KZ47K1m1
x0RrbBwjbchiR3eTr6yrAj4sv1hBZxHl4UBbBXZ6GwyZeXIidSPGYSBGgNxlhjZPzwjhCdWXDUbB
6F/GXGpb0WjtJa3C+bkFEeNzZ8VzhQf7GhExi6m5bW9rCts+TINbNs7xphPzZ61rrCtzjsyNOc3q
Cs7VvBk8Z7grCq8jjMLroQDb52LIP0miJMx9jA+tt1ct3sDpG2xqgAdB3yGpdDoAFdlqcitzoakl
/ToN85RCjNlNKVDI2plP7pBN4yHzdNR0foRFU18FGiLKx1QNFNt4bXdqgDymlfW6m3qV3NuUxEKg
c2z33X64l1ML59WAAo75HN+FrwUsmlaiJsPCa92i2AEJdeTnETqgu2UlbuLScgelr+NMm1yw5yqu
bUqdLZWodJjD2z4VS5uiivvwyqkxr65KJArDTYjLy7VWQENVdPQCrccYThFKPJkV3l9Wa0WgwZ1t
kHo9JpQ6xLaG2yC/yxGDE9U16ugX6YS0qrlLczgliI49lT5pKJ/uvD6Pd41eMA2XuRT7Xm+zR0ma
y7L3N6GwD51jXQBcKXUAmv3QrYQWeTvRWji4zKA+GeMo9mauAQWjcwUHDtyccW9GID1Xql5+WwZO
cDdN3fDNMQHoAgAsqi1+T9BmGbSMVWdjFUq7zD5USi8uEAJ7m5aIhgIuH5k2EPWH8ljbNs5U2Utj
aziqXGdNjEep8lq/UDpQXupHKFmCwPuCSzj361Yr7uhqBnjvCq2DstcP+Xm07OrFRlt44ovE4Tal
zIKXzcvnNZXULNo0NN4POPy960zEztcsR+ZPP6Knja9kfgbuBpwupUpb+KgT+DOhtfkPnNfZo6W3
402WJg7txDkv78I8QnmhoM8Qq1KmDuhXmG1/fxX4nyzwflkp/rvl5P+Dq0BLvKoJ//0y8I88rz+A
Xu9/6X0hSO6uSY3AYqsMUmghdP0T6aW5BCtDiVkkxmhMcY/8tBD0/gEfjngolqH0zw2dEgR38D2o
ip+G1EUuAr5F7/J3FoLyg8aTL8Xhl8IBQimxbLaXpeJPxQzeOmVZTqGxd+GVZOgVS9fHFCUgYU81
cAFrMxbBl6lwBY5AN4wedKjNPhuUEslI2F1ZpROvPIQiWyEDOs6NFO5NNIXQVJwiuy+LqSCBAixF
HbT3uKZGoDZd/VWHbdjEmCma8EE1WvFotg7rNGA52Qr2UPNdBEV5JBXAO9nTKL4Wep3N0GbgLlsV
VMIV0l3vsUWr85KOcnxIrTIfXzwC32RyESt7uILxuWlyRVrGmBz1JK3cnYOW4X7AW9cmVP46+6qj
vW2smUS0e80WVbua6bMDH0rClURAs1I5U+damtZ4ZSB9wIYRuV9YdrnmUbW9y2VBikt/dQhPSWUA
fk4dCKEsuks83LRwt0atE5il0mebZ/kYAqZZCXe216Kx089NophbjMBea+gW/IyIjkfTZHnA4tEI
D2gE4l1Z5dUN+mOdxm0Q2QcdfNITzlQyl9Q4PkSozZbXfGav6rmv5SPyoL6Fdzpq3mZuZkD+mD71
eht4YRajAKChf40pdK63GpWB+2bxonc0LGGpZkP1ZIdMWstC+54S/nKVU4NrEZVMtR5ac6DR5mDc
h3ELmCerlpyA1lpWBk3ZUrFH7bJEPCgUdlZVwER2Qe2C8Iw8cF5aUxfpdiB/5Wg0mWn5r/8KV477
GlRO46zqDrOEzwTL36GmnMpTVVDeN+E55L5o4VEnNtY9X3QOHszeZqmcReFsrMNReI8kvFgdb/rA
ezQ6rV1Win2JEbhh60G7g9PIu56euyy7eTe2nnWw6OV+rUbsFDu7deGONqOajx4xBJxnbpRHMzTS
2UflzAnJ5aKYNZW8Y5vOWXRBAAtfYDBq8gxkmHB18z6onrIhx5sYBn2K/ZMidIIfRmY2Rhmqolco
PQcqs0iPwkO7oPNWIbEL37FoaH6czvy3DX8r5orXTbbLyGio/VIretVj04Y1gIsNhMBqdJaTd+c2
mVdUfrmCzbDsHGYKGwcbpMhhHCNuy6za6gncpObbWsVJBJ2p37hx75xej4jOE415rznWAYgIY7Pu
KSP7yRAGjwNMd9dH6Eyumj2gots1eH++6jhsXN8GKnJ09KZ6qk1j7qmyjs0+ZJ1rn8ME6V1q1VF5
iC3amJsALzJSGTPm54dWxmlNCyyEt5TzCbTopD2+fktaXl24zyaYNT5bMb6sqBxGmWZakOiajPCb
LFUQgRSkMyg2eV/Pd+0A5HMLcYNbig5uuSbUedRVO3nl0eP9fZyakv/2QNAkK4xe2Bk0ava7tNQY
EB7v3Z0cMmYomdTN3s51Y9rCFMx+EFTAiEwclHZ+YZgEbYRCc/NdSRBLyU4mHzs/qtLRH2XaDuvW
M2d2uc5wqw/ueNMnU/VkMdLIHODF7DJOwbatiACtTq3b+WUlUFMKsHyg8E3lbbq8IA5mapS8cnQZ
HBNv8h65mYQvUPY1bhOcv5ChUKc8tXanoKUl5njXM4p3CeEV25nuFTF9oTh3cau+JZplABzlpfOY
edl456Lz9iX9K3NlNkPDyXABTo5ua5wd8UEos0pRgNfDisk21aNCBkQtBD6/LPAIivLkN7o91M4M
fMQAkNCIMTmo1D6EYWIf2H5wfacxChBCSmYQuEc9B8yHazqr9oaFrokgpLWGlVkH8OryBmibRWd4
V2ZuFPkNb4xzAdD0NutLkiL6NEvKlUwjE+nQLLcY46YXW+bWRdC08R4XnfE9ExIVc9iNcqszBZ5q
SOEvVj0O950Q06HKiWZjX0O+U6w9NGw/HiOqHuuiTqE1ZJ4b76CeYLAeNWQp+I35vbHY6m4+bYpQ
n1/iiYakbw2ZOroCcSFZSBJncj4H1tOUJvDJhwDZhmdK49DNTXqJmECsxYClF1taazp+HMzyBA/k
irZP/iKEF9EXRFSJcmuqpwt4wO5VNmi3Rq6Z40anXNGw6uuVccqwZ9Xn2baiQ6+Tl9Y7aKF6UiWI
SKwuhw61VKp1wQ2qMGYTZOPoHavuFrgW2NrBCBdhCsFtJIJZpyoFCvsQ4I97BFXQ3OEOv4lEX9+i
u8DQEyrjlmKpvCtkG62ybmzd6xo81p5mXbWocPTPoTmMIHfc+zk0nU8dfg94Vvg5diCXgAhw37Jq
37Mv4MEf9rAdc8oI5o0CEYewDWXxhgQImDIlu+MpqFsd/hVm6RF/wibDaY3/2mpG0hzaqNpk9Ol0
FrHR8IUuYA49x0ZIvdXzrstBKWZZ52uGjdHbqkvfZed8byKqeYpR4StehZZ+3SU2NGpdqw69YzGq
Byv5MvJ6Pw5Z1121pv5lwYRfVriCwXMPY+X4sgjak3LmZN3bnnk3eZp9nMbEOAOVa3/0dOO+TF5Y
1l/Hlo3/OXYo+BzbZk4P4HTgqtfNZzaTwTlCdIckLQ1WLAVh7LagmTKsab104IIoS7tu8G2xg7fw
uE4yfwHfN57qOQb6gsXtDP6gf0LjH6xZ1zs3XuWJ67EboKykRZTXyLVkdSXZAV7qAXmT66jTtbOd
Ql+Tdgd7Is/kqred8aJSefEl7rA3irJ6CLpKv0j15hHFc09/kHGqEv3JMMMDQix10iA9fB6GkPRC
mU54JgJlwAmIoqMK7fDagsZ42clm73YAzVNpYv3SDVIdZVmN9mmIWpszdA0fL7OVrcMKYTsvP+3K
sRkqehydIMuVezMzPgUJaadh5gABN0ubhJJ2wfDDbzYqwlCUWdmbaHTQy1kesVChXcP0o2dqbD3b
0seVaVbW2Q1t5waVSntXNjbpOU3RY2+E6+in87jVZNtfgqBCsNmFD45eg3xuQDYbwMR84O1i67V5
fkemYQ/khOXH1kS4tR7NLIE7g50P8IUjIHUAHr/JsQ9tU6K97vWm6Y/wJPVPuPGYoFAhAa6V/T4e
FY5w+Ftnq9VBWBRAItatCU7Qyuf6NhI5OPepUMOGEhlbuWgojYvOTroz6WX6ugmcg9sm7qlMw+lB
V1kACCvvHqMu+kxcFOR+YbgsKMY+fOirxdqvxpY3rrIunAo/xaiTwGV7kbt1Oof70DbJAEgp18me
cyX0oC0eUsGTkAOcq0ZRw6DpeDtmEcF1ELGyXTXY7iMRM9qqr8bmLkhKuVVjHSQbXofD3qV+sK4z
UrgIx1jpY0Mhi6BAtWqSyF7PU6iOpT1R2tGjaeGb2cDSTXO0UMt746Uk0dQFLCL67wmSqh8u3JpN
nDpi3kdem32rEO/tvcYLNtmytKqQO9ImnuoVFeO89LM8cTYkkCAAoJvju53bXQ50ktbBlLX+1NeU
XEihP6ZJ3l/Nyq2sB95v6WWLtTrq/dwb85ukjS1fpaK87UCPObcE8VizL1AfrPo2YVlQDDYlMFNH
T46JlwdIZy2YOkZ6HfKSDcHMnEi1UBviS73RTxA/nxXLgEszQx66KiYr/Ixbiqip2YJMj3v2KeyM
8nYOhgQ2Uxhta0STJ6GEuKqLqIaNU9fauisF4MUya4+jUU87t4jHG0O06h77yAW6iWPlzuMaHWd9
DVtWUdSQ+g61W3Nh9CLYNaH7yEJt2ErVwMRr7HPST3CeRJ+mQPvGPMwuFOIaYxuDR6S+YoMVRDZW
AP7PTWe+RRFVPY8pcnqGj4nboyK9F/oGzNDCCuZTCu6NRERyzW40b5qv0SE2MdFIseie3ba6xyda
pJLIpw5n6C7XmNwO6Ml2dWTJ29LIPlXghaJjkdUyOFmF/rUdvOpyRK+2il3GAtxZAgdWyGHTDWkX
EeEApi30T3HOvzXDqsF5eYMYr96KGAYQ+mVRDZ/miNRVmMFuKG9Cs6pvePsdoM7mVJD/vHnxW0NB
t4RLnwULD30cANi/boxDYhwnM2RdK5vGPoCd8E4w2cz7GYf2d68x4t2fH0/81k6guW2gSliS4m2W
ClQKft6Jw8CY6Pyocg++1YMxw9JdMTF/Tan9RGuz7L5FGUbIq7B3O+sA6Qt3k4+eI8ovSZbLmPl4
sDdOXdjNdd70xlWuOTOMS9PwHvuoxSSaliwA7Rnr1SHE5vFdD3XLY0Nvt/MdVkCQQ/WYYnrpOpaZ
BHx9LUU/tHfK8OB6zwiEBvJdHMeyv8zsJ1LgniMbthBcE2v9kL1IyoxxT98TTRa+s+8MmeKHO/fF
neVhXFmhv+PzjqlXT8Cdx/EUsjfSlrlTZ4NlaMF51lSntvQmGrVzw7LZTwsF+touAYLtGoSo+P8N
t3x63QvnTm38hbTjt8YY7TfHplJD5C++sY9d3JQVcuAoAmTEtOyXRUy6NAKpjO3an9/tZfT83C72
lgPRg2cZgLXH/Di6XNA0BLJyIDK0uMUVvY5NW9TcH549oJ2IgdkulSObkJm37NPfPTodRhcdB1IW
4kg+OiahrRuSvB2EVEll3jvD4K7RZU+sH7NmTw+KozotbRVfG3K2bX9+cONXVxOtOt3VbVNHQGLQ
QPvt3IdEaEEZNOVeQWYFKDyEnY1Srzbvi0Sxbaadz8n39lQeW1JJ6b00RbdE+oUyW/yDxlub8m81
uf9/LG8ai5Lpp3v3W5f78mtcvPzSFn/7Gz/FFRBWYNPAXPrJwuNpGl5U+z//h0YoATeZ0qZg54C8
hLnuvcdtS0qbiBdoDOsmI3/ps7+XNm3rH6xfpUBdhR3KNml/f8AWvCkVwpfyv9F8RjnvWbjobaRh
dGk/qiQmRDwWuYXzvgw2JM2LCfX89U9X4791CHr71G7JWOArC+ND7TQYukwLKU/t+wXJR4KyNhFy
6HBJ/1VS/j84yvLe+KlC2wQerY+Io8jii9K+lONLK/z/7BAf1ECEFtpF2XOIbj5L/UzwWT0///kh
DCrXH+Y8IiQMF4mMickW/5X54XKpTKsQ41BnwR/ffCslKNYNgVSEvQ8cWqCjv7X0PFj8VgFIar3b
jsoaN04CYXga+2EXVzBOzIhiB2lUKlk3rTyDGO0FqNNxOHkUAIg3BMNqtWCZjT4I7mLdpL8lcwLN
p5T+jUxkclROL32Sr77kkGMT11WbrDT6fUfGEPCsiJapR/xTqskILCJ+1bTu2MjGDTWvpksOEXSW
I3GqzpMGa53OF325S9AtzhGB/OTPuqY2EU44Zq+8o0c6ttl67tLu1NEBeohb/jOqIsKPZc2qLpcX
QUxMJelibO/lTIiMqU7korUPYzHZZ5xlxk7rZLYprSY5UKOiEtYZ9hYjObsBdFWElKV4VC0AYaM5
9reWbPkhiKlPktXVppxdE2b3pAySHC2eh8QL/bDsonOQ9MM3dkPTuZ+tDjIdCUb0vhKOF89EDjrB
56ii87cGLjw/OAN9DtgyxkvTUDPxhbLbH+Shj8RMwVV/9ExeWtuRTci573V+0HKBaXJclpNgx5i3
Of3ySTgELLHZhkFntThZQpTDopCVz/dLfU8QPNqRvX6FiPsFE6BN8FXbfU/m8cGezRcPA93TaAo6
EJ0Wf27pvx505A0pUvXa2LGSf5nbsvHYZdXzPqnZMiZZxU0Qwdw+slmmfkM8KeY66LVgy9VjDHHH
xw0rj7nbRZdLB2JjicbY0ZaNzvSik0NYUHjBcdOwsXFJHzVJ8Fuh0wlpbqMqd8dJT/w5c0NsN7a5
nw2HA5iz49d1QjRY7oIaEkl/l5Zzd9dWAR9uPMXAcGNxxs1KeF0WpBeuRaIysMNu03sezGWiYQlm
tygo5E1lriHGySvW0ElySEwn3wJzA/s9YqcKoH0Hxq3dBeF5WjwyWIdSAGtEmV2z505g94SY8+wm
eA6kIJ1sNLXgyhw8YhDSSJJiaBss+5MgsK/pMJvENU9gfObQvpiqpj7VTPfUqOYF0l05N4FmaTts
ctYNZdDwNNjiMcjr+Yx3Vi3p1b2+75A2m4e6oYvddWMGQTOOAnr0wN88YpzbFb5dbQdV2f1hJ6n7
AzRA6ytNDcdGGt5zhNZuE3a1TckUkd8Gx6C3CkpvuR4BJMm1MY/fKdtzJVU/ZpsorHSoe8a0z1l0
LCGb9r0+pjOODdcARakJY+fKYqlX2cNnF3jflyIQ0VnPa33fxybgXLuDKxrLuCdOBqzwNyNV7UWd
d/lVh+DhKyap4rLoQu96NGbrPvNaePmobDVwn4Y4QleebiBHET5ZNe4Ny9fi6xSJ4dxM03gzUpq4
GlXtUGaU06WqPXEElVrsjJoIvWpqnbsKZ9+6nad5Xw8a6Zi0WjgAy0Emr8wM2nNDBwgaPvRDdpwo
xNaxa5XbHu/qDzt2WrDdWQn8sumT72J2YBD2TEKplhNmEhhiTUlFbKupUrsWMHW+VhU1C94qNtmT
pOJlA6WvpekQ3RNjgJaJTS8/UwRw1RJPBr4pi5lEwz6klVLOF1M61UeRmJOfiSCu/cTBL0TZIvEO
+DXElnBph4pU6B2E8sotrb2S0kqosYQH+skJsDX0XSuBTeyRl6ZPTXPQGj3jNGp3wsseaBsS99iQ
mDTJ/Z7EITAd5UwBiMCxG1ap9fNQty3TWJ+eM0yiOwIUJqwvUf0lZsO7KXsp962Z9C8SruPWDNHQ
UOdBLFHGGZm4RKR8VeyHnltZKMhzXgwxzeuyxwnpyrVnELf5+nGzcMRdDur/MI0hiP5ZSGrahIFd
K3dqN70LCWDDGJ65uvAzbCPMm9XrIeO5IrDXUTbaqMn0aImRPfEM2VV9kmOr1j1SnmaFLl7bUAia
LosKuDHRfuatXYzBE17S8rGP8xz/YVfsBMHTm3g29FWi6TmUFmyaOorjC6fsvmJqaw+udFxA7the
1m6Q6nuYBjDlp6a/8loQaKsiEtqmMbz40knHHiJ1G3orxHLjvmR/T5euMthVmhaaFN3t84tEGSOx
4NBbuzVCpnnfFgBrKAA5896jgnMHRlr/3JJWd45txa3DwMeOqQJqv2R604yqOg4bp0NwQYyFWhlN
B/9ZYneHezoMEOi49a41G6dSWs2ho2Lz3TP4NLV/5y5vHHEM0PLtQkeptVmjvuHp19wdq9HmADY0
fRy82NsVRe3cebWjbYQNF9tt22IXph6ktuVlp1DOIOOS483gSBLsjd7zS08RUxvQb7YgzX41cpJ2
i4oB7gR2ejEzon126O0mt/XiJeEdfjCVru5V6syPDKTwBotpCI6u8+4K6k6IwJS3i5uq2LmN5Xxu
WZC2SP/N4JQN+JR8SrHezsSgedPSOmSPq/cvPVqah1xWgY9IiVBaV3Pe71PajsGPSefLjrY1bHW7
Mq6ogGj3YZAyyVjpdJFkZrfRxBg/gVN3kcf1bP71Tnyyusn+1Dea/SkR1XTFm8rZRnWkkb4Sa2uN
Pu9eBkF5STpAc1tG4HfNhi6JltLgfr3qraDUUCrXvTZTgugKilpeo5KjaEpjVZdRuQQqAJ5mIG7p
AOhHiQBwU3hJe8in1tpUdY6nutFtHmKQkBedOWXXgUs32yA4JKUtwVgm0mM+U2EnapH9xnF24/FK
qiLYUL0OKfe3PRwp6kTXYPLygzONDoDDoN/RNYWU58LkWOuzze2f6/mS7MD50qiV54dYt0iNotzJ
FGhQpdTi5yadQExG9XQwq6C4xpU3r2MKbyS3qGp6xJIoxApAQbKZu0ltJTEYJ4BywIZTmVwTUK9t
O8tML2yCf48JCNMbQw7aJmiq8bqWile3jIp2J2uAaauR3IF0bRrNEnlvRBRcxqw/eK8WUODz9G3a
rDD8AkjAfVfSa4KdTFBCXEh1NGyzva7DufebDhdzGGXz5TQY1UUdOMPWMg0C0uq00O7hnZXYWPP/
zd55bEeOZFv2X3qOXNBi0IN2BbhTelDHBIuhoIUBBvn1vRGdWR10epOdb/wmNXivooyAG0zce84+
9OYs06AL37NskETJpykt5Itzu6TtuL0wVgL6oC+50z+qHdOJvBCO1V6ifVMjc7oyC9HS2R3Ubxi6
dTKyE9qAitmGh7jlwyQdWD9g5JuPDRXWgz2Y09aVU7N3Jx3+ujH1xHUWnt2PkIQrVrqyNeYjjke+
ecUgMQEirj3eU+Ug4YNImf4SYH66Dvmv3qZwOmAIzSKkBJDCMFZJBMIPbvsDDdnliW6cmATheUkF
IlgKaHKXFHc6xSmiA9ISc12s+GRDStJyaZugw5gWVHIp7ozewMSWJcoFLfjbrqY1VpnwlIZU+ekK
6ew0kxZZl2vEMU7UJac+g+xdsXJaOCp3rtsM2yqPdJ/Qc2C8nEtofFlNt87x7m45IcaHGrffGgT0
rV5DVc9aEoTQ/H9vZ1o1emvs9HFYYqU0sXdjh3TjObknL5sWvatEAauVz4vAp66apNSFRbPzMvdZ
KWn9yRSEPGY5woXcIQJEauCGVF2pAHCnL5KjovwnXKhD/sKKXcIFhupfxhGAnajc2kmOZq+C/ePP
pN9+jbreCv5OGerGnmTx+W3KEPTZizi169uyzOpnkiJoiehTQeGx7r7XdK3uHK3B95e7dbbv+mk+
6ImX+WYed4ESg2DdVJEwb00XQGga2c1dHSXZti86Z1qPY1MQtW7b6DqbcB02ceznIOV2vci4kqt5
ciB2dwJBLTFfN3NxoVGZD+ZscVBvhioyhnrnkk2fXbTlN4732stInv0Vue5SXTe6VR17jGQKmOpu
uA3nqdrLCc0g4P92R5edT5E2SP07F5UmUcOvuBlD65sZm2JY9/E83ZhLZFFpyWrXoeF+sQnNyVaj
FuvXk+vJlyyPnUOGIuEJehhqVVF2xqO67JC2ViAnjt04GMuyuwBwa16BUJdP+BetYJRiOORW1F8M
ypR9l2YKQxkU6pL5IsPb3qmLH0XrqOseKtHrH0FGGkrBy0bGgEUVLtigEEqTu25rdltydc0Ho3Qw
I4aWRg297+PrSpl+ZnTenvXKKbe0fNx1FOXzzmrzlIBykLqc8Wa2QhDz3apTxgETb8NKluZpQGgP
9nPbUfl52W0PE7eKTRUbM6IWdxO19bxpk+JeyZPnsZTgkljlVxRugDF4E5dirX5C3mLQ7syHhJgu
R3Qo3D3pV2Cn7qusqC7lnOtUqiFHcp7HgYvGwaTW2SmB0Q4K7Vwk5srPSeZom4fG2msoex6lQvoH
907X5xaDYEBJwofcUOQlm2J+y1ExfcXZWj2kIhPPNWgMB248FB+gpCKB8FFZMACyjCONiav8SNEd
LXJbJePXrIFVs+qaIT30evczGpCid5R3LkfPhdLOyfZ7Was2PeoFwqpk13PVo/ygs5H7EuvzeiBz
6pJsn4FQRVHLa8q70XXKYWiVmkv7kLKyuGoiO1zja9e/8P3/kCV8LCrsQAc6RwczFcqZkJu2u81U
igwmctDHsWkRimCkR15R0FyiVf/NUOqvZtoOGFbHu7nTW3Pn2CRaKOVA3pKYWdlrxSCTosvvXM8Z
5DqmtfTFUvO2WFPD3tn0htEM9ChpmfGB4lamH8e2c6ln9sTi0nTOPi487qapHn2zJqtdIfJeciyU
aIdozrnnqsN+EnnF1xB3O/xZ78kczeFCpQHn87/yd/iSmZg/nNxtbvpKTt+iOex3EJ1ctMPY8a48
bx78vnF4Y5VLKlSUjgRHeLwUI3SenD4275O+IqStS/hgGw+Pb8mZaoKYsLMUy5cEgt1yB3lkQc5u
xnq2D0LY9BIG+ug10p3XykOklTfEJ0MfB+QzhnOJYJZbjN5wuh1xaaxhZ5dfSiI4OeEqx6IogOK4
U3EME8W+dYQabYin0a+1uDd+aVGJdj0diGnoSF0Py7i7Af4SX+ZWZt2ZdQqgek2zX+le0lJZhXHW
+uAQ021fL+HpclSPoAftAD0dSh+ZVf7UGzlhBBGG0LGst57X48TOu/uom9FyOap9MKJq8lHffEUq
5wRphCQGR/d4YCFVggK63yVHOecwmEV03UYi4/xblb86mfYkpsv6myFSukWu7ARXABFn3yo1TdUL
re7CC5jA6YZqycBka/X7TificQ0lxPKukxwoCVhAIcaV0aBK2olynLmakTBzXU5Nfl8WHmYI8hD9
OGmjTU0J697W25/jSAy4OnNUaYTRwHccvgMfLA5WDumPQxWXJNFPK+Cl6R6itbblOhEoqBsPfP8W
/VL7sYg4GxPkhI+NcxBgIZeouaTbgDQN15BXb/VpGIJutF8driBjOl9ajXrkDGVTOaNMpHSu9h1u
93ABtcqg8UWmlpqVzQ2c5KAHXv4rtg2LEAJFP7aj90sQ8fQY8ek9QKFr4o3VVmKRro7hpnU1cmxK
q/JVb+y2eiKgHaD3pxVKBeDjQuj7KihKlKX589tDiv3/bTkXsYNe9orbkBdN/a5XKMYldcWcFD73
8eKzruK7musyGl1MfEaUpE4pxs5ojZyTkG5MVUT6Wct/0GAdt3lU/60SR7z9/1lwB9m7+No8epiI
l0/dXmpr15QfNR6MbPv7MTXZMtJeu1IlxKqP3+GJA3dRUjMUulvTJK8Vf9nbdwhJQp1yg6FKOkOX
pI1lgd1AnA2ZvEvSETq9nsn18aBLnf3Plt0yqK4hnKMOBxbmdFArCTWdrLw2mDLeok465crGjYSd
g//4eKi3DvPfSnEIY5jnaEFCaTvtDmYs/nNNPlVQTLERrnIITCxubrrPdCqaOeWP2xo0zgrlZ3zV
5eP4yfhLJf7doxqk4NIhXHo0J5X6KTLrWM2iNnBBgm05dFHIEMPDxw952gJd3ic+ZjghyM5ptupv
f8RRY7tAN9kEUlK6dcCbELKI4+Y619U5mCd9XPWdN26rhkPyx0Ofmz80XS0dFDnwl6UL9mdLBVv3
qEW60SxFkmlbA7+KqKtQCHaIZxUrI+IENsVEF3w87LlP34AOivODxyVL++2wRktUj5MwLOmr+UEr
+gd4H3MQ2cxadOv/lQmLgIFmKyp/HIonLzhqBLwRd2K4Vlr3Qhc+l/9xK0KEJB8/2KlJ//cHSR8Z
QxfNPVQKpy90htLx+7e0Z/w37e+5CV7uB8Q3PDNtrl1RUlZ9253V1zhcikkDpfiP/4hzk9bwACHY
WN5M991H4xhyHiK1CQwnMo9WV1HNhxD2ySjnVoEF8Er7amEonuIIzDE0Ibqy9PxeBfo0pBXhTSMW
h7T+ZME590AmbXJ40lTlcYm8nS7ZSIbQlA8sqIPIN/pQfbXd6uu/f2l/jnGykiYWOlU2agIudXk1
240Pb+/48RBnJwfzT+PHYXo47yaHl7pDo8smqDm7XkWdqh+IDqVR1g/Jc6ywwgjsijcRpO5NbUSE
GIbGZyva+08PDgB6HmzPqkfp4mRFQ/3ZGUrliSDCfAAMV9r4GjNxSVa22GfwsDcfP/T7347xHCQW
nKMWmcPJtye4VrkTtIegKEcOKPZ0BKPmfHKUeD8XgVm6lmZR2oUuvXiL3ixjkSbRHeciSCRm4rau
EpTl/aVDPOInU/HMSDyEazkY2oGeOCfTxGuTZJ4mNJwsbYgflfbCmJx7UNOPH7+2Mz+T5qAN0fit
WLnMZeH+o9eNojEDU0NUL3Fa5G6+kh1CGlq5TkR4+Hgk/f0ea7wZ6kTfRY3KDgubobreo3BfEooK
A4NUg9Hruy1A8Rl4JecxcDdhsxEm1X21EeGLzZV1K2ddwiRySl9vKaMVjUEBvDDn7GC5aX2Qxqjs
I0glV+D8KegLYllxHCtb7lVym+sylQfgPuP1QLq0X8IxAwdPxXE12Mn8yYOap3Kb3zs4fT3MZCjI
0TW9fad5PiuGh+0mmCEdPnmk1F0TTfRlsu3ktZg759DlOf3TPHxpxiyC8zhRMxntvW0X2wS98Voj
02Stdw94OiF3kfNXVsWXenCv5pD46qLKxHbhiq3wFTlkc6WGvoK3hCmo150DdPtuPZqVGdDbxigh
XR06U5ZuKOE5l5mJliHNvHA9sl5vvGhYz05EAhXHFY+3pZPE5uGv/OaEQ/nJpnVmrpExAbYfjg9O
OudkroU4SDh9TLyXVGmJXcQRxK8OoTxt8B6MuLGCj6fc+wMPBijw4CigkL28w8+KysQdWhdV4LkS
h05SFVsRNfLSNmrph3h+L2NKr/dm4kUXH4985vPlNAd3BdoyrsHTz7eJYGrGnV2CUZum594etK+C
fs89JKX058dDnXlIBB5LQosLvJoF/+1soy/KfRMzfFD0DV2RXqOJRyeo3Shp2ezJOU7cdUuDHUUq
xpd/v0xxrjJQEALm4QR9MtWdLOooO5Vl0IYVnvShvI/GCKlHOjX/+hgA6orvyUFhBAboVEFHDQhz
A+LxQHfdp2kqh43ujh1fkWH862nKcQPBFMIobh/qKTmnbqsKeESXoyvohs1sU3g10hvMhfaOwtOP
j3+99xMF5yYPpgNIpot8um1FSV4DNxA8FnSiQCEwHm4aXrj1wptrP3mH7z9ABuNow9EA66l+un3B
BdRiuyt4MsW8jw3lSczuj3Q07qPB/uQMsnzLby80DMW11ObR2F5OtbWFAciwVBBiGHW+NaiVemDJ
Vk7e458r+wNlys9Oo+dHxJWAjG356E63F7N23GoZUWj9IfPqVzKW740mA+cW2/kq7vR/R1jiCA52
CL/w71MHIy5v+4+t02q5d8jQyQKl6w5T3gemCQfBVj8Z5v3BZhmGqyEEIk4fpwUFWBhjkvA/HfSK
jmvWKbHTj+yIH8/D96sIo2gqhw0XTDnnxrcPQ6YSmOJUA5ppUNGi0rPO0+6XU9rHVEga6u68NpCH
fjzoCW5/uXYzKgsHTmiSb95BqsKCzHCufVngkTi3GnKPMlxZZ/PVCDMUGvBC15g8UqyVyszAUc9e
TdsLay6B1dEeF3++GzgWzZMlvnhdluGEqTkcLMcCUenWBbI4+8HTwXhGsrU++evP/jBgg5lxmuuZ
pz8MkoQ4p7ORB1Sny206eelBGalzfvyOzi0QWNWXkhLGtndHzsLExFFGVR6U0slXVdUHaqbdu478
7NRy5oO1PAg9bEE2+S4nEwCMLjmgomQhGmsDIUsY70ebXOaPn+bcCoS6HxITLCaKHSeb1Zyq+og7
NkM81OLvc9imRquT27bNv/Wp+e9P0dwZkYmyZWCgA6H3dla7MrF7BFcZd8fwx/LumsQ+Fk349PFT
nft4XL52B0kuF4PTHWNss1KbKz6ePMGLn00aLbbQ+kGzpdo1keV+JxQh3VMtbD/Zqs6teQvtinP1
b2336X1k7NTYMPssiCL9Bsj765xGuzp9BGB3x3L9yWjnJjzXHp3Jzs3yXZEs5xkdu26zgFCMzC9s
yzkOeqpsPn6ZvwNbTrcOXiIpDaZmIHM+WVe9Th87PJzZYn5TH5NYrXagHdCjgevM6c05w0OKJQEA
kuxvBJ6YawvInB+7aDrnqcbNFQHx0UTYYW100WN0XfrZ7VY7++aBOyxfpmFx/nk7s5qwVS2M5+w2
o0mbQIpXTXrVGlVZu08c96kbqU44dUwTozSSx2zo233oVV9JcFvPdi0P9YBpnCqSt7IJ5l55Mc/x
8Ys8863R017iWRbR/zvmWO7wNyQjx20CIcjx1eROrRFThjn6len147HOvA7tt8bYWgq1nLrfvg5d
m4ACEl0ZzKH2Q6XgsCks9bWd8jKACZVuKZXLT04YZz46AlogoTOaykOeTJO+AfPTRBWPl1rPcRIp
ax3VDn2MZkkincSDaCBdocbog3//rCAcwQ9wstHehbSZyuKWcbENcVe7FjYJonaTH6nGw23IosfJ
taJ/f25jwKUMADdh4YqevF2bbiOM9CpQIA6vJ61HlUCawnEgvDwoQGJ9Mt6ZPec3o9LFHkW99jRS
qSDuOU6glAR4IOlcmM2wUQW4JANF7H9lKHLA4alyYHRPN9HaMROJb7wKNK8qb61cEM7sSPsi6TTt
k+Xr3BxdOKKLD2Gp9J/M0R5JXDlTGQjaorvv4gp/uLjPW36/JBJHFxLyv74csYBhutAtTad9cnoi
1UZ6bXo7l9DdZjR+zvCl6ZpNTR3gk4HOLMyU1GFvLrl82DiW3/OPk2g9DyjAQq6AeWQ9RePou7O4
/3jS/8b5nazKb8Y4+dw8Jc1S02QMBP0aiLWkPrQ4LL/onR2uQmJAeIvqsLIG0o5bO40eqqEhW5zI
aL9zgWgNMEK2TQlsguhTFHCkL20Hd8qDxJDNYTbN+Kh70bgupz58CWu19IsWcRa32wlqXxTuYzgu
AWzB8dbSGrS6Ke37L7NXILYqtRYoRdE2vtqL0OMCNUY3aa5yOqyShFDnpLmJRyf2SRuZ9rmFRLM3
cPH1OIsDN/Pukypr17zhbFdQK2pWMULBAHFisaqGud6GxJIjFs6Gy8o0kvUAZHj38es9NzfZxQFE
0jmkT3EyNwGACUkwURkgE34Vo3zFjXZjGsrOKCDbKMC0Px7v3BfOmZvDHuV7GkIn41nxVAoc8WUg
RbzUnK4HPdsPsvzk8Pq+5GdSK9UNCn/UCADfv52YxCnGcAa8MkBEfqyJmEAz6H4X2QNN6CsEKSQY
6l+jpvzkymScH5cqLW+Uy/XpgcyrC1HUg0VNpJrm53hUcQk1pnLE6KLmWzQz3HEECPmtzHqxyUtE
gkpXspALvd9bqPytdFD2htopO02aZM0jDGXC1T79TjrYXvrN0khtG0akgJkzRxtPYpck8wEHvRbe
6ZkJBmm2xCqTqUkOyFyTY8Pfs0Qs/MTzod2m4Ff8ehzEDkcX/3eCH9ZxK9Otozj6oyD09pOf4twv
jlFUc/D/sVD8DnP7Y41I1NYqyqwvA1W+TnQKV9Og+pmGs/3jmXVuLfpjnNODUV/3RV55QxnAr1LX
JfWGdRHH248HOXe0gZ/FbRX4KLT85Y/442FUQRSRMJsyoOkE3srCq6jqT/Da0dS30yems7ODUa/k
zuLhbju9RBDpgyw351tRYigK0Gz83qx3KEDRUsvkk9d3biGwKfuzW2DZe3f4zafJsMlAKzGKNkfy
XWzQENNTlTc/ZYJmIbY/eZPvmKpcwbk9cOVfyqR0+E9e5UwUKe+Xc1o65jEuL107uIRd7XVq8ZvK
UOLArIVcwxgxviRqGAeQxlo/Im38yo3cbOfBInjA28oX1YaROX/yPs5NW35ngzIS9Vva129/6WEM
WyWLOeYMov6JqRmkTH+XG+hIPp5RZ8dxYLNxorQXy9zbcVqymeIaPV7ATbSmmiNfy0kZNlXXfLKR
nju2UpxakMPLfzjL0vXH1CW3BQcH2stA4hmJWySuQ3lsKuuQutpNXol7YkY/KVScm8B/DHl6tU9n
E8aPpRaBMox+1FU/iWpB3G4fmqr/5M5hnJu/3EhpklGC4y58ci+Sg2vW8+gULDP69BW8DDEanr3u
c81dU76N1kqtAO5iRd4mYvEaKNqizISQBEy4fTIpqjyFwm2DTsexgKsNn1Esm7to9qqNW+b5ughb
dzc6g/voWqyaK8gYCKaUdtzMsBWCudJ/qYOOnaVyN2Otfk2r7hopTr2VHPlgxROyMxmASYtJv6sR
XbPZk6/+8Ww69xa8xalLiYN5e9qAzfO6bUv8CcFcz/tZztpKquaTVRNLbOlPMiFj6OMBz/3EizML
oYxDsfX0tdepFk2Cw1CQCE9BF9dBJiZ8zgVHHJK71y6a9I9HfM8xBIau83Q2gYqU0U73WMJpc7qk
eRHYgEHX8dDZd2as9WsypMg7rfL8sdYLdwPMbfFd0XlwYwik4D/lFtSB5yvDgHL94z/qzHvnsLFY
oD2Mge+uvJ5NNKjUjTzIvAiuTTPZV2XMsXFKq/YJ7tEcoIv89vGY79z1rKCoEqj6LKs2OHr97RcN
C2+uw54vup0hKQMnMXcIUo1dG8JUAJ1trJgpKCetfOtFTbye6MngvDC1zcd/iHFmDVt84cgxQBzQ
aDv5Q1SkEUBnkgLfMgzp1W9fQ2Lk8xFtdUn2j9SdvUxRI2OxahcmkLIlHoc+atLE/e1gDOpumkKV
5HkO3rqc1WeOxaUfD0wpHFMZkBrP8pHk/5wQY7Nk91vTTuMtWmFzA1JSBrEtnO0Yd87GjS50+IB3
mVGON3y2mNAmPoSn2O28Q646LyrE3k8u5ueenw4YHnRn6dCfFo4ot6V5Kw2eP89G8rIitKj2mDwl
IDt2H7/rc0MhvEZrgBudbeNk16TpJESxbEteZcSbWriLm2+ss4MX59HTx2P9/t1Orl5cCyjhcHtl
Gzy9/hNelHdgIbgcwKFxV5KGMWYveD1+SCLjpnRy7UKr1PBWjvpwretKdNSl4kFtyWvwSGrzf46S
/41vuJ/qn//zf/y/Mwo8k3nwH5LAO3rD/yLFuyqpnP1fNq32+5/8jW+AKvuXSsPDWAiwEG6WO/bf
+AbyUf8CTPJ7DeGYST3rP/wGwyGjgH/FxEbewv+Hv+EfNK32F9VYl/lOS494X/ff4BsoSbBQ/THP
kOZZ/F1sI8hB+PNOv58Cf1U7ZvZABmKNQdteuYMscq5Olo3xDKGLi9Q4FY6cOz8j5K9QnyQnWG2b
YVRs7/UCrE2zIsaFMMmc82s9pJjbiSh37xK7rAGfr7u0TMC21sNoljsuVdBpgIBPQcpuoND7YWsr
+n3T5UXbt6tZUpSprzh8pyWg54R2kIcH59IK0/EA8r9X9+ni5JzMMLxPDVGT8Wc/K23V4zrtsbap
I/mpVlpfpgUReEU6wmy2rEy/j5F9IHKJgWoDpRxAnkAJ9LYk94kBBPW8cPRye/wyZ731qtY6LpUS
5+VVohIoutVjObC+AvubCbeL1Nwvxz73R2qSLjDHKtnbRSSca8+TPY7pSaU1rii4UWw8q75sMjwC
So6jPy7o69VhM+zSuXHmlYPZoCPBMg3HBW7a3+hQeV/kMGlfBhtSrl8hZNnEbYsjJqoRbK7biMYZ
DJdmk1qif5aNOT2GS51+3USiHvdjRUYUGhGLBzVDtdOfEcgI0lS13G91u9maWtZv7agWwOC0BmRg
pdU4iZ1hixoPKgx2UmtvQ8l+9NJpvNQxxLd+gtZY7uIWB/GqZ6pvoHZO6lHY2ZaVpyx8Q4KBtCtr
nIE4SgePVZoq1HGK3oHXYTbVBggSwDi7LwKSueLNSMfd3XHmG7aDTKt1Eel9tJt0nLSrhq6etdba
fPjlhIn6OgPr3WUWX+NuQf9viRmbXguYIfqO5FDLx+pX32llE19ktsyfUebbq1DttWFdK5EkYDmO
1I3eODdk4zWbTo+BKAMvJnQyziE5qtqo9VtsPWI3LfXP2GlwoVuihrmPLw2XfHSIPW7x+L6KjBhg
wwIyHHeg+lMFSxSpTACyHKxYAJq/8jU0+NpSXPYIYDTCJlrk2X4koe+EedLth6ZwdnreL4aNMmzv
XLP/rg6Wsuknd96EbjPh386nZF85NXbLCTAd1ksbE01h5+YB1pz7skRe+H0bU4qzWqyYG6vXI+B+
hWJs2lDcW2beXAtXnb/hMg83nYimxy6piyCcwcavFUX10lWtzAZHR6W9mfBKXguLzFiEe2marPQ+
gYsH/2KjxWH1YEdCrgbFK/ell0RPkliEceXKMP+SmbW+bues9nuQGLJymYcOAk4sMZl6tGLRrSc5
Gt6uKk19YGWBYH1Rw3/GFiTrm6YIvV1rq/nPUsumPWkc1Xpccov6cfJWICO/p2pibsjoHNaWm5jB
EktLQVF/HYfpycoba11mkTduPJRQTbahjsLvOKxqgb3Jvh1aTCoMSy5i949A5b93xU93RUv7eFfM
Xsv2tX27LS7/5p/oHu8v4mNsShCeycWRLe4/26Jn/gVIyKOHZSIRgJ7LOeuf6B77L4t/gryLCjsV
/UWs+8+2CNaIFrPlYcPnik3d5t/siwgg3u6LS5cJ799yvEc2w196ctiD+gFcUu/MvZW7LiVLQrya
Uvb+HMbjIY+EhZ6mQkxeDcP0w6paELSZKdhS4Ld9QUyEC6mtldfcydUron69a4Bwxr3Nh4WvsbZx
pbamcx3nfftlwl90X7RW7pMbmeyLyNa+VnVI3CkYnQNd062cWvGN1Io0GPG0JEQJUfxftV09fye5
Gag1lwAdX0am35HyxYG0zMuL0DFyv8O8bIyyvKosPVl7eVggESti6IbtsC8BHxRrAHbGhvOjcyCt
tSZuOB9vqtoFWZm73uXURn26cuxRP45K5107SaZeaVOiXk0EUvaQ7A2x0x12Fq3So2fIB961pmS3
2mh3V6Gu3c/qVG00mxT0UpieQsBMbfwypgkLWgEAxdX6Eq1i0chbb9JM8jjgHwPEHkFfslL6FBTr
HwN79M5oyPsWCWhrZJbZgzBTGzJLbqY+hM408FpJaqw5FBvVmbS1hOrxVLlJeAPVYjjKKpm/e9Mw
PZdNZxxhDk8Bxrnm2jbS8Uivl1xcXU92IrS6C+gL4lthdOOmh4a2w8HZ+5jWeQz6LCszQzDRl4OO
VdzsfiiewV3KmtaGVwO/gCgPg2DbEVdP/nFVblorvCqyutgrrrLPiZzYRKIiUKZvhC9Eb/3C8Ukh
BH7mhbTNwSfkOdzrRVzcarMzs7vRhDnEUwusw5jT7qI2p/QxmhLvxRFoRzkL1QfI7sNd3Q/i3gvN
5GqmOH41tCp5o11jJE+hNNvLlCr4HQrR2i9MPCOrQVRqYI05etiMq80R4mJyBdNl3k2OA+KSmBnn
S5nUoF3wpYKua43+0h4S9RavvXOoIokBcykzfe/Gsb4ObTsPprEzLmxZ535R28lL5zrJsyAP/LqM
autYUP4OxhhWgKr0xoU+WEvGaAXkwaza+3Q2vPVYtPm+ULp9XYZDyN5oude6qPWXkorwlYjMbE+w
eY2bMqdPU2Qt3R4ztm7yerjQ4wFALkh3OqZy28WRfI07V4UAPGbaFjKB8yqM4aclxmIfTXVPSaiw
9pUI8Xy6tbuZnFJ/NMzs+zQYhC8okam/OG55X/XG/NgCMvBnmMnHKrZBZwPhVg6W0uKwpM2pXsc9
bZf1QOTsKyWA9NaJMpGvTMPwviehG/tlzz+K5iR/cBPIIr2hcISBXn+Bn7vgCGpwfOwg5FCVLe4c
o5XfIAvS8pXofmRV7tnB7EM1CEAcbK8k0RQlAa5pdqSlln+xwjywp0HC1pjLvYk6E/ZMl606FssX
WXnJ3qHxsZsSQ2ywqYyrsBzTL3WrAnIaATwbkEHXM+gIshOt7JmQ5fHBKWvlSDWnWvODOgTzxhlW
VFurb5Vm3A25LS4A4bjp2sNCKtPCD9tBvXJdL/dFfoQK1j8r4VBhXDa0Y6qSYl0iQGrXkKf761Lt
m++A4/hLTHUzqLiLK20Yt5QM6RjGXH2epTOJelWrc56sCIKsCLadopu5rTJfGSUdmWmynHXTA91Z
u0uzLAqnbYf7lCtE1XXuBgPoQzRPJK/lKAM54EeCZa4Fc5p3xXxRKaO4IjaDHHBNeU71rHFXUcRp
KMk90m9sQapSU9rrXEmeUNuq+1xt1S3nSrHS06z6lhOqfBFWsXe0Ctfet601Fvh4FXlMpJJtHKdc
W9x/Xm2wKH7KVe8WtUAh1zX5gde9W6lrFykcfHc3t7eEVHqPHrvG9WzG8ROGt+QSFNRXb5Z2wI44
r6e07TGlmglTaUgvW2BAa8B73mXRmc2tTENxlaqDeFTCJL/mblBvK62NdnTYo82sQ/y2WmE8ZUOh
B7bkKZvQrXbxmOo/kYKD+7UQT5qGWDaXbjaf4yJPHqSuYV4nisnbGeDM/G6Osy0xJsNa0cL4VtMA
LZPTba36SIx3aserh38zb6ZJ1tt21N0Lau9wMkaoSTeGkw5MNA7kQEnoktUqcQJTZHQ+TF65z7y5
fgBJ5ydanW6zKZxvs94wt3XfQxeYpDqn604pTYQ+484GfI+8PtIPnhZlXwehZ5sBp9+qByJ6lfCJ
X7ShXgfU7kYY7qLxXjKE+JuiHNTnPCRMjpUp3ocSCheds9u5S5Xvtemoh1q6yq6InPZGS8p8b5kK
AdU4eo/5NLgPNDLDnaYK9S7uE5XhnFBZT5Ni7wwuDNfNJL6V7Tx9V+eO5b9r5Aw6ZDQjfzQGDXCx
a4DzVy4sUPG9XJVNMiJUrQarUFawwdSEFS1Rj8vtgb0/TaP7zlrwY2knIN6VhiePIkJ7CCHGS1Zj
7cAemttmKEllcsUv4GnZvs9jLPnjoFwmOmR+gixu+77MAml1L1aDSoW1lvQUZFbdt0zaL9B2X5ER
/HLy+cWtxi+I2rgbzEPNeKLYN6UzbRuREMoR1Yc6dpz7vs70xywdyu8QIcenJuQf9qWtMNWTiXvu
oY54iu5Q09/upc+NmhD6K45aZQRmFeKNtU30Sppbu4JZPuqWs+mGsXNvhRST/dza4S8E9IbLnW3g
h6NHo5O411OeDCvV7yZOPX4R19VVQqB99VKzgHL28nqy2MMMCvQUFQdXyZpNO6T6hkNedkGhvDx0
TeK84MAXX8l+iNLbECnnBcxsrUEYMsehnwPFoEAwtsNMJEYkrfSHG4+t8mCJcLS22NbDktDBJKv2
AoPhplTUyW+QsOx6u30iOgyc8hjlG5W7Pzlm5hMC2yGwk9pZT4XsrvlvjjuPTGjYe/EhaUxQhaAN
VqpSgVKI2GXIAFcCziIP5RwDXEMAdWAHUe6A7ESXBJxooNW16Zq7LGkH/JqHWXJbi5PhdQl/PzSe
raxaU+l8rRynVdktxy1jBjvjWUZzkST7LNxljj1t+iqUgZsb5joTRDS0mA3hMZjHYgarngol2s/k
9+y7MAwPTaEnB6lGl7ZGJ0Z1tJpYEVvCr3PE187AVOOO1uQnok92qSRmQ4lULtdAUrZDaNbjqooz
NrKwbtcWP3Pwv9k7jyW5jaxt38p3A8mAB3ILlO+uYluqyQ2CFt4kPHD1/4MiqWlRv0ajvRbDCA3Z
XSgAmXnOeV3PaIVsQgPRjxZirNaHlNF1VicTKDvspC+OVzreb63WY9nzucfxIrOfQ2VRcaBQYqic
+9fW5N8m7m+aOJPOi7brr2ebz1RIrzu4Hz/werJpa6v85IrJr/PwV5NNakxISZARVz0imM1PZ1pj
7dNW0ORV77ZOO1dSPUoPe6U72/+kd7sSAV6PNDlUIEUhQYSSAFT160izUuwr1ezNZ1kuYskCb6zn
eVc4o3xXFJZ5zCZcC4Mhiuqb1rbaL/o8J/spwalsVmVzaBTZM3ANpru0x+q7SPTpIabYuCtqvcUu
Zs25C7EyAjrp8Ycq4OKF44Nw56lUQS8HUJrnOJxkUR/6gshCJxqHNa8KfflbWVjYN1TMScHGkL9W
3jezduekP2D7Sb1+jNxeT8Jj6E4iPUnXUwN1PTf5UZSVa2zxFjOsbZSOzXLDvbTMt17G2FDjY2OG
g4QVYp8XYQlgkbrx0BQWGSFjTlZpQdalco1lDYRyQgwnDEwIu8o88KXI31t68WmMi+TJS62GmVgR
p/e4dl26qVHHxSZdL67C/qPU2dmatiCILyFYLHC01AwwRgMVDOS0uEZ5wnsWahFRi9k4GVuMrwZ1
Y7hLAdsmxVXwEkfZII7TWI3EBGYimh+xye4XbaNFGTxmNgzbcPdGAqC0H0Kt6tRB1/CaoGwr4O1k
04OTa0lzrqe2KnkKxMGs0+N/d4SyS7r5b3YEBBngA3+9IQQf8+RbBWHvD3jH95/6uSsAasCPJUPA
gQO5jm/+sysY1hswDQ2vBXwyMARgHPR6V1i5A6SIM7K90iZ/DnaMN1CXEKkCdF/RkH+UyfwrcKtB
1tcN2EPw9tkiyDr4I3BL6VvVCrvUSzmaeMeNIePuykzXJEh3HO5Jh8X5b6Ji2sIM7GierOEZZheF
WitL9Xco3y/Y9Xo1KKUha8PGoet2uCOviSFkZdaZjPuBJrfUL1HGkMjvcYPE7Hegb/OH0erfu8xn
WXaFR0wZVlzgFuHSulaAIVH5RXad9pbfEfcbI8/154UALYycHTv8qs9C/zstx5Ua9HpzXa8Y8T8o
qIR18Ceuh5W4Mc927i7mxJh140xL/kyaj2fuaNioY4Z50tNNQkGKpb4DZjlnmrlHpjjrmwbvoi9U
VC1uW6ImHQd60+CTu6ANvtvYWbQlpy2+y0CLi1ZSiUCykO/aWN1k+WhP26QVznnFrf/Ov+XPjwGl
FWobCOW8G/ga/PExuLOIRlHn7eUabFdFHFGMeeiafIJmMLWcGvlYh3r+8mrx3H2/a/8luZtSCaoi
7AFQXm39Y72sV7QgNnwsQNqovJTeol/0LO4vZdsEiRfGf0Pc+IWAdP0kRqarIsYhRsz75T1Dbjgv
Crzj4tWa9ZEDjilaiDeT4Wd1vNVUT7idqSE9D1ITicPfAOdXJsrrl4ZvaWhI9C0qCHhdv348WgVS
LEsys9da7mOR9oQx5Os12EvRbp0GlGzWePT7MVfXuVrlfu1y2R5HOVu3k2M2GhFhaZUFqVsWzyZO
zYQZe/P8tRZDvdEEnpCYilcWrucm5hjfC8S/9Nz5lS/H7YNgwbZhMnteiS8riPrqQWlOb5e2HYoz
cUzFx6Tp2shnyNnRjjLJLKPTGCfZp8gjeG5aVLxzoDsnnO+D+60j+BiJSIxA1qowyk0a0/0y2HRS
f6flsv/0kJmI8xIxUmdvZXWCNL++SmxyEq2JO/MMUFeHyO07Ga8hjCv00hGljCJcaff41dm9H8cx
wxOcelujqff5iuBgcYDgPLeBddx8jH4b06I6Alx1fg0O9gyBxduEqsQH+woPJZ0JVBSSrnkZV/xI
rUhSFOmASuIKMBlDXByQgOQPRhrd0YFhN5H3rrp0gFPdFaZyVsRKT2aDvcHql8Un1y+9zVd0C9jS
OsUr4rVcwa9Rw7aJZB0wMUbgwGPjipTpK2aGKO9zDZf6sdcwk2esjAFl2JJ9Q2SO8aRifcz2oSuA
4ZhfhJ9Q9wDOJaUSH/oVsUM9aByzqqyPupL5l2SoHdb9ivIlV8BvWLG/ZkUB6R3rPR6i8q0ai2lr
jY3a6VfgkIwqQEQyNjwVDCu2WLQmKGMt3zInBHik0usOHDXGGODhDMiOru9lKrT4BjO2+tE2OxBM
mQoDIKxYPnpO1WyZ32LdPGRetBPTpH00Viy0vcKi+CIAkZZXuHRakVNzxVDnK5zarMgqSfDFoQRB
9dnOAV6BXAFh0ysgi8ifGOcrTGutiK15BW8bYNzIWgHdccV2kyvMm14hX/MK/06mO9062bLk4X0/
KtK9/DmBIdt8IUUOs/b3ULvhADIPxQQyqz5jcJl2ZuP3HUE32qXLuiKbTjJRUGnxlgyPRbOGVaak
Pj7iw2se09kkBrLnGYQ+ZvNy4nGRYbkpw5DzkDD7UW2dDO+ZoMk7PXwbK201lshmTI0284Qn4q0D
E4g3agyZfY1Bz1m4c0Schm+ZJJk4ySPHp9/WEVkXuzJPcLDPFYdXuJ2GxCFwGkIOlkQh2HJQtdTM
QSx7kkRHUBwC4UOqgh1TjILMr8VmxyzhfK9MZ2KT/KElo+uuTQQRM1WU4LbeD25CWVsZ3T6xvN67
rG554ak0sVWz06CcWrXMh5Yupom3dRRjOhni8ww5vGnLZDcT3zYftLbFSN/G4Be7ZNrsfN+QISMC
Hqvxm6gLcllN0yHOhf9p4m2eaqLllpflb2lRyOJoNuR/bbO4cx6WvjPNHWi1od/EIyxUxkYxrIZ9
2Ax1+chhbFK9M6DZ9TVXsK3w0lu2nj7B9EPbX4/nwpt5tQVLpdkQZtifGtO2SaILzajfuESHwRxw
W+qTcknN5WuOywgTbS6gAL0tYnWkfbBIMHUzJzCyTJmbpErCzdKH5MgRPlnLu5Q4LyswE0XOUYGi
UdxoYW7t9DqMbC5XuvVWn+OlOsaJPkbbTFoxSC//Ds9M4uh5fSJTBdOYiMXvpkR8aMq5mgVGnpmH
8+BSJkyOvcES5hOmP0Z/cWoJPlVK1Z1t1AD5PmqhWq0EEZO7FSaxXr5f9LyMT2ouiH9qR3tJbvQu
6p6s1LA/2hPxcaB+vLy7vpwArwg4hCJS9HpabCAtIzLBqwGn30S9z8eRyiLFsO2xtZ3xU93E5mFw
SYIlnAvxvl9iykPGc16l065sSJdaEOZa9zhL6U96J/gXmH4TDdvpM/Zyg1GkyaGZDAMsz41a420i
XPnue4ozym4id928jdu7acZYJdDUynmJR+y0cZ9m073hBJPvgC94uwt2yWaDj9cEm6GVIXaQDeLq
B8MrJTYaVjr2527q1uITBOfOzgQpURXj5PFYVQvptJNRdMtey9z1y6+Xjiv3el11oV8su+Rb9AoQ
ArlcRfcts4GlU+eMCu/LxmXJNz1VQcTfsacaXRm/Vbo1NyUZx4hBj/HYTP25EHGN5kjr1bSboAmb
W8LpjHXTYDEFfCM2kEnqa53clcW7ECHByRuSBCv62M54L+bI+TiW5hrui5Pdg4mNZHsTUeamUJ3K
LH30OC32banpFyUj9d5CAKz8GGWccaq8SPY3YVxFw2ZuXDVS4M7mvja4rYzF1Pw5yzP7burXZCul
4Xn82wglqD0UoSi+zYtc9xAGWKSMIcUGZzBmLHRrp5C/CS0sdsVY07m7Ftvc3IzxQ1J17Y0sMqzm
baMxIrY92yI3LzbkuyYVQ4TFTblGE4vQlEeiZXT1tWBDnk/4LLI2xnXH3qa24I5OjE+3HDIE3ukN
tsZBKPNu4KQ1B43SW6UfGjnIJzFTpp8W2TX6l64t59YvmOUMx2Q0+FVToWOwbI2REx1rHgswQCad
HfatQ3eeZjd/TIdW+Z7bHqxiwhN5GR0eDg6sLbKXPKuqc+mQZCngRVfbWOFAehPNYx0Hnt0W8ROV
CGlpEsyRwXrSDn5G1AXsr3HwFKfArB7B3fXkBQdZ0yN2mQpsfq47kxDumJiKBtxIZNFJhPX4CbYP
9s+52zoghvD/75njhqQr96pNcPhfSVwJBkHm3cTM174UTg3kiZW35pzxy7AmKL3p2G7HuOapjcQG
4m28uAV7B1qBrT6ZE3mAueE1+Kwr3v7MwgJlM4czCBeTTkf9NmKW+5TGsFtYDol8x7tetHelhOSy
641apjsPZcfoT/17g2m8p+OmO7jPNv7a42a0o846W2HuDQ8qbGXD4c4bva2voeI0DrCy0NBl1a3b
rBkhxqTlDsGAleR7TZOIzlkj6nFTtCF7BnSfvjvngP+0kRL3oTb2sngzTpp2nJXFukee6BJ7Hcbu
+d9Jyv8ySSEve+WE//Uo5fJ1/L/z1yn5XL2esP74sZ+zFA1SC+Ije1Wco1B5RZK50krpZZiXYCHr
IqX+fZZy5Y5iRISfPP2la65z2Z+zlJU7umqnYHy6q/3MPyPJrG3x67ZuVUbhHQI9Bv8I7Bx/0X0o
7JjxAizT28YAsfkIuWC1N7ZcsB0tlqKUzEixgZ6Re1ZtIY4VHbXdED/klocKJsGes2z+0lA9ADlp
tU3C0TwsN1PpuF9JZnc3CZOIZlHYYEQOFvAQFcaZUSiJmx7hAkNPUG37JSdzJve1OWLkvKU+TWP5
VksEqVUDOeI6cQlO19Tzo1k25N8449Bp73MCpxOMcy3BBkVfrJXFKQFFDibPxep8wIuX9KFosTMc
iZ3vdNaYMWYFu1W7cl3178TX9MqCba+MWGanZk605neybPmdOttqWIHdcPpn/XbR1OdYYIDvqnq+
s428dINlHlN96+EHsHyAtg0H498F+L8swO9SgL9ef7SKVfPxyx9W3/ef+X3xgVTgvyPBxphZGOvQ
4ie8sXK6oYStLiOrHMClE/85yNSBN4zVEgSvABYsUMbvi895Q2NurN6Ztm2iUZX/BOW4Lq7Xi291
O3Jp9XEaw27uTwIBDQhUCwUFMhxMlUqQfunN/UszSKtsTqlWuCDHGUy5ON3D+XAS+9akBBmxiAey
dzvfrmarjk60P15mnkvBkMqZfdFxdJKo6+VNgoo7SwlK2a8ZWklCyPoVySBlLQ37Q8i5B9ShkV6q
kLqziHsWi/5j7YzrQorXJSUGAL3itJodUQx8X3gKeoj23riuSLJv1uWJ2zrmllvPikb3Hty1Zxkn
SQczWHIO+oVniCKgRDdLpgjNQlIHY7swCyK7oq37FxL8rk/4GwCA1h5BwX85th7JToj/b/Mxq7qP
rw+uHz/4Y+1I5w1uuHj+wS+CPYm98au1Y70BAMAhFGKnC7niPweXZb+5Onl5YNq4sb4CCC3jjYVe
nd1+Vf4SAun8k6XDi/vrwcWvMDRwSFapsaKOf5yUSa1l0BsqcWNZ+nDPAVdsF4tkhAIKwNZdffS0
ZTAeMK8c9jj6L1t9mAnd0r14E2XVSMihU9yYUK0DXXXeAbrDYDMKS0tMG3X0D04Zb7Mueohq82Bl
yK1Dq8kDyyrfjX12NxoW+e7MiqifjdjHHXAKwtaS9JxlDn6faWSGW7nxSFRt7Ne1wSlhRsXFwk/m
CRZI7LccsZu5b2Cfi96fPfM5rVKQRPIjCPS6n5nPP6SVY+/VaFu0UGlfPCTp0p/gdaqb2Y1hn0yq
IMbBXJJNmpfT7Tw6LtRTXBrSdOlOxNgxNGx7E9/IanE2Ebfz0jg4hvmjNYebAc4fMfaTMmNGt+WM
SUOjbbXaCgOmhfat1sDfyI2HWsPz3eykDgeSiPhwKjbpJHs/8jqDsURG3o6CU9NpNYtb0hZ4pd74
KspGPxlJFCCdJeBhFTdLZ2U71xawVIk9gwoSFgQ+uPVuMqKpJCDE1G3Y6hMzgXx5VHapNuMcv4NT
ajyPhe3QwrrD+xKSKmpxJSFpmFV4qZvZ0MiljJkFBUrEunZDZpS5PJaQTTmxk7HyBH3dpCPUqPJe
LLveaVOmWmXVLoFmAw8R59NBjYcuMj8os/QuMpKaoGlQDDwbGtRxXxhtczBce9rD2yth7umW+3Yq
yg7YuNM6BmmiiDvfW+BYwhxhq3YzRt6pPpHzIrJFYCcw4HoBE8jKLgIeX03QVDFN0bKv6mZpmnOV
5omICeUh/8G1fX5R68qgHqZyKU9uWHZO874yQvuhWYgszHxY9gnMUr8hyDEd78MuK/alqjw3gqlF
oMW4I05opWhZS910D5J5wew8A3m32qMYZseLtnji5AUw9pq/aexWMdMESpuhANGm85iAbakdfVnZ
B7CydMi49XQ/QgZicJiWytgZic7oEgx42iDJxZ1UwCCT2wQbzXek3qxJFbRcs985xXTOdPzNfeY0
xE5FatlUyggfyjwWdcBOAlMwBcl4R8hlVlxEyiggKOpZe7sMozPscuGOzK1VXJW+znDsNKd6fKjK
HI3j4ppRMHr9/NjQ/kTkGDbTbxkkQMKKlGN+ULFlbOjdorcqntVbRyXethtqUjYZDY17LkCDcNva
W9Q/2nYq4bjigljfOW1TvpOTwq/SZZSx+PB225wxld4cjTTF28RzwqNXuwIDlRZ9H4yjyd7oArth
X9NLl0eOuNlPGQ7Pvk7bv421tntgrFjeceJFe1dZ5N0M9luZEhkY5vV0U+c1umb4O8v7f8vI/6WM
BHKm7vvrMnLzNf9IMOXX12fh95/5cRS6NlUkxxoqbVd3CFH4Dx7OX7ngSli5/14q/qgiTfmGjoHC
EtsiUFZzVYf+bOE8jlY0CfSD9o9k538Q36zLFRR6VUYipMCuEw9oTcf1CRnGLz1clg5xqi9Yds/O
HL+gNCvrjVObKNIIWkOI4zZFt6vVfJdXBpl0eTwEWHLLAOJsvUO4UBJeQ7rgS5j0zP4JuHIC5i3j
16lzBAFpcQrNFd5+HnV3pScEY778gyUaROpokXZlhLBsNrVoi2MM1Sc3MTmEhW0/pt1Y3pJ/slzy
1Ibl5vXEFbhsJ1YQpkVzcgiP3PRViPG9m8eQ4BrlM25ubibVwLkpTBjsk53uRy6OuPfGqY9khIXH
SrCblSjFTyglPqSuEi9JXpD7p0rHt9RUgsMYEfP42vRrr63fLlNLhN7U3g9e9MXGlwJJEt+U+Kp7
i/jQnZSMUmbyfJjrElIHjeVbDel+9DXZMVjWkL7bNao1Q3X1Ti18ejwY9445aQzLu3NXKVyrDeM+
0b2ncOjPekgWTDyVj1TVZCaNpM3lWTnAEx7XP4rbai5uLa9+CdF2Bzi8TScojx8km8lKi/VXLn82
Zx/IEUW3UVWPUyoWQrZKsoXMON5kXt3vesaTQYIvE6/g02SG29AFlcpCZ70E5Ts2v1qqydy7i6uR
0CcECGJWPUatzN9Vc2+9YwRW7s0yrwPF/H/HRHNCJ0ABEmvFt3ap7ygCl0NoiVNnzepjZenNU400
0o8TxrLB6hA7ekZ9B7B/CL2FCa3dqbfzEDcvhCo/OW1S7aupSfY6wMqtQyLrdsEu80AGpYdnufec
L7VQMOzH58gKaWMKNDgBQ/Di3pBh/1loqikDV2nmfWfk5qVIAAIhCceTByFRLds8Lh9NCBJbs0E1
uDEq86HNO5RoXliCqcTUGKwcP00I/4lzholDMSm5J4gHlm1U67ofJSQTpgxI/M4bnOpi6FN/E8EA
73djI+xnRrnJjVU42geLL75p5w4TjCQ1EpR6DEN3ugeqiDpn1m7GWdndsYImjlQ17eZvxOQsgqTL
qiKmUrrjOTcaSq2otDIi6ki38PU8gqeV6o//bvT/y0ZPjv1/bXzIZyq/fu6Sz333eq///mM/93qd
DX01k8H9ChYJLJHf2x7XfOOyn0NyxDgAp4r1GPg5MmDOgCuugQT2p3Lt52ZvaW/YlDkh6KKwCcOs
/5/0Pd/daV9v9nBN4JngJwwCYGvwQf7Y9wAjorurkoHSJ9I3RpxAMl5KGdhd9zI72SdPY8+oK7Ys
aC8yyFKn9adpJjVbz+pA67wnjyzekyAK6EzM9O3gWS36ZQf6UmP6uSaAFFOUqmwQaEMRYyD3LrQN
1HGiYD0ld7XECEY6vQwg49zjoAFAGsOqTi0v2+rKnfxI5zOBzAeq35LPhGy/SbP2ZcglbPikYkhf
GYFjp58cKq9NXvDPMx1yONrv5lgPzQtdWh0s9mD6KQDwtgjdd2LUHojD/DQ0fLxj1y8EOH6DT0ya
KFEx9GvGvR4jNDdKvg8BS4QlN+rF0VPpdw046Sj4eiUAGwIl9tFBuOTteUSWdx2YLbdmAEOOusL0
lzT7ZmRi8h2HW1l5Da2k4pfmA7fAyqJnvgK3QfPI6yJwF+gVnStTv2CoLYQvoQF6GxvVARpmvSMi
M984yuFvMyLqPTxz159MLchView5eY1VVYS3iF/nJudMR+QrtsH3Emfqbd7ykUC49o1tccbAdzO2
veKCzNrJaHCj56wFZA/dVStDztlM+X9QZmMEdjijpyDbL/JlHn0Oc4GXTSOfpIaw6rrntwSfIWSH
nwCwyIaqDWj4Utk+haQi3yoOI2TXRCTWC6f26HH3TJAYYA2XLlo8XV+SRM2IriyCHWqX9wAE9b4Y
CDduNPkEHIIbScYfhWbfDwkXFaWZdaQ4Z9KV0qBXUTGdXEkXifsYb1HHv8Uz4ZIQcL9RVWtsSb1L
A4cAYm4TLxb2AnVAZXHhff42yQwpBjYLPqmKn/Dg5Nkv/Fca2uQh6aLcjJ3XYmRQ8TMFd6nVUYgZ
br2cNQV1t2mbl+vzLqI1qSPntepGvm8U88q4kgqkUvTuPV45J02PvrHIeauZgwFE8nZ6Lq9Kta4F
RNXzcx7zn46XfjJ1LoSVh7KkzpJLz+1Clf80A91vR8U6celjTqNXLOcYfVYg3fbFzfiFjssT9npe
pjXi+HozyppFQfzjcq6z4lNRjcY2BKU85Qa9ihXy0uYZMbQzyrqHosW41sC6wR9pWAOzq3ESKgxj
22SVRu6GxS3VBq4hitsbrxU4SkGkuzUVIc6KlI5t5rIo0c3dJmNaIjyoeMtK/nIay+zMMa9hI8pG
QD0IGWGO8q3GOtHyIbkfYvtyXV7klC8HTe+N7WThqNDjYeBXPdJIreBxW7HMTlGMQ+SEoGM76Osy
zOCrXZ+tKPj6IiwZ1VMQRjqvAL7WEloM9+b6li8u4eG0ynKPhirbAuXLHVYH+WYUlDDXF2B9w1ni
5GxjXkRkrQzkwPq2FgnJe33MXU/8RtfwGiG0JZU81cOPdWKLgx3zVRewaXKbdXEIpcnuZSefULHw
CPTsG2JAE50gq0cTrOaCgUhAWmd40pq+vIUmMl3sCZedMf0kqCooaSl+w8xYz3pWBPRocYhs1mmF
DcIt8xu5AxhJ/bIwy1vREsN9tU130wJVNpsDPAdgQGuPMU2LvGTil+njEFit6QQMHMwNFJ3WV0wl
jqNDeQt3A9+spNAO2hryJ/KITZHcm2048uiEm8l92Bv3MXO7/aKX8x7UdSWjD0Ngo7IPwoFLGHtC
wFki1YFZLX9gLv59bzIkTPDrooVlMyCspNrWu/jObnglGtu6N+Z03jskvPmExK7HzsjLpKZ61yKe
CbIq1zaQfWgHHGu69G72jQE2t4YuGxybWww2lW2ygl/Z6zxXq4TLZE2kvwvPZgtc1WZuLsI7A23T
xqlUvvdC9U25/N9Fn25Z9DXFHPuJRQzrTm+az54m7G0p4HRVyn1XVAymMhHfibG/uNhxgGt50WlO
sILE04PgrQ3eAtrWyMZK88tJOP1myZcPmZ0Xg+9QEThbLHdbgYFPk34y0mraoHKTdpBoxpMdZTnZ
iBT6ZyhE/SkZNR6hqUEW8sNIJ5U2JaLbj6uku4sjyyFyEyUOuuSmnXAambOOscMMaYgZZlzrgaOU
ONWw9UVXVV9wWPtsJVrFyM2csm8MpcQC/0wsSxuw/Y8EzjfVDprBJGu/IdszqNOGNZ9ag9hEHEUb
2NrhWY7VInbYxY/thaGl5x6hhbQY2s1LJ16IshuCmACN/DaMpdmRA5zrTqDmTCUXe3CMeRsZZLE/
lD3lQ+w6T6967v8PkZZK7Q9NLHWN5Zi0zI6L3/ufDANzKYzFqpr+4JK8sm+W+FuScbgwjHvqGwK3
beCPwEp40//75zKr/vPnMjGHBUK2nqn9Uk9BTjVm2dX9QR+vmx0lhJlkX8qRgR3GUN/++6et1PRf
qreVeo3RHiR5jHt++TSgVmHhYNMf8pkXZK0EZIYqPEKF/P17/auI+hv4A0R8rdn/etxzTugC2l+w
jx8/9aMJ8CRYBfA7uIc0sel/BdpL9w2W7AxZPAzM8eF9ZfhkyTdoHEzbtVZ30++Q4o+Jj2W+WfM3
sXpiiEQqBLjIP5n4YEP9x/eIZDa0FMRKrNaaawjNL++RGWeywOBWuylRHq7uLHhUic2klyERZ/pU
bzPL7GBkm0Pd7CZMm4l9ZcMnjRY+jV8sSenX/dxC+QktSUHOyf0bMgCLoYAkwGYztjpcaCN6Lqbe
DZLIsX8bLKs7K40h0IKxXLhLqhQpakU41RlM0bKCwWH/2Ys0JoykS8sbN504dSf7Pm8685MYrXC+
0VpF846orbsdUlDOZzMLe/e2XdSiIal0xr7wLWwbvqQLRi+l0QKrYGLly5RqZm6J9cnaeQOX3Axi
1+zf4yE/xhSGQyHOmZnYi6+w5alRSDJ/wkKxcALTKKsMG78wedaZ/voR7Dky5pN0cI7Aw+0XTCzV
o2P1xhFMJt4bU/olV3LeJm6SBK2mEsr7wTD2dP2gRmZ2hxw8TA/8E/M8uyl2HNCzEzZhEwfqBvew
baeLjxN0It/T0mI8Nq0rON2luVVIMqZg8IinXmJX2Wz3on3Qtdw+DxJ1hN71rn7spVTVTbfI8N1S
eO5j7drhU9PNhneE/mCKTdrWdn6TtxaMORLj05dhhH8qyNQKMqyVuQf14Kt+Kk+OrPIbtP/cy74g
NtRwYBP52TyPN13frfBVhHjATZzlQZUo07V9GBXNIdMd4IoGu0ujG3FhHJdy43pMdoghVrCe5jA8
WFVhvNQLrFAEzGJ5QhWbWyAfI+M/S2he/g63/b58htPhuhqyfsuYgFRWTUC7N/oUmtUxjuwSD4g0
txP9Y9QuDf5QSGQZoBBqVrRWYKjauix2OG4nLSy3DtSrYzIsBIaHnMexlQcZYF4aJHazyqIVdF9H
cnb1XUtfsAiTcG3bGLc5Ydtw5wGZS+E+ZQzpEZ0do7452zMmRsuIh1dSXSy1oP+zsz1W5+HJzcod
dUj7LER8P1HY+wh2o120TJ1fDPN7XRuXnesm4S4c5keNXPMjAo14uzgqvVWF0I419kk7sH1E7tgs
+lmrt9sWNjMJeFNysvq82o1eldyIfF6OGj5uPKDceJaz8aHsPCtQegTlO+5EYJFgjfmS23UnpFbp
sU3GTw3yi1OTWNGNclzKlaUgCrCe9xUegq3FiBDch/sj1CYpREmfIhAT1zo+EcRmf7UX9eIi9PFl
WNU+Xgl4ollNBsfU8saN7BnZlfaEQ3OCfzZc3scugZesV4nuD9ibBVaT6ndcfXqT2rNo/HDqoN/D
//4KgjFvvNjk5rDYDlDyNhkeWHTfS3egqTqWo/2oTFynvOR20cO9bHqQMmN5SpxuX2mtPCHEfqAm
Ppa0MBsMQNBLcvcjSOQQf59bpfbePJ1TErrRRffTrqlzqnk0VVhIWO8cINE1Hb3d6EX+Nbe0hrHA
6ICSxv1jInBAVroeyI6GTnU2m2Dina26aPwUPM7HPlJnSmtY91pPQFAxrUNIOYy8WzWGrDwPhzDD
og0E1PKD1+SfIZEmlOKaPDlsl6jUiSImFi+9xLJLD72H1SSrQr+PYnU/pO1WeHwpLAkvk2elH/N1
N8v60IWxkWItAFpsPSSGwiyk7uKAB9bsanycMYuJX+CGMx82pm9xV+gHTA6Is4SQSjm5+u1Dfz/1
QIsQ3S1535kjRfHiyGOWug+h09yvxKkd24R3U+Hc5wYtRmu/sa8gPMMHYUAy0aWX1OgHWsKMQTgP
aqdVqr/YkR0/mNMkz82kPSyN6DZWWrxvI8MIUtm/nSfY+Gu7THyKS1JY+9A6JbtLHPthr6W71MxM
Lq+yPsZWcsnMmNNBkWWY6UTfpd1TDuiwM4olfByz8cxUuAkmvUufXZE+2xFOCUxvP7aLfHEi42j0
tsN73Ne7Is8nPzbGHWkQx8pJ99JIYXKnymKSG6k9Y4vPJX4BW7tZ2tXa+AkLmYwXGIh1U+DcdGOr
EecX3XzoEf5AtH7nZMbiG/my1TDIRm5Rbx0hmf6OLS2mHWTrXloL785rzX2bpNPDxKMr/Br/jIBt
1PuQUfC/5CBGG2RCLDVhhbRUw9mdhy3i1xNkoG5nD8q4aZzU89VQJ4oeqIqDbM69fT71yzFGaoLZ
7gn7tmzfIZYNIilg5g9ix2GWB0uIv4k3WpKgA1J2P1uC54Xnm/Au86JZ9/gT0qhACj7nPUqDeRyq
bZ3a8aea/iuAM387JYozYcyfdWs4lGF1lsPCwZpKuTWa7nGY24tK3OIz4DMpjPML6sp8i9dd4EyQ
vwMgr+RmmM2j3hT6zopDwioj214uE5Z1g2+Hqt5gNaLf2ImNHaAwZ6yuIvN9WPX1g6npWekD4pQ1
nHl2poEe+C4SQ5v5VcPUvuNcqxO86FEjpghvdFCmvu5vjQjpUgJj8CBXp43QFM+xYOIB1B1tKkf6
NIuXUXONdwL3rLdaBHa+sebcitAwYrz0UKaCirvNltM0mM/WpNWf/h97Z7YbN7Jl7VfpF+AB5wFo
9EUmc05JKVmSLd8QsmxzCjLI4Myn749y1SlbPsfu+tE3P9CoGxdsKTOZZMSOvdf6FlESWsy8quww
hniDRfkvjEGtbFtO/Z59lu5UG7wUWn8xEpp8rT20d41TXoZS09Z1rt0SPd7d5PBqG2WpbTe68ggt
473f2OKe4f/RZBy8Mfh4oVkKyBVkUO8HY4qes9lQmwGq+IEUVHOTyT7ZQa9EoOyTI1rkCDGQUD8F
Mcj6Uve1q7gf8kcmMMMK5rb/1SVuKewcUAxOYolnBv/TOw9+0Srv/Ccrd+h7+YX36DE0C7XI1dem
l2T3ZVzqq3HQF8YxDGHLGmU44kkftnxhHItHCwIHNjSea95erBqMBdnnSuWfJrxZd0FQ9u+tpt/o
QZdcCz13wgnkD03jyijWPkgMMESVsjncKHFqcM7t8eDb1AhlfGWYYt/mKL404lI3WPPlnV+AJWG5
TbpbTq7+Hsdp/V6bgz2h5+N9T6sHWVxKbyKY8/RMt/ZznfsvrM5iS48yCDsVdQ9pZpxcZDW7KlBT
CDMz3cDTYoOAYR4CluZki5ioXIN7M69LiywQaTr1OUPVvhJtM50Lewj2gzTG0EvqF6QCxrobRWpc
qqo33rFANgyZOkv4K7cdErGz6SRvbSigbF6NVj7VjIFPsTs5W0Et+KgPyoIr5wsaYJo9We+KhNZ1
KRz3k52Wyaqe25hgrKReaYagYOi45iYG4NWMAoMCuD96HX6YtNPD0jJvIg4qcD4GuGcRCEsRFlQe
68RP+ziBq24UQ3JS3eBt86KP3wUahahxRaG1Lsr+UQXzwTWHzxK8166uiLoo2gq6Gby5Q1SipZlH
BxOVre/41o5OhrApwEAXCimz1Wh3H/vWbtfmXOFWqyIrxNmC0yOq2f9yuU/sErRPVOEw9A2xt1oT
QYPK+mOpD5tIWddZklkPqU1gtqhc/5QmhTxlbVLg1Q7eTXOyFX2t7jAE2zvd+ARVhYIpiySZwdGD
EasCe5cZRppthW5SEVHjKLw/GUgTdyo3Xg04vuS+KxSwOXSexlpqtJRSuw99ULgsJ6mzwlDbrwDZ
IM7Jk4/DYjKjwN/qPpe4CKqHUZZyQ34pNNC0OJEsPIUElRUhRxUGt61mi1XsVeyJQmKUse+CobB3
bmy9iLJ7kNXk3GjufNsWnFPM1pm2dEzttarasLJB5FmVo64QpPRbFI/mIzHlDeiUonigu1WsTTNj
q5vIeM8Mpa0sSYxzwogaQJWU57yYH4q6GreyoaZLZZR+zpURGqM3384pd/koXLRbcNTc0Y8eQPid
66SzrxXTSrQy5VeKX2YrSUPvDgtrgliNr7S/GZMmgTPfFQ/KztJQ2F28re0y2NiEc1B0+1jotExc
5TGLyzTkxRYNQn3t+tEnvVHEphB7vEuGfLytJ0/bBo1rrAFIUPUY+CX1KrsGXtNdmzpAWFkTVdyo
HAuOPl2bWXDU6MbAP5MWzfke2ziz0bOPpVZy3hCG9mT683NcufD6mu7MMXfiYuQ4+OYDMtd+M2va
TiRfNb8mrs9t9LNB63tf5+pCrvKpHHGTBUkNoQe+07aqON72DF53FuRHUzoGUrrs5BskMPuZftRz
/8HxEoYb6fw8et1L1MWfpMy5f6R1i+XCk9GD7OeWnn4Zf9Q0k1BNWxzadJ7XseWd58D/4FcyVEEg
dzmb48qMfVh6kUlfERPS2bar22ygOtOaTF+33dykKwyh+nUeyYHyTLt0bt37q7wYZ7aELOLjshPU
NH2rZDv5fnNQ3MEfJ5V8sXJwwFY0TKvEovOLjg8L0CpxiifsZiQOpalRkKpnIlUapQXRo5HKY0io
ytuhNdt9DzCNpDU332WpFqt1ZSo9Wcu8rZ7MwVh6/YgglVPVD0Pni0PfJ/2Bqjo/BF5S7uygtLfV
NMcnNGTuVpXd/QRyeUUexE3gd9mlTDXjq5M23WlOUvdYWT6SOcHsEZHHtHUGW92DSyAPQpnPnOGz
q7zEphPFaLzmmOl8I+OzNXrWusMxcWUgP9jU8zjuLDkSSNBzWuo9GxkDgupQYeeJrLLc9fjSwhjW
yqqo6eWmTRuH9Da0VWnpN7FNIqpbZdbGTER04xqw2DwxffKLLlgVpvfsxYIrRlF7VXaEqeAoOziK
sFs1QCcrAK/JBpd1kQcfmZylYU0bMwS+iWKwckrKIDUzZePXNwFmVZ6d2B0p9zj1b6Hakw80mms5
jhnsFV0cqBsPqAeztaCpvF1k6RtW84mv3ik3Ik93GelRHKb8O2Bm9o6jMB0Xa8ye+jxAMgpnj5mt
nbALDZwWrqcmOBGiQR+RiK/QjNAMkuqMWJvjhzTM+uRNjQ67RqT7JreNtVIIUfK20U9tXrfHRlpf
67m7IqhVoW9LPphzem2wum/GOS4W7+Bplrm7yoKc3r8QyMAHpogMn9sQ5JR2GuzsAqEMAIEsrmLX
e5Q+UiDqa1x6Fbd/M+KANPQd+e49dmaHswwBVtsuT/lVfmeu0IZ/mWV168r2aqqmDKklVtLYYrZV
c84yrRKyKZTEoUXcEQnaNVaz1iHerQTcqT1hFURm5zikEWAcB57UdbekZuhdyxrpGIpY2f5T72Wf
Us8hs7G+jK0cDyk6yJAj5Ikl+pH5NUDzbtxw1OJOxpO5bvtmWPE0APIzOnPnjwNtlJlN126tg6oM
YK/awc/wgvRuvq5rg+m7xgz+fW1rtE2GYQCILYx71s47c4onPhFzN/jsnLz8YR0jAgnxgTJIqADM
GhxSo3Q4JguwAqXvp5L5yW0Wo5SnmkX9WycQOqz5AQz9hSDdlnAUwwytRkfb63grWym0tBTKWugK
b1pxwMnuiyj54hv1dTObp9x3n1GnbSvx3BrFrmv9r6qfKo656bQBFQfovAjCGuGzkVVZONf91woE
HNDE/GOCnnZT2xhsAOGucxPIg5h9eiUzLMGwhAmPenGmbMki8lqyi8KU1q+bTrnjGkoFpO6uN48a
NX21AquG9bXnUN7XE4rgjp28Ap+5CvSq3pTNWKowab3VULsnDKcnpTtrZNXQj/D3dVu6ODHx0x2Y
tdnwanboqe7OpDqpnd2YgpEtLvlDKuro4rOqtSsJFt0pKI3rxEcpPbvtvWa7RbMtmH5OW6Xlg1pb
RkKrzeWMMLF8YIHaZnZg1Lh4uUZOxDiF1NtJP3cMgD41+ejlLXO4ADffH4CK/+1+/e6LvH4uvjT/
ufziF4oL1rmk/a8f/7f59v/xF7lkHfzwP5tXIc1t90VNd1+aTvCj3xgay7/8n/7lH0EJv+3EGwHT
ll914l/I93wuvxfjAMxafujPRjymAew2iML+cMj9pcYJdEBEeJlp0cOgxqDwnRrH/wdKSB1uGFk+
Ol16fuGfjXjjH0wS/6ngQUb9txrxb6AziDdpaCH5wQxBgqP+FlNWj2BMa9GgimeQimW5j4t03Cun
T3cor0tix2QyFfKc5YY2PKQjGeBjRWAV4Oegcp69FHCyEU4guPqR7Dr3teltw0M+xWYNkSCIwKKv
aogyv0sg5hJ8P4gyUYti71gyjnwQT2id+PvvcCh+A1OMOCt1IgZhvDOSEsr/kMGK7j2dYf6EXee7
r/bybcb1PSjHeovj5iVRqJJZxmEFuSzX7MeX1FKB5B1W8Ml1g7Nsae2sRY+/Y5fZNrprGJ8aoDCl
V08BAan1SJ3Fdr9HatRHWydODAlTjaJ3NffeAiiARz3vzBbmG95eTPty4fwQq2zcCxMB9s7mdHPK
GgNXcZyWGHyNPFIuzfEa+oMzdpAgYir17KS5/XgnZgDJTJedZ9oSsCMzdjhghkmESRsUPn57Tuos
0d/M+y7fSL0ucFd0cEq06WpyU/NeGRY3wWAJ51lZRbqbbA3b79xWxrXyZb4M5NMJV3ca4O2mFBkv
EFGECuskNu9B2C6O5lf4QqOy+klbTPqxy2F2NZqpzwHUManT6AHMRDSYdUIZX/COApSrh2k2kvFB
1U5C67PWgHabWWI0hPng4LmG5EaZ7nqTW30wrQ4SQqsa7r+4AYGh4Wro72ZVmveaRWvxPSe5Ufto
mS1XLiVZJIbdKmEKqMqHp9Er3BlMZTReWrCAx0ySct6dmfVEEsDO0SmO0BYll6g3MHzCIiuS0B4s
Pn+Wl85zBivhsUPG9th3CwkrGGgihXXq3hI6yK9mRsRFSiebb8G127b5wMSmr/b2rAPm4DriQXNS
i8uSarCGwhHV6cxRUvK10pmGiUDoGHTOeflKvOXiBHUKXmOoLHkKalh1YcqpDkcOfaOrJB7mW82n
qlhlIw+vFTMsDus6pWnTqImHUAQG71K53uCFsjcF1YkXh8Kp6Z2bwzjdu5TW15oTjBSKWYRSbCbe
8DnOaC1P0Aoetd4DpdBX4mJZefxsDna6l5qwfXpZpfdcgtN7X1k6vAhEHxKwhz5eelq1/jrJyKpe
FyLKp6M5ukyIHAkdAkR1096a6ay56FAXWkOvPC7vkBauutHxIJBi5cQ0wdZFV1vGvJpsP5mpXLkj
zZehGPnuMKDYw1dkG131xB+L7Gs1DuMdChI87y7JT2sZc480Zsn2n8jAuJ/M5ZsXDBRclDrDYuYd
Zrz1syerJ64MD5eXlTyUeSVBrjQcYJoPDXKsOzBnPAja7HGBU7My3V0udHlyzBk+VzTirIFQL/Nt
FpnjhRFrvQfnij/eoisXo4BG+LWh8QgpweBpCzZU1FwXei4486kj5KmEbK3ucQ5r2qPWeXN9bk2l
qcs0BrwTMVksv3MxTAGtCL3I76I+U/ux0AAlRr1lHeae7KzVPBVcS9W2XMtRH4AYBAHVM6UMMzGM
/LBDbFaVBC4u8tH1642cc/LgfK5RRIPoWR4Kslz4LeNgsYaWtjTv004zLCj5fuJ+GAWF700WBSwU
fgyQ/sWzBuMaSlJG8IAoeE0ACNm4h2+rQDoYaojpS3Rx+9mK/DZ/r1ghDNhy0eyoG4kVCWTyGNP4
33gihkiO4o7fpHM7HZva4ztvhTKuM6B543u/i+r8C9Zt00R2PaH63hTI/sybgv1nBordgTKnKYRE
3VxJ6cIWSExrVivsd3ipIdjqH9ORIUuaxj59ND344PRdtJaz8c4jcmVYc2TqHhZaC965Jgm5MWib
d3FysEQQhVYUYVsq0n5YGZYxOSHAHGevNQPZRdKGWZu+jxO7o7NWOS6uBMofBHOikgeiRvTHhlbn
GjHqRw1OzaotRc4kk7FamgyjvzdyM/4kmsj7MsYcgPCglTetcM/doOoJR5kaOWd48UfH6hnqsEmF
smysOx9N3kfDToqtWQKpXMO5dFZ666lLEE85UfCL7ssEKwyrOBYPZtZ4VKxNu521luYeJrp1qYDs
9MVQ3fRiBmRs992Gbpy4ZVmvPjIeSd71trgMHjSonaobe1sjjVrpmeT0Cj4HSb4rcLjZwL5pipfn
gA0sFHk9H4UW5FuMmOkKD1qJBtWD8ZD2lrxn06k+lE5RJWFGb3VLx1a+h2u/XNoiDVa+i9EWUSGY
RDqhyLjSvgDz4zVfU+WpUHS2vTdncJ2DME3mO9AIw0R3ymk1TpQDYaPM/lQ3hdz5op7oSglLHrwE
l1jsAINnZrjTAXyGis/4IctVBQbDZKReThEpPFPhddd1a0fvgopxmUa0zNbRCJTUcDL4xNW57rWW
tPWJBRtCUllOB86WwWFucyBYjVJrGonduu6mbJ+UjXvfM/X9rDNjPaG2nk/o/WmD/rpC+amYAwtn
8R9cBbQauKp/rE9qWVh+JqroyCCTEXgZQUoeoB6sXr0umd7LE8gVtf/1qy5Vz3eKIKoiDy0C4SWk
/5lg6Ralx3eFmB0hBEhAtx/pLlZPKbHqzD5aE0DQr1/njfLo9XUQtbuUy6aF0/NN9dUn0u2aAHiV
nS94J09XrNnlWD1BP2LB+Psv5uk6TTQKZGC5by4lgrdGiykCj74Ygo2UiX1oEijTWgqN99cv9XMh
S44auGBqcR3E3+JF/v761TE8KW3U3aPlToRU0PTbOWS1rhu/lafGY873t19vUf0Y3Cb0nxz/jfLG
YOCN6bCA201+xOO3LahMdHYMp2yoRhiXc3l//ZpvtHF8d3y4JXfWBHdq/VSsT0Vst4Fq8Tu5pC6g
1tcpflhQ2YFLmE0Rghp+ak2wGn/WtYzt49dv4OeblKw4Z9GrkbBrYjv48SIT+lTro8jdY9elaj8M
oN5GA8Ty/8OreNhEAUxCCNbf3DUiMgcEx417jLGC7ae0THeITn4XufqvPgsHSt9xoCzy4L15FRfZ
a02D3T0GNWJCN/XE2hxRhv/6s/yL2xKvM0xQnOf0rt/eJnld1GmVEg9sRhigUpI3gJ1MAwimKWqN
ayYw/bz79Uv+vH6xprOaLHlMFn9688HKtI+mQbj2UWPU88HokLfOek8pgswk2JT+BEbIbWZukV+/
7s8rC51KZGho2xbZ29uPGphgYObKMY/5wtqOJOtk6yJGnjPX/01A/L/4iNwcHlBwHnWO/G8WS5iW
ipcqzOOomCBNhSFPc0PzWtjcMGDHFgU0d83f/3xEadNf0x0cm29zYns9La0EWMiRvBS1Lxf8uNDJ
g+Gg89snfWlNvNkOAroTDr4fxh7+z09a4itfZz05zqrBQ5AZhYO32NPFXdXP6hqLeFKuIhIEL+NA
XTdQazXXfd2P0RYpmc3hQjrPIjZBoieNRdU5Y7C++DlwrN9cln/1Tml9mAErEu7Xt8DdMnWGFHoH
d/iC2SO/Kq2eslFjv+wzmGu0jSnrf/1NGD8/u4G+YH7ZnsERY7z9cR2KBf2SiD3uSBATte6IsqaC
ETi2n31lsGUmVbTc71kK+60T9VPfOwtdMQ3Gu7oxEY3XcQdKjSop3bUTo9e//dQH6DvpBvEw8N29
NWfhK0lmcmGcYzH7FN26k31k8G8dG1TXKJJqhu6/viI/PXsuhlieBlo53KL22xes02Yp+qf52NuR
/dzocAkBb0LAZ2fnNP73X4y+0cKxgoDz073pz2agx8gejyMZWpeszIOzjtVSrBy94pT06xf76avm
k5FLYBu6tex4zptHvcg1o0KrOJGH5HCwjNOWO4sHkVPir1/IXMDJP1RgLsvlUjw4fDjEvss7+a4C
E1aSjm7lDVQQCtCizhmuo/fetPlDRH+5OVVZTyfEjm3/DHSzAIFbeRaEC7Fsg7Ie7yAH0yfQBg5L
68aYqyekN2qPT4RWFl0va6ujqeV4Xuccjgczni5tKQNZ/N2FeIEZkddgLrwj/adSCFoDKIKiaY7m
jHJ+wMJzQhmQ7mJ9+ttVFy/FPWB7Ng1bD7zkj9esjXWz7cdEHRXs0wPsRT5/LWuCQ8xRnuxy/G3/
cNm9vvuWbLY1lFE8+h6RufpP3xJCQMuocZoc3Xq0v5A82B+VHQWPrw0R12vo6tSzcB6Ytpm/ecjM
t7cI4HqTDApSrhwdUhN7wI8f1xZRm+IEzo7kJTGTD/XMRxe6m+BUW+Z6GCP/k2vkuU0oCwMd6CGS
J9BScbo3W/KpsKkBFtG7gi7i/ErXrJW3HCzIswH+uJBzFSbIbNfx+y8emVDE5kJXc/aBRqQCjUvf
krdO1syPZKGz3WlsBjuCeozq2KupWmSjzXhxwEUyqYly+n6kRLHRE+gC0tCPBzO/cvQlUAfpVXE7
0G2ABNNqu9FO3YucDA0IiVfmK7rYJegKDzHjmbY0kpnGcxiVJngZz20OH2HtiWoeQklsPQfoOcXK
lhpruxdOJ1Yd4xSs712dOi29b70f5DOJd6XkmTEymkddZQjj86B8sIeZxoSPzIlqaYZOcZ5cAM/z
Z0+rgcMyE6TpHSgQJnu3zzkVlfXM386190fx2efECW+Zn7LZ1BXPWoLAZvpKt5z5Yo52hIP7BJMA
q7evjXcVMITkYhVAxc55TKzRbWM1fCFm5fF0S6Oo8juJ1xGONfNDCKY6OcK5bvrn2HVlfudVRvN5
bHQ+xWBlzvzFcsvOvlK1sbSiBsHXPOopP8hHhyk78HbfVeRMB5vczOxzz9Xs6Wh09ObSvM1JwGLi
CVXXmOhctWjl3J1PmiJRrtaCLe7cJDI+zYNVHuox67R3o0x56Tqf2bUCHTU1Pn0BwOimZGjf3hmg
Y5ow53bB40S3Wa2ZZRIBpWmpzSAfDTqshbZHiF6VUCVdkyUcDAt3UFn2HCRMb0i9s93jMjsko8YY
tR2NPr1GY0xPC+AAAFCSGvmziahK3cSdPqp7o3Tg7YIW4wYroaGY11qq2Bte6wB69tx9c+zSakhc
Sd8M27U1kWqpj35Nt02OX4N2ZmA39+PlWwvOER1vxkpG4xubN40SeMVN1wyI/l4fK5dJMHcoz8zg
WZn/XDoprbdXVCcc7yQFL5DSmzfbZWypXIe7qPZdTmaJcLiuZrP0zK2s6T5NqRz67ZjSh/82moGx
8Rw51lJI4DCkHyc9+7kwsqUTq2jPQynm+DOCrZhJQmH789yOJmNC74rsULBNM3mRKdN+6edAaYsg
5jEtKo1Jg5hsLqwd9Tb8ZugU6W1T1rwRAxcl8l4cnXflbNTjxw79A5mcwnMg9/oyGLsrEh6NJXYU
VRFqt3T6QjQWt2zm12iUJ6OiC5yAbsXZ2BmDV7AfMwZI5CqhXcG9YjPNWdQ3reW9pzAHarVyQAYh
yBbovNBNRNFc0JvXhJMdhQLjGk7AFY0tHbTZpyWBWflY6PpIq40OeevTIJvxqQ7fdvz/7QnoVfqi
ZCO/tj/OPF/nmH8NRP8/mpMupqDvSpaf4ukBtbcqfWn/Q379D5CHXfHpx+yWbz//J78AQqHO4JPz
Cmd+NANUjH8gDz3vH+zVtNqpqL7hav7JL7B8uIY4lPDdkdvCXkth/cfElL+iwQJydCn5OPzzV3+O
jC/f9memzf8+hmEp277fxlHJsHuzkRLbQtX1inX7rtiajDLHhTPq+3xcwsK/Ur7eYEI6ZAslHsVv
kerHhuwx+B8fjBwgi9X8pkZfmBA/vQU2cya3fGZQqm/OyZJDXuUjwNpLNenXkf1hQvrd9PmmLLZx
bqKMaOsuDKq4XLHxX1VVDH3RtMvNYD7ZmOTnJCRXM77SF4Wm9JEj5auKCU+9xHjbDnNGZBSwncmL
ql4wkvCPsJGj+kRQkWFqX/442fbKTqeHZpa7tGhWjbaZnABPTYuGPs7dM4dLWrGz3uL61BQnuVDP
SS+wyseJxCTFPbEf6fwXFrYXE+kp/WYihedbu20W8CNwAfTCcEhwobZWs2nyM5lytxweuw06tpWp
EUToBk+GpW2a2HsmclND5muQNWCtbZdBVh2sdLwsnRRhjwgDkPjdqEX3WT2oTY4muG+rj2B29F0q
ugvd4xOsh09z3K3bDFGMO4idOy9CpbYVK2RaL8WIwjTPfLJc9eGltOMwpiF5LoGxQ52o1pXb8GIz
e6N1ExdZ/H+Ly/+IBmlyh1Ot/nsRxk0unhNZ/ECC/OOH/lhSCPPmgYU2AtmYVDbaWv9cUjicQTem
I8PKgAsR5fpfS8oSCMfRdOEaL4vQn8uJRTL40u/GAQsM0oG7+mb5+NVyAqT4x4cZAqsFZgQoK++A
mdHbbp4CIFCOrlEf7VYbQwtVeAsZcWsVrU9sfZnIgxMwCF0xjZpBCys27IdkiYUUEEMowUdNVQRG
AohIo53WaZa676ZanADFp9mldUv1sWfk9uTMbnlMjBg33RJJGSy1dK2nacFclshKdwmvbPusPGev
iZblEm7ZM1pl/58MFHCAHOI5IQWzwKsXPPWv6ZhMnRkst/Xk4uAbic+ccJUyNCNTM3uN17TgFpfr
IK789LlvteRDpwSObakkBPCq6VgoWkdPWuJFRKFTHtCHZpCN08+3hmuRgPX0tn4NZ+laNg0fl+Qm
BWKpnNjT921DbsW4QaGra8WxhBHtc4ozI5p8Yd55RXTtm3PUkRAjuJ71Kp2KDqBj5AAHC7ueqfba
oEjVX4ZBELgJC5KeEDqOsnGYGZaZROhffOO8uq/Q1/IVADt+o8Em/lzbRuhklT1jW+xjdNsKzVwC
Rg91nZyzz3M0TY2Tr9siZljYxzK1V6zEfbwz8zFS117RagcdWfyFA1m0mlG+ozCz8XE1SXlINK3f
xcwM3xF00KUrJHMMygH+3RoQq7ZuUE3PXpXlm0F0Ag/+lJBl0dTb3i/yM5QZaycbu0Dx3XY76F3w
IetSumBgRHfw+3HtdWjVi6KUoeUm8Y1jkl0BHGMMCZvNQ7uFW5C5sdxjW4puVTEU76NSaysQXayL
M6FHRH24D2gn41srrpsLKknvVlR5/0RmyhjGAXAJyPDjLfeD3E69TB9FM0YXYcrpPcQQjZNnh1Ur
8swoRK/oXcMxix6TamRvSFztRhvx5K0apQXoZpV1jtxI7BjApYTueCqfHqtF6O1Fwn0gFJr4kCVl
e4V2MB7XTobwdJ0WyhvXcprnQ6koDVYBmnV8G2V7GEaUd4PI40erktYpmD1acUblDPcI6BowcBXG
1LDLlfhqDLbLJuDNgFliGE0ciCSSBGqXC+df76AGh33FCxvQmBB2UACfjamKY8Bds6Dbqbr+potj
82SMo9zbNuzRNsNTRGO7UbeJcMtHhXyQrEGv+gQe7D2Ngp60Gd8/8k2ToFthnpiayr+aJzHeRm6T
HBEeKxAW1vyhs+YCfTtRhy+ZVPpJm0svA2lqecdBjKAosupLH9TRnuZAvUnIneQb9LJ3Qe53H3Q3
E++nfE7fW0ObQi+t/fx9DTYdVTBPmKu1aqd7hrlB495u08o9DRK5ZuGnYpfhEbkhTMA5DiPy4VU5
5UCb+VntxsiYk88OHPQV4rf0UnLSPY5aNSpEGWBveoM+X+L4o1iRVA1aRWPELYeuWg/RQLEhmhbO
jFjcZzqi22Y4SkIZSHBxzEebo9NNq6mHdFbvskrzPo+OxBegB70OL3OgOw1HZs7uPZXZp0KforPe
2jhEsyYKvTQ+BHbjXU1M1Xk0uuYdu7wIHaXLF7cD71mRvHuxomD+tESU1WRsYdELGI6f4iy2H5jv
I+uskagT8lSjjZ2D+IomU/fUomAtwSWtI2Jw1nNuGByyRnWEMRg/NzTpvgiMa+umr89mhyHYcYcx
TPrO+kBYU7q3NM9ECTEM0/l1nGMjuMVo0Zr45nI70a85XGlbJQ2NeCPdl7d51iw2s9YINqIbjeu+
STnCYxPnmJ4UAzM0M2nHOznYnAfzeLDe9S19Hhor9Lq6tKN38TrdjAhTuSNj2j/LHnVTt8hRgCcp
jBlEHPFPdWu8xDjzUfv6Ca2awdavGFChpzG05tojkWSCvG0NIT1llNgNqdayIPJkVU2Gf6YbKa+b
tIFSODhy3erjCwao8s4Y3OmA7qNZ80tj0EpRc3DyKti1tT2Sz2HimPIr/wWmhvNVavZnopbNs+H1
TQuYBSSrCLINnEWNh1zLr4Yx8a8CgLlnolrcDO7WS6LTYqh1IVf2OD5IXb1DRUvkuaES0JFLd4ke
xTYFdLnT0zm4rQ0lN5prJlSQzdDsYw1/WN7HyKtJCGJib8DVd+xdFjv6luf9JYN4c1ebxDwlDL/v
Y89gBUlUdRyyvNgoFTniypEAXJym7K8k8oy9ht4qBQ2JT9gmkOuWO7cA0BgMF0B+6jMZMgirTZpM
lD22/xi7kX3kHU6hOVTlWjoVmBgSXooLgS54tcxJHowSUKLe6GOIWj49awrLtVuWctd2YxciDW+f
TAVdUPiQZ1EefmxhI2Q1Dr2Z7fGMLzjumKsNycX262JVkm4fjkUC/sYam6+GxcGiM6buXaa7zqa3
KZ8JJ8y3ts9o2lJa9C5FJnft6l67GwKr5l2k6qaPYZ1tsjlYbO1mgZNWJdph6E7YvRMmzZi/dVt8
rMehQ8To55/hBBgbvJ98r77/MfHFF5WnzQHYlkewTQ78yeFPEazI1cRkdN+nrX7QM0HLMkUcbrYp
KW00A16CzHdYOxNt1zqltrKbSNxmrbCOZpOl26rNavgEMea9WgR7C43e1kMFG2rMnXZQZfpTSoeN
52is6hAOghbq4GXwA0jCa7ymfGkZG2ExF6iiYkx2U+Luh97CO+tczTZNntIucg5OgbmVhvNS69Vt
1wFuKqGUru2MNqXSNbgW2gcjxRiUJG7KkWGeVkTKuptcl9depW69xd3Y1Lt5KDrgU/kAoq6887U2
P2ZyjrclUsZVHSwD0bQkJzJJjs0sluhacWUVmgYreRx2AsjdHuRvTOx7cavl5QU1drJtC7ynMz6z
tSum26DvjDBPc7FjECnDlvZaaMcSDlLSGbsSOjeLsGfdoBZCVR5AH6Axle5RzEtSNIwvNUrKjUMn
cJUWwC/MtHLYyHJMTKXV3Q6mEbykxVTTFeX2wwa2d0k2JeMUxxC9s2TVO52x1oOqO4yFCvZZGWsM
S2b/WLTTrUidj6gVH14PCP/XqPmNoN1gsPfLTs2JI1n3kk/fC9r/+KE/Be3GP75Xs//VnAE543gG
tYv5OvdFYvLXSSr4h7H0KXTIk8w1OPL8dZoC0r80bbhRbONvQ/XfjlcZIgK+NBdADVNFoDNvpjr0
axLlz5BYeyOCPGCBvLgdjHjeWgNYXEJRgmOvf4IcMB6q2raHVYbj566XfbtXXtHvrNqod3qb6vq3
0/u/bRtRK/94zuOtcUkcRDDmgk6i687ff9c3Ghtc/Lnpuwevdyp5Q6Wr3/izy+EkYwadr4xOvksN
W7M3qaJ1HVuYwau+WReQ6qPPflkatw2Y11ptqskrvPesdfH1lNRDu7aT5r/ZO5PtuJUz677LP4cX
mkA3+CfZZ7JJdiIpTrBENejbAAIIPH1tSNcuXVIllT2ugWUv3ysmE23E+c7Zx/pYJvTrdVsYj/OO
XI8RYPDNbPNcSpe4yEYwLAkOYx7NG0JYFXkkVpYinzbYq/PuQ6JVfKgno0QUDd2ivQsiWeiN8KVT
IvtUGKG6wdrWUNK2FNE+tMGQdMM2HAPnZra84UNYNwXgvhbWGOa/Il4NY9a+lro070TkEMRlV9OA
OSFGxtI6dydrpyIibaeexGi+S6nvXsjyjritgDFSTDDyjIsepyg2aBucuxPROGs/DI78nJpJR4m5
yz4lkxdWXJ+a2pMPfpVON1THaZpGhv6CVY1ixQlALMVN2y2rBe+6FY6+rOJkZ6Sg2lc84Oo7Q4Qf
TeR03KGyrhlvFQTJoggKhDm445UR18YtbSNgb/xEy+2Yquky9ud7c4iLc6fZl1FOCCkdE6gV78AB
iFckaKgkDWulCZsmQyPHTL07M8ibO2DVDonnoLxxFTsOOIedlV/Bs5TOhyzu4E8g05MmbLc0HNgk
xIvxQSNdr6qEQQpjXndP9q7aNZB+8rWFHLCWzLu3rPmtAxDlZkvEiojlzFIfOkB9FHOPq7WNvVuO
envB2K/bZX5hntg7hKeQniZUAbOIN1FlFs+sJuVD7VPk0I4IKlA9jOaeurL52qls7MzK9L/EfuLt
RNS327Ll22Oz7NeFVjh3aYvzCIUrsZtbIPvE+prkU85lv3LsblrDl++I0UNGMX01XlNzC75ilMO2
EGm4Fy1cxp7NCwtMACBz1Tt3MEIAEpizvYp5cXFJw0aiClPBUFqz+faeXX7I2pgKYxUF4bB1seJ/
smMAMWVGMS/B/OiqLROxCaapO4hGqBF5L/M+SlvPHRvPxDraysu6TT06mtx/j7KwVzXjzpXvShA8
dlv6wEhD1nd4kkMNhR+cKculyHhwGaaRX4NEewynzrogEVO7qJMEJZWP/WVVYtC4RAytLsj0cvTE
ENFdp6D9SUVuHLEEfGIQic/lKEZvleIOephZ5+GfhaC0auaWqaebRTunppnADtLl7oJhK1ZxwSRm
r7zCKTZ2H463fmWmLtHF2jvmffchTMb51VfzBD1RimPowbBMPR3SNGsZ9TVPwvGjSnRAgo3aJ3NV
xqTQWQV0ebgmU0I+t0ZneakiPxw2btuRWKwtK1DXTtkQAbLmsSZ5HrDPtBRZ+Etd+/0S5FDqWMeU
LxBzL2AZZVFQnF2M2N1KpbF9loUYb72O9SKIlYTIkK5kcYa72+xHCAqgPzFfscmBdKo2dEp41x6P
g4uSkGm6IhpJnSJ9JHfpABuM6LjtXEXkCy+BhwD79J3WPKdBVj8AAjWKjTWkgupT/rnHNRpuO0o7
TwrX+RVb7ITg55h/IKdXPQRub61jPZSbshnzLY9nHr6uzPPPWUwv7QpPK5NllDWPblVdGM+NE8/U
dLVteGc7jI/J3uNwXMVN53U77Pnh12522hP2rvFjHCTFWmlL3Vm9ag9T3WxIPYAbioc6OZiETswV
mrm4SEKV7fxRdTTxoh2tIstLbhlD2E+1KtM7H0KNdSC1E9/gvWqoJ9Q9IBWIGPKl1nSHrQSsYnff
6azYRt6Qf2KS3UKisiZ1xchL1TBJRxfl3glyGjJ0n6Cv9Ea+cZXk44Djq28838O70EjGXet78gVw
DB9Bk8h8KXg27zIKCY9dbk/bdnTbLc+G6Zj5efSscmXxBxcdz3lu8pycCDI5PtMVTA6aYs3SrsCR
tggjMXomtUl2wipZonuGFKVGR8Jnw0UfeN7303YwgoSde8dWF2bF2laWv8V/+zlzEO7GQECFaifn
kYhLc4TX49+ETkJ3oVN+tlsZciG6iPDIDZdZxKOfntzLWAfR50nWBMFZpHquMa1jq6QdwITh0jQi
u9YYMfaiNsi2zfPEVJobnT1+GozX7mDDHrEHG+SOtlcDhS2MJ0zjJRvz9raznekCvicsL9kk1UdK
h9Rn5RR4GGDtbbqyJgDOuuSVQOqSlmhd9pfaT3l0ZL4KtvTZJpeyJqu+4nVKoC1gF7hynYQcOXwP
X2wJg2uxGVkeOzuNsAfvZB7MRy/r+2rbem3+Kno/higbLv3WsYjR0wAxaepnix67T5D4I1DWoKAC
M4fBA1nA7D6mMskf4YNzupJPhsjU2TBFfqdN7x5x0t1nWRmXW0d0Pi3DMnGusCV4PcQCC6AHwfcj
S6z6RddRv+sHgzrX3uR8RWama26WrHpx3LbkZ6bqi83UbGuyl11eol0Jvkpal5LHGXeR1GwwZmVT
OpOaDK+KoIcuio03/4TR/aM0LDJC2lrwIVnYnNBJDdp8xgDihKOnKIG6F40VjcA0h4+J2WMxzPSt
8Kz0fioUnFlPWgyZusI2doOUd3HIpIlFkXuVuHWymWpuscvURvTfhJOUck26iX4vtxTxlvGz2kSZ
9j8jp7SvQQgKjA5OIzz5KATLAtO1O8ZO2FO1NfeC1H03E62mE3oV1gPidmnOkGQYMcGtID4E7TXL
1GVLTK9ZkeeKs3VXCc9dszzpnuyMOrFb5cBl2Q+89GFR1zMlDlwDDBTrwjuR+uFNIGhNaA95y/Hc
TGOURLxaBeuvunCC+2miOhtiLKwzkWnvIuhyHrRJ6DTUSHlFdtUlOifzEfnldVYF02Nnh+2d5Yz+
SxsF2b724g7SG46wz8KKjBMegrbat7JjiGbEpQlF3Zp5ZbR+MjD6a6wbm4RveQqaNMRU4TffwsoU
6bowY/hxBBJMCqmUsZLO4JmbiQIcp7/wAm3X3v+NyP5XI7LljvttQcwFN/cn+fdN3fe/8t8DMlrS
iHHg/Vx2cBabl3/VDH5vBrDhhS4GYrE4x/7ZGcDu6p9DsaVWkDAzuxvHo3NN/FsdAaA9/75ZYiYG
iNonnIxTDeea92Yf10Z9UGTx5F2UNlnONXM4C8ePNWqmNyQzGmY5/o/JTl4uFVp1pWne6nCIdeFm
7vGb3hc/hkLyx4jImCfMdocgGkACD46CPA16h6lS/mPERFk0BKXr/sf4SeMlEmiAhsdgqpdAOC+V
aOVnRNTbXqR+tLZs4pci8fxdgStB72QLswPX4r0RzDSmzH0CNLoNIYQTSoPpRs7X6iC9VJNVuOtM
8mqj8hhV9FCwlWpv2APm910bhR8JtDrJmnAuqkgHmb+BC9XhIKp1+Gw4nqj5CGx724ltVrrn3WfS
raap5XXqNDjnNMjAcvLHjRHW40uqIFzMbu/v6kFDeu4Sbu1M2UxVaieBdQ1xrdnnc1kcM8hFL550
22dbOna9cBLDz3UYfC4mfR2YXUaCKy/1kT+iKzV4zpk6RvMQhsh2dBiH6wm6Ov+OE7a3Q1ZRzGxq
bW76MUYIFo2/kN6Gmn2YiOjYGS0XapsxlzeDNchHcsDR0QbXuZ9BEd6GLM9PNHvx7tapPbG4j4z0
kBRZ+oXrwb3NcqWwmbHKOydlFewn1+sOsp6sy5H14UNCTJNK5KG+qWfhr9UUJ/VaUPZ2hbmBxvoa
8OjKa23nXAtK48OmwMnh+/4RJXG+gPOh1SYdYF5bNm4Dg6ocyheiCRHBmQ9k2zF+aIonXwxdNsTW
CmPfpu18BEE2f2ah4x/Zjzf3SJnR9WC09WVtxENJh5mhz7DxPCLju0mJ3oa18c//7nM2Q8mV4dpN
M0Dk/l6c2f5Vo9mwZapOZSTHot74P5o2CYciB1oB40r1Y3hJhwWTzP8Tyv43RSwWvgCMP/+z6WBH
cWv65W+eg7/+zj91MvMf/AjTtUxMxgy9Ax7Qfz1SA/8fOJs8dyli/T7+R0T765Hq0NxqLpZKmMgO
eGQHO8Jfj1hb/AP/Ar6owCQ/QmDh3wI/vLMQec5CXMPIsNjvzQU4/bMaFY+TOQN9Gg6samO279CY
y7Wwk/BSDE7Iw9HtqsucoXO1CROiMD8dq79MVT+jFPiCPxuY8CAjhwX02ZIIw1zxVgtrW/Lt7E2Z
Fwy22vq69LZWahcbFsXl4T/4qHDJofgC8dN7I7t1TsbtVrrLtIUYE7HUkTF60mwd6DL/wbfiUILs
8C1O+lsixWxNeYMtqoeAOaV7iDftpiOJve6hch1//63eiInfD+CSzyDLwEXxLgI2qX7IC5cDiOkj
ZCdo30LW875NipJMRq1rv6YKjH7bfIHY1D+WWf+jlsk1+O7sOe5ijOEqhl+yvLx/UjJ7YoOR0/T9
Hhqqt7KyKdlWlmj/kJR6f424iLmQXANg2u+TMjIOHCal0bDvQuF1XJsVI2F3an21zZryj9EQ/92X
cm3MN6xfqDgyMfT+/Uu5rbLZQmKUoMmmXyV599V37G9BTMbBKsoLL2Ky/ftz+P4wsrHg3U/ODe37
XeldlFAxgSt+2JOycVmOE/lszLDe/v5T3qykuFL4FMR3tBiTRgpnOcw/nSwUJ7ZexDb2DhIrvZLG
Jaj+M9YFaoRMfLC//7RfHcWfP+3NpUE2JW5jHND7QI3WKqrTVaxKyIqL2FqHC9c6z19//5Fvow3f
v2Hg4+10yONyQb55lOkk94Jx5LazEk+cRS2Kx9gcKKKr5+AArQXXeHvnKx2APxTyi9ebwalxncMQ
d/VeDaHaDpM9snPzm8/T5BhHTQR5ZaNv3s8d00g/idcWUfY/PJjeziqW39uBIMXAwiUX++6KC2SM
f6vnNkpHClWREcfcp+jKVVvDcOjlQxtZN0E9wrTNm61dTOKFjeDEggk6nw8OYR03cXi2AqpDf39I
3V9cmsR1CT9zh7v8583NkIWFlyOa9PupT7Z2lLgbVo7TGhc6SJE2lh+m1KGDfvSIsNcF3a5TlXWX
MipVTkshQD/FojQXEheKhtXqWE2EvBxQS0J0CKun3V3b3mwcobrUG4IMPXRpYK8t7TePw5gaj70K
onXowBXuhOHvHMdeVpZdgMFyOvU50iqVOTg1cXKtpsK9SET+YRgDakFglaJwEdbv6HakWKc/16E/
H0ABLwwR2mAI9uAHSbT5BDtD7XHBG0yV9bdcO3c9fIpViJJy6L2kP/OTq93vD+37G4TYLgsD7noR
eogYf78dJxm7DBWWky6TayMfkjU60tFKp4dhRrsfhtL6t29JPpFULbMnHIY8b/7+iSHcTngDsLC7
KDpaUmwLK/4MB/Gyc7Dj56H3/Ptv+P65HTCDZ1gfUvbO0ufN1k3Goao4N/0+00WzsvELHGPE9W3A
8n7z+496f5mSeGOcZhIYNrGEv7lM44F2ScDQvAUD5V7URmsdsRD5fziAv/wUfIYsUxz0nLenrKTg
vuxHDqDhdSahOT80DkMbBze//zLWGyMozwO+DblLcFa+RU/fmxOVpwaDtAb+IAJOvalhgu68qYyR
ryoMLJH0WVJw4ZtUBZ+64Kmz430t8vRPjyX282/e7sv4FLWLlBqmWfHm/LUtVeOp8iUNAoW/hWNV
7KIx63dQo9MAgvgsMJxMqOlm/bWoR/8u77MRl6Kprsp5dk5uDl3394fG/uXvBNuCdli613F3/P0a
joVhGFHiyH0VD9XR7NxtaDI4ZUTUXkeSDVPiwwAqXG7lAjzSeWhSvfZQEzdhgLvRr2DoI4NfQ3nC
rzW+AKe0123aN/e6YoLVYHw7kPUZT5Uurg2z/1Pu9NdfICRTC09CcP8v5/6nt3BkdWGpg5GDitUq
7uj3GEYRf0h4iq2b1s82kbRM9qBezxurK086mT8Fqf8gOy88Dk0EaD7oFN3LkBVraEUPgZi/0ipR
nZyAHq6xAdIIxdPgXdEXuy5tmz+8Er73sfwUe/h+dbJh+dc3eHN10nrBL0xUew9WNz5FTDxPPeUK
m8xgj592POQHtvVZZh4dsOMI4SB9f38VOL+8CiA4EGJnmO6/vd0DzbNEu4PcZ4BX8KIVgfvKsuoG
KRbGTmh+qQs1PeGyTj5L8CuDitdZbVM265A4V+CubVOCuSUTiqpvjTTH2/gNEz4QAYEqQZHF1ldd
WRaPSv/ep+HNhXCzYQjyhIzZHSzlmpeGCyR6rutP1AXee4Be1rGwhnUzhtL9wzF/v3QLABShubFC
wBrxNrZP8zKjFULodFcUT1W091VWbIzZTFY0sDl/WCf+4rHtsSJh5wlOjbXim32ShI1BB5cl96RG
voUpZmTHoslPMNv+wyctP+nNlcQnLcQFQQ7DfBuBb6N4ILDociV18UOONP9ErhKbYanZTbg6xwdg
Yl84RZ6V/OES+sXb1zMX1z7MQ/bmbwETlNpjDs+wVg2+/ojGeDP57Z0pom+F37+y5fX+8IL6vvZ8
913xghBjYsP9LgMeKkNOacolyza8uhsc1j0aArlm9rl21PzVjMoHUpF4pXXD4kbQswcwnpArq5Xf
3z2/vJgI9vNmcXzoBW8e6ynJSTehFGFP4Um/MRufomnmTpgeauyJSfbt9x/3i5emR3iC00wq/X2S
2wuzPC6HiZOsO4oaGytaz5hH/7BH/OXxxVTKwHM5vN/TGz8/V2EjxrUlGrlnj9yt8bQnG1VlIY2b
AWZD6XB3KjFsDAIR25FioDVqQLGdlHExz96fnpHvN+WBZ7ErZFNO3vodZmPUgzsnklS1o2jDIzka
72Q3X2mlcbeWlrFuZFntk2VQXueD+YfbyvrVHcxqiIPNuj0Qb9cPfYyfxqnMbq+Bgb02Pu3PGHLi
/ixTC4zs6NWet2YmhWXB0NR+rhQuZpckeIM/o2Sak9PUqccrlTiU/tl9jwBNa4r88vsr4xe/JkWj
HrkN02ed850f8tOrENE51W7ltXs403g7oNZthSR3z1o+/cMh+cVHUYQMhwSDuhkEb7WflHaEhpx6
uyeiW37D+uPf4jqgJcfwzP/ga7EGdeEvLJLau6cakeS5bwLR7l077W6xu3m7WvvRRdb1qIj/Ehpv
fjw9fhbPfvEQ45OQRVgi+ohay6330wFk7BFn9cAnpVTWb9C7m/sybu0tbzeC71NJLg9m6x8eH788
lOyvGZt6FgPstyuw2Kz6MHHbvbaXPlx3Ggnr0WzUmbb8w0eBenj/hmClYTI6gJWARc/++zcMclEP
8YwTzxOdCexEAwrAOSbGeeOWEUxIr5P2xmNNXqxbR43Gjp0jBOyZ5HF5WwYuN1eKRSM8RlIXj3aj
SBF3FXGHTVMs9SRI6MmnenSXyrXAlTTmFsQRZGWlCdxkNKK179XkOUPlkiIewQbpC5eypH2qGYZv
a9FhVSHvT6h5sMnbF2Jy7V1mlZO3dfB92c/4kNLyq5chloAXZQeTYAGiVQnqe94lH2RRW/pYVKhr
+yS1SrE1zMYCujJNxp5UlJLXLoUulDr1g45umWAXNHkNgTHuyrED47waRJhXmypXIr4K/AqfAbn8
OtsNblvcK0B1RG8qoz5YHRy4lY47u8M6lD6WzMPEahpEnR39GDTjmjkJSBKdL2DXstFVd5kptpN0
VIcNIUgpxxA/uHI1XkGlI/OiNMCaoDuUjb1pSjJqeHuCwP7kywi9xI/6CWM5rv37xk0Nf1/3MtM3
8N7VfZWKrt9qow39O5OIQIyzQcXDkUXstGuDKUzpTY1BbYsmpp1AyizcV4vfYVtEi/xnGjZR1Zbh
/YcMx/16Kko6GKRIlLXKmsY9lMFwi867G/BYPkWNXTwXkFHv+gqqYFSSiDAWd4zThueh0DusRbuJ
DuM7XE4rJZJ4m8/Al2yB3ToP6YyIB3VygF4RJ5GfstwTcCyxVgzZ5OxgBn0RUDm3xFxpMcUlscdD
b25DgBQUDcyAxkdaDLIqjC/oMpte/Z4Iv4AHuKp89WluPfegnAnDzKSp7SgeCSPS1OS1N25YdlvL
rNKb3KElhaIg6yIoi+TKIaa2Z7dAJVyKNXJ23L1rWLdpSnCJSHJ0jEKRr6csH1hUSH9d8JbYSEnV
Rl5Mx7anGCWdtcsf+fk7434U3SkHN7KZzRy7YN9hwYQXTLNJTo0IlPeUM3sTBeKuNBLK/caA0o25
m9fa6IdNZGt7P7N0vYvionmpgmW+mdBsoPvW20xm333zjJbOmp4ylgDBeu/XtXvsihD+ehVNR1yR
9lFqP9giUpxsa9qlbmPtclc/l+bQPldpdIA0dZ8O+hnIH/llchJU40XPpUf5A3dgGRzV4Fc7ZbRw
913jIQ+D6CQjJ90QXAu2ZkaNVDG2M1aIcN5gkW3u0s5QN23cBXdyINs8OvKy15GP4R/wMOCSr7LF
xR84fXpIZVnCywrUNyH7gVkkKUhKfokezHo91G01O2zNbbODQ8q4tH+glSuhfIuL56m0ic1s/JZ9
BC9THhIZEeePDcf+GhAmTQkLGTTIrSM+Uo17pa93njXTa0ZhLlwoDnfkgpaUlwDk4lF+1Enny3al
7UiM+WaWdvcRKOsOYFIQrwyb33nvG3b9mWaVvDk4eWEPmzLofLXSNaH6S4NhNuUJfkAgA7ema5yQ
Z02JSNumh44uC6oP86rYzFjFHhJU/Ru7yOwHeqXy9DhmWIvdMG2vLXx6uxoAKoDYFjEuSaX56pkR
60n03cV9ahYXDS/ZzxQYxh4FyXENZxbc8eU0Se9eAD35FiLug0AGL87mO6I5HdzP9IE5U/mtw0NX
rXQprZdqAvPJFs09h5UNWTKsgBMmUu97ViwPgRbUSmAq4WIspm3d2+2JTEOx/k7CsIUjn1DhGIMQ
pZx3vRq4EuiObp+TOGg/tw29hpBv22dIMekho5ayODpTjxOZWscnt25phfTrEddB5JY9VWCSmwML
EZZYTFJEv/HsAPt1jkNL77OPhMygGMbhLmffVB7KBuwIhqZYPbbRCF01oCCSwEO8dPTWpqAXvMQF
cWyqhAqrkefIKQ6z5N6k021V+91g7ySH03ik4ZivCMQ1TECqz/yqXq4emeAP41UcRTGGR6BxtUkp
fN0HwaVIBD/VadK9wHN8r3qbSlFWIu3Ja5LknI2yeUG6s7cIZ+4Zp0/rbSvA07uZloLdWE+i3DMK
j88FaGyf6F3inrmJWm4qzi4ifHvKy1CcfSrkXzsVd7di7qwHmXK88VTr/axx0AYJB9XohL6gb6a9
pUCoeXWXHea68ualTbHNUsq23fTgTuVSUAf43OpEe6IrMLyclWxee910zyrhuM6+334mRUUWb8Z1
TsK3otsyRo3YD8Q5v9Bs557F3BrjStVhfJ4wJmCu8spSf5kzR1Bh1dgjyWpcY1akLy1ey81mDIno
G5hpKVStEppOgmGIqFOsoUc3FpVIqUtxTkMw9tpzh/rFi71800N1TmAPzBEVfAGLSBd80jbuA8ye
nRltYmNQF13JlxehP30IjIznYryE+xr+dmMa8XkIW29eJYHLCpxONCYWTltgqlzyaBh582yT5iMl
WSSDKYhTIPTieCx6GLkNJAV81XhWgko+aY1oHZCG++LHJBKjSBd02fXLVT4kVF01me3epxS9PMJk
oAJ3rPklaR2BydJ3zSeHEsh7I5xpXmyqMTlrr6yslRRV91xQWXMTeHJ4NJsph6fN6bY74oEuZfN3
LaSkI2ALvcNQRP6IRUZyFpKjFmSJvjFjQ38z5zrdG5NwsaZ0QXRnl5k4tiSYLj1n5CfWMzQiy5w+
hCYTmXlUwgAXiCS+NTBYfvMbZL51NCQRRkLXkkSxPWMkrWSAeOJJPpdk/gwvuhMJWy7o7fDWj6VS
XsJ350qaaV/k0esJrjSeWcm5yLPaWpcWwU6MiYi4pA0417DfqAfynDogoi77bzVMPpfZRZmt23Js
v1G2Zj2KGNiQok74q6eyYQDQPrW3PC1mzLJZ0609m9jrusvc4Ssta7PLOaM/1mgaDovHm1zuzTG3
uhVAE+thtguiWT0NAanvqa9QO9vbPsKBOrR2c90r3XycsKzeWn0QnyOvBfIXDgF8lcA58hwDQa4D
7u/KiPunFhOgedvBeeMZT4rQPda65uAB87xiTxztmiGifQwvgY9u2jsDA2EneJnhyl5HZRPvVVGo
g/BKTg2vzUunE/mwciH833hCNrumEvJD1yi60ugy7+Oa/0s2NJhFqnFeMfG6UK4BOjWCQiQssNXa
VY63tzheKyaaYoMPnfuwd0p9Z1FvdsMihEyYyKJH8iGCepb6niD9Fb2dC6ycbqKo7+AgDWF23aL/
0F2qTllJ/XMjc+9sjiWUcZ9SgqUcdQ+pyriaPKM5V9Sc3HuRjbV3IpLHQ7eEsl4xbGwJPB/dtD8p
rYtNyr15ZcZjRwDEr05xAp6EpT5LwJDxHxLqp5CqlWPuV1CzauV8UYU4talp8UgL+MORlLx4VrOe
enEBv108sd42cTlP9Ws4LnOmut8lKMvHNqoJnbcJC1Kg8PqJAp74DibmSNKwOXh10W5CShFi6Gb1
IRjnT+h/5ce89Gefdw4HyTZEzIOeHc7a15q8ZJbn8pgbeC9VZJjnvBTNjuYG96KMBgoiC7u85X/4
iPLEEoaWBkVnDOO7QfIhgxv5NwPp6RXCNPASH84ifYTeoyf74pCm/uOUmdTqwHthHchSDr45Dt46
HZOrNEC4oYnpGDmz9ZqY0QhcwDD3PT0TmwAb/makuBq1N+lXtDqE2xgw9gWLC/GUCXdP/W6943bi
AVzDflvFXhvul2zDN5UP9tPUCOs6LMMZ10IpHiAFZGDhQ7EjuLR8NVk8Qs3wb7XiLOFSn9qdz7oQ
4EQXbyE4Nl9nRk32uon79LrNuAzSqqAp05gqzLANPSU0EWaS7CYVdQwQVuFMUnbwPRb0Is4+ZeAC
TlirDrRJFdnKFcZlrbPpdjbtJ7qCS2j+7S5d8G8rZmwsyECCl8KNPhR5zTJDKLqefTMjQtGnd1jk
5g1uxOBCAv5dR2ayTdwF8O507rkkGUJ73RhaDC2ogdO6Vleea/DaKWFhccMB52jiKYOoACFy1WYz
EdSuq9iWFkbGbcQMTV2FUZ89l7bw9sANK145U80bC55sR57bmG7CyGkvNWI2uzpfkcAfuiw/heBt
7yh9P3WZPx0i0joqkPlVwVm+kNVihhZ1wXB07OlTlf0lui9pVJkdKNEIn0NmpuxzPnW0k6zLxIXg
1nhqnfnQ0ugt7a3nSdNbVNv+qzV7X6Oubl9YsRYvcD5qHlrS+OAXrrFz1BBve8z3t9pjxVJock8r
Wv4wf2PipunTnA7KLlV6Mhwi6xtFBNY/+LkFYwyHdH02xhiiWaX9+ox8s1QV0jhQMwYoeAgRtc1e
yjKrbu02KG89GNaQBTQP0CwZ+y+FtM3XSmbJlzaCv7u2DX5giwvg5HZZfa+FHYzPHSsezlvKJqeE
9c1bwgANWTQBbxQgfx95W6KdzdDkBkR//hFthvYD62N2pjkho1OcT/JLmdf9FznIhaRJpORbLipU
BTn30YspM+s1x/9Ou5mgGkW2U/Ri5zBDaCVP6Uds5kh+MdzGIEY7q9CnG8yt7ot24sEgk2ms6aPu
Vb0T4YiiMUzJAlGwBxY4JC3q+4TUh8sas45eXMvl74TNBFnOp//M3QgCQpSHO6RGNkryW24zF7vU
Us/Jt1qqzUtwFaKSFymGUfaNZqWoaRibMY13LF75ybMRUKIiRuTHTSJCbewNvSwBeiak1FhMZXiZ
JaaoNl5XsmgtvhffGzOvujWlwBEcGkVDaDxAs11FsVt+swdyA6uhdWBfjsIJX34cTJdC22GFBYlC
v1nSmbL2rXmqV+wn6j1R0njttJ4EzfJdFHAsUd27+MeqfZFmyD04C1I2mFQZHhqyn+EZXDZxw96d
3Qvd9fU9PUF5wylk3gpuouX75b6LHtI1Zp5dSFwMCugNxg86hQnFKA9tdDXYbpNcURqTPORa2ftq
qKqnkoTCLT2gNEEvBQ8PY9JIDdcK4/yZcvQJf52iagGpXfBbg2fg5Hl6qkgiEDcv1pwT7l20/0Rv
0GU4isro+ffnCv5xyu4lhWfBilhLJb+mmcyKfTh0LQOMsEyzPW5le8Joz/2zGjmdM9TcUpzGdIEI
cB2yonMT0WRH0+sQUei9KciBwbbEBQx/0eLv0g02wbgxAexVlN2DF5ynuTgnyjHX7bKELCjb6HHt
2skHKzPtLUE488RMGop6OTi3ZRxMl3iZ0sd5TsYPIzbWH2Ow/wtr/yms/aPj4F/S8DusHoRAAKyo
xz9CAscv////WT/+zn97UAECYyflJlzQVg6juH96UN1/ePjBuLXx+Cx+Rf7RPz2oaL9/eU4d8x8Y
HsCUg7vycQTY/w7qCuje33Vdtjxw/Zb2MiRk1GtvEZl/Uq5DuybsSKfwwQnij2MO56mXPIcYEj5X
hnffKeNQLbpPUFrPekR5HXyc9UhD/aIRsaq3j86IBV0uClJFmO0YLqpSp81mA3O1ovgw7L7pCBdk
vehQ9aJIGYs2xUjZvDO+61WLcuUU6GogqdJdZFTTdoj9u2xRukZ6pvOgLy+qEQIrmsGyZWzbrTRs
e6MXtQxRa92q8qyl7eIbQFHLkNZgk863LkVBm9qnlN7S4/AAZDQnVIgqlyz6nECoGxfFjnbPJ0+U
6cpe1Dxgl8lVvyh82aL1mYvqZ3kSsWVRAlnKbwXS4IBEOCxaoV5UwxL5sB7oblJo35tu0RbTRWXM
F73RWZTHpmhZIixqZLfokuOiUNK0Om0LRMt+US/FomOmi6LJouaTrdA4kelOvCnKXZkiVII2wUPf
V2SgEEfHRSUtkUt7ZFNUlnO06KiY26dD46DJTX5t3YWL3tovyiu+nF1JKHW2+vIux/VymRYBhYMZ
E+2cjV1x1RF9Grd2oHjKVG3+PLBjvGVQL46ONHpyVRXL4CYmDNk6EEZI1LsXIte804zSpWyp91qe
Ok163dXF+AzwCxmAuoTHqXRoZgfrg3BTo3olKiy3EpTREZx6cOuPI885WNZoYLZyD70TNB/9NOMN
RRSveKyo97pwC5R+kwLMa1F9f+NbBQJ5bDbdJWJRsGlSx+LghfZAeeSAfiDt/2LvPJYjx9Is/Spj
sx6kQV9gMRsI13SSThXkBhYRZECLCw08/XyIyh6rzJ7untr3omqTDLrTHcD9xTnfaapT20VRBlVD
rU5SWalSpVNh90qLLfFWq8v0CgqxPi8sPHb6JLIPoVNfBBjcq5CdUfSa6RzhDujccC7T+olkJe1q
2BuMejsBKHezj6bBB+G5GhCjjRmi7cpMmcN+4/MsRPZdhz6H+TjE5hxiLeH7wzJ4MPqJ7bqF/DNo
JXxYqRrF68KY60c7QCJWDGPI/BiC5wFBJD+DLfeBD1DBN7EAd4aHqT0zK0Lk1/Mr0UwsQ6BWIMBh
wBav1hAt+cHqRv54Us+WG9Zy3iNR0nRRNgDvDlxl7htYj8PGKfiFGgJiGRZtWoXLWC7B3JeQj7n/
9qnNYg0JJB1vNBOj4YmkL14brUqvi2RQgMli3GuD0XxZM/1kNNQEFm3vLEOd6+zgmPDrCQMSj5Dq
GBFYrWX7RpQ4j+a8jcaUvvxVbIVaZZH822Xm5Nf2wlY03f7w340qO9z+RcwlP1hEmX60Rh4iATLd
JVTdDrkgkbEfv6+0zCJB2VuRuxHijJP7nM4kxTimW99PzZaETnHGjJMByyvlmv42Vdseoy9N8dha
sXms82i+adR0QdvSleg458wDVGyeeoNZnZRy00To0dTsIID1n71I0msF2ege+9VyliT53bBaOrdJ
KmWYcEXC23Kt6MPVmZNNVpkwXopmftHo8Ipi2RC+caI81eSj7lf84E8yphuri94FoMe3Bd8NAkW8
AIvq8qjqffzKjl/DNb0swrQumuzMyLOdzRJpx/z6YWKxLQqs4fhlyS12nHeHkZ+vyzr1u2y9dlVC
ssPyMCjd8yip1Uer/qhSJlqlvQB3utP7gb4+fkg2cFfRJ4cya38RfnN2gUJ4PRVxpYvb3Bl0D8m+
t9fXuO1wg0JfvtgM+Bkeg0TsFIBJS+07elXfes6xwdM3XbWWavaN6uel0zLtao88w3PNiQNbNBhr
BepHuDTXdAZ1NmdBF9UnoxLRgwaH8V6b9Wzn1DHbmsmxkz387Mxz3NGExUbiq2CvfBjHovF7Jyff
Vmm1zwro3Cj1L1mRHyLxf52zdejCSi+1IzLbn63WHyrHeuSYLPx8HAzq0jh6V2L9W6c4P5cBqfla
dSV58kWPGqZCCFwaJLkD9mGF0JLb3cDxfhoM0wTTl62f5QjobGX/tukOIBvNT1U2NCdX5Ht0YFCW
rJUvOLWxG8kh8rJpyfF0aC8Y/nWPovWYz0t5VIHWH4B954HqDA34gpwIHnegHV2bnVLX71Id2BhW
NUD1XBWnlguf7QVeTmuM3lWtlOT2SG/Qll/G0tya1BFfqc4MzJyk+iEY2gWQ5Z8BS2TfF6B3Ifc6
AWwGAefqQCJYxKD7ZLqRKb1xXXkeGGNxiLPVoHh1QEKuTJfc6EmW3Wey9FGoEgRzZZk6YeLAW9b7
4K9gilQrPBJsxNWl1uwrOMf8kcuq3VzH2oOxLmY46UOF0WtQMrKx8ibA3zd6naY3Xx3073At9SNR
p7lnNM13Emd0srI7l5je8ZsaQb9Ua057l14CIejwE2vGO07WvbrI6GXSGrT1Rj7i2mZmU5tsllvT
eolQP/s2tyGdVRV/czLO4aoj0Q65wmVyaIgpEpxPU1jjTdBjveSL3GoIQpnYKNrLaeoj6LKjHjnY
1cfsJRMDTXNnkq8Lwe+LeVlxcmFieFUM2w6XLSMJ25x28DFOU1waALV69Ur4Z/1ICiwyo0RSWRmb
MqRpnWszNtNHpS7FB5gm42r3eEUsKiyvtUEsgldAwF/2KdPjpLLgZrJvcz17zuLLyKpEO3V6pGEt
7uA04CEedk4sId8xu3wlGlS5t7UW8JzBwJQvsVb9qI2VcMyz4YLWyuSKqTB619JqAFitWLiteaiv
taOJk8meP4ykVYZRJ6NXgOj9jflSmoVrJytgqG6lXPvYsY5UCvleU2sZpnMR+XAxazNM2vlXVer6
vVbG/cvUptOhSYR8s+FEIOhfqoC2kN5WTF2gmA04L7Ee85IqjCmyclJrHmCNpstDjU7Nb9o+Y9ez
ROy9NIe3VSCDMIsfogOD2bXRdJ/binrXRlW7I2Ou3UsoYv4Aa8enZrib2cojYN3Hekwf7KzvWdsC
gciqkQX2JFt/1YBWpklX7EpT7f26zc39Wq93c5os+5aVlgcu0NhZRTc+rDk1Xk5IAyfX6Nzjhy2e
ZNZN7Ctz5d3o3SsQiO5rEikFiL30O7ex4x0OebiMhsQF36ZpANGUWxxR/bbDgH5k1feVmFkZbCC/
Tp0siJjzfp7mOOiM9WmxDXGdU13zWDBlexSSe+JnOr/QIMGNdfwlYe4YPUfeKOsiHFOSxWd1nk8b
F84fsi46TjK6pLEEBWRZgcBlTtyrPZ+jDPUqqw0lybWQse7NzXm6amcxKHa6+XySQsOeCsswfjTs
TAbcwt0EVrObYKh6rqLEHAmxVOl2SXZZfscYLPNxpv5dLxalSu5ncZlbJPJlYzA7W6i7NeRzRjLx
OAx1UNop6qcuhoXyM8kdNhGebUS1fthop/TSjwpUyV1ZudvIZ5ieIrGuobas3TXOrHqXjZZ5x2Dh
m1yNNFwb+5a6teJna9/fEraWQeFa2b0UjfWjm+vFz/Rq/aF1Wn83leTZptr41cYLyzhLH++ccTQC
QWzUyYQCubXu3QODHv3CwEXeYkqVUI8YuS6K+MDqFnmyHLLvUx8vbENawKNVBOZeScmayQBY5bID
5zqmsx8xX+CoJECJ0XW6Vx332VXIfrRy80yq5uQxFvgU+jR6pizbK0EgflGbPxOY/szkU/e0xMCD
w0zbiv6YEcoPlWHhp8it7DIR6kgd35kHw05Z7mfuk4qpBjwAtYzCrrzPj+saOQBfVnO5mGzfH5ui
XN+KVi3uuqT8SQMKZqLW5cAQo99mNFVUB2mV/JRlyamvyPJTALTimRX1/W4gJmzXamr7Tvlihzqb
h1sPrdOnBroZaWbdG9kad56mg/xTTVcGYlm504ZqerUHAISyMarLWowOhpOlh7NYSUBHq2MkPxCE
qLEXZem8KzWCejgHWzZOtIYArKbCdT6hrvPgGGNLu7FrcN56tNzvwPUgh0O2AsoSGabCI1+A0h0A
+z5X2zrf2hb70bbi73gwho62HtNt/d9sQoB6kwSkmziAzGctsH8rBqwqSVkqZVPNmLPmEoopSoCV
oS6oNqEBQ7tNdND/qUGget4kCfM/BArGJlZgSjT+SjYBg9ikDO0maphRN+SbzKHbBA9M1S95Cw2l
iRFD2ASpPpDU3tyMTSqRb6KJdZNPWJuQot0kFdkmruCNvdD4QVJ1gfoqGRKM4rca47fK7b+nPv/F
1AeL72a3+o+nPte67ZP/EXxnfPeX0c+f//DfiA72H8xXbBWd4TbB+SvRwfxDxc/iIvd2SFNQ0fL9
OfoxXezHuGn4zyiE0e0yFfpzFGRaf/w2JSOmxAeDduVfIjygwfzLLMiENmH+tpchxye16t+J24EC
Np09C/2yotOOV/xQMcVdUOuwqJbuTumJnWlKQSU8OqCcPaZb67uiFzY0iBQOErkfl4j3Hi70P7t4
kTWm17W7q+PqgNBuODmStGuzcO1zPVTKE6E6jV/DljxjY9G8xiwRRzjN/JI5bk/PXGfKXmskVKsu
k77dAYDm99GqE6RdcVhExj6ToFd431Q8VnyAU35nG2V7QueO/EpGjHfkPYQhOFSayuKp0Q6yawxy
bB3WeLBbNBMXHCC5IInl52BBtBiyBsDf2AKBMarljvqIbPUeSMqo/kw4AknoItUgyjJtt6jrukeW
wgYk1vcKHewbtK0s7AD6BGuBrWtu70FioySM8/57q/fGrhBwVwHGMgMobV6/BLvFJ2UGfeW4h6Ub
0psAjRCUkIoPaGpcRAJLRGnYjExYsvt2cRnPdPkK6C3VmIC7iMbVhgpetYwgTrdHMiJvVBdFd8pT
cZdobuSR3nuD9zSh6BV7txwOpHTnENh1ZD0uqT6mEauBHql7GHwojJPl1WLx7Y/99kc0eY/IAp1k
sQwxQA8FBZEz/CgpxI15Lk8NGs1z02LvoawMscJA8iuaHW12BarbJs+ChaEn4cO6kcvckKrT2RIx
0jVSXhcjrT0Dql/Y1eBTjWGedywCAS0yhzjqdQIyOmvWYwfoLIChIRk+atZOh6QUdLNqBhWdP01J
vJ8HJmcSR1roaoxlWGSeWVkfObkYoKORCYauxWhexPvEwJAGNkgGRUGmdCaf685+deYVQD6rt3i0
zZ1SpWqoqWuyF035fWWTlSHW24Ofb2EeURirbqacpO5+wZDIoPS7VsA18QxM3bMnLgk0XY8usa67
Ic7pv2OCf3Nc/SMHDRSTQmXmYh2lnmkfC0sPP2+786zkP2iK5hBschNmabYcrAqB/ArS2GOp6rKt
oOAScUP00QoLA+fS7BNfLGmi229K15dBLuYosKsOuw9pWnvN4RsEnWbu7AxsX2RkLyDX47tKJZva
cH7EbqeSvCekbzW28kwUU0l5aEPnE0Wa3li7OHRHtuplOYUvNKH2Wa1mJ9CEm99W4ZhoGdc7BlXF
zslIWcaYau/WHGwbTnIRglZh+a8r6kNqt2uoriCYiVSEDwWAMEh6A4SdyOyjhpbFT2NnhH0QH3tr
1M+sSzAJ6Enzsolod4ODR0MHzuXbwKICOiKJomEbaliZ+rJEJsQ2qFTcuRJlWdII3x1WDZlEXj3l
irE8RM2gnrS+o3dDCs9JPil5EtqNM23TLgA0BTgsYwGJzVulG1Iqgx9ULhVekH2dkyxt5j9S9CyE
NDnABKVgje+AshQrn2ezdtZBQEOhiVZ/sTwlNJRt0omCi9BKu39SnfQ4VKN9cgCheGZr3bCvS9ST
Rh0mLlzGlZTVwDShwOjS/Tn0xS1lHRlpw0MxkJGkEj+5X1LlqzTXZVe0pFX34pJO/Hwnqj3cbtpt
s6rYRiqtj8SlCRi6k82Ag8/TzPS7rOPJi531qat1guC3lNEiFwqjlIGxkupQyKb0120luaRiu70D
uLMbSv27Kw3CX9LM8Ee4pU8AQmNcce4GQKMW0zLi3uTX2BWTJ1boKixv6cALTTvBGcx3GTPdMN/S
5Fhybgqv0jkkhnpfF/qHbXcX8O3ZsbPmV5x4KC1Se+NWGvYRhW317LrjWxG1U9A04stOpskfI4YL
bLKfdW04C7Nvr42jn1L8eR7b/OKOAA4UXO1DkURVEBmJ40dS/mrbQWU4zKjMWod6b8IOD/AXgyrH
Q3dZQDzirGyhK4OYPxRICyDDf7gLNfliLocaTfiZ6dywG/VF7sAgbW0Lr1it67MczfQBLcwl0ziE
CLOZvRxJwRYVh+lvsIh9L60nOqgksHuZnhfZHVHNUZWO6CDjHgZZkXC8JKW034t8/jZFw3AQi/is
B/BrSVwku0Hvp/1cQZoHJGH5QHFdQuhHdF0i8aRpbm98umtkB3MMWA072FudrXU4gbGeZYoEzzbR
hyXK2+A2jISV+dNIafCNYhgInVhJ/UpTZExRZB94/qYnaKHYR5F3hSDdLH9onZL4H93Yp2xLdrGY
jJ1eMLCbzYYYEpG9TSN9Bqvo56Xvzl0uQVgq8S9DacSpqIpop4gCuW/D1AugnxNqZqnCJmPiVYNx
pKSto11rtzUYwWU1qh8Fu8z+hdTyqMu5ZtGmV4cZdQ6MwbmX+O9f+2gsBbciO2f6RsnVVzr3ZHq6
U8OEWs+3m6zOSqszDlJHGkvCYEPG24sxTJUB4wcLFFLY0Opqnt7I11dW6mwh9Mi6sfIVdvtej3OF
i741xk64mBYdR1jEjxSpghq0goPZtnf/XV7/f4F9TKFhN/mPy+vjJ2FCf1mp/uNf/FlXaxqEHsA5
oHNI8bVZ5P/flSoBQ3/ohqFZ0DZsvqC/VdXsSXQbmRCV9z9V1dC0Xdw06Mwsy7UINvuXNqzm37xB
OPzBBvG28EnDFPl3qaa5FsmBGD/7ytpfOcZRNctzhYQMcbKDppVjZNbL3GCXQwRb8bTCand/AGH5
SrCUPpkiNyxfq41nwsfmN57Y6RmzGY/9QnfQIzWVzc3prp1bBwoj1f5GoRCT4hhPk3xRKxkpXjWm
ZO2cczft9gzIs+wqoAqxkZCFs0PhWR3LaMFfkw3SJ1goDqoShD+ueGuHEUbXw8wdHkmB6MnAUafo
UjCNvXQ8lfaLPUqK7Xb6XLXiwyQf6dOkongvJridapM2H22Zqz6jQxtNZ/fdaDMKApT0zPCF3ibn
dUnmg9rU5o4vSrlWMNdQiYpxl8DCoCZoSTUcW27eQSvHndUVdNF6OmX3SpLob0R7bmykJgDW0Phk
XKi3BWf+rR8oPTH8vRVW6r7M1gzkq5qNfaO7b/Ps2OGoLn5kjOWjmSnyYA6tfm3Lsj0O7Pp8jtr0
AuVxOlrUCXeuUnx3e8kGA0NZSJmUn2WZu/uiVsYfXS6i40K84y6vtOKrLHiOrpmjfW1IG+k7XVsf
XD39GuBrQOZO528WfLAKmH4WM45xYl+WhfOh6wPOZkEyy+zUb2VaEvfCS1eywT6WTCPGWMUKmavW
IXgBQbEmysoTEyGbXsHKQfOIoy6fxDrj10Xm1hy3K/JFksG5Qy6I2IkFb35gUShTSgJSIYp6FEGl
cArtVSSiCy4sYh88m3PrZuZa/kBI0npP7ovqU2rKS2LowCtTdbZ4FWoWhMbm3swK3EWlYqRPk90V
Fwuv0iVhNnkH8wJUQhJND1Mr213VdfPP3jEJ3gGy1ftDroCkxEs0ePFkavtSZNOFCWh6mK2quxCJ
wsZ8tqf4M0Gd6xcNsk1IQGTMkX4lzhrLPNjJvVCv7NFVz27dtfDaSidaVtqjy5mBUtqYF4AECJl0
DAC5ZBSjijTQ42TcjYmOaUApyamsS909j2XJtqxvTDTODEzbLbnnkkrelJB2Q4zD0r3EjJ1KeHt6
8qtmNR46DlkVgn39hZbo014t/PZJkmWeEsVoPVtlAi+6Ur4bSP93IlPdN/a9uTe24txEaApKB1Vb
AaXhx2hrxY4W2v4JP3Q9rXM5Jr49JvZ+amno2FJN39zaNB6I6BQYkZ1oN/TI6v0qn5ZzPSlm7zvI
OE6QxKcmIIYkCRdccA/CMutw5fj0bRswQD8bmHtQt90K1MB7kmaGV8wENXalCntiFpGNKNw4PSsN
qlQLmHTpOy5/kl0z3PT0wqU1pgfz1nZcQm0dKf76aAnTyVlfxlnSdk5S2yUwLYPEXfhKejO6Sxyy
tGxbBlrktM8wTO2bawyHtjLW+4mBnF/P4mQN3NYIN/T5mEYls/PJrh9wMyo4nDR6KlJnlqe8K5q7
shv1Z12X2Qc6YBkoNruxYWqno7OkSXQkt0U8zZnUfZeJvDE36h1jXTZU9fQYm7K9LBnMex6e6rUj
c4r4lorkmRK6+ahKN4iNST2uUvtEymJfG1NWR9yV+rHsBmDgWlf6CFl1yNNRvG/pdgIS6p8V0dCj
L7rRP7HDWL5KtWn8VRHLgQgO81EQjQOTXWNJy4A/8bXUyvfYU5og3bK0VH3tz2kyzC9VoZo72VSx
bzujfUc4qoJuggeRCwgjiFCEvxu1mhwWTIAbYR3ih0muM+tIy37nEFyxOLjKl5ZJhdAiInPAJg2/
MgLHr6aV1rdOMqphzAJiUqrf47WMQ6kV0MoBHYOH6ugcGmyY7/oa95e2LG7A94dT4tqVb7Rtc0Yj
3j+sFUP2aXbWB1WDLtslbS69Hoo6YeZ2uy9NmjIGwE7Q5bTsg0jMr3hbnE5i/gnPEicbz8zCi3JY
vSTpKpdEYc1YN9b01uA29E2tWW/go1y2/7X9jkOde8OwQXSTJAeWJ58JBR4UHlg0NJiYzI+8GFED
C5letaiq9qtaa98n4N80dusL03kw7dOiH6zRbkr8ihEejFSbsX6szrF0i9uqakeqB9VzW+in5L0s
fMGVbrkkU42PU5PHb8psYVQfCNVc7Cp5yIpuqTxFxtMrvRK8bEOKU+wkTDC4HN0Dz00U2L166cjF
uq3r8DCQNc/oCCMWdpnct7j2nrNFLzfHl8ctke4ryKQXe42To+sotxxxBquolswXw4hiHw+mcyBS
nmQepy9CPFalrzrRBdVkDh64G46b8oCWBM3+1OAf4IaicygxfdBkZJ7O/gULW1ReYrKkOIqi6XuS
qs1eGVX7vFLk/tREURCT0ChXq2sfCZmwnvCMvqiLCcPJjSR7BYNcNeIA9s4ghlBaYnwh2Hc4IZX/
nq1Zf0wyDPYyTzeIFxKUYd36sVmJu1PKmgTdVGzeuriqH9bNoYWrzRrhkzziT9DfaTemC2ppkNso
J8Y3LU2VQ7GO1qVsCEnXU2tXG8wBmZKy3DNfZ2UyPRUTZkh8Q+SJeCyeXSdu9kPvyHv03xoc6wY3
noy+HDQ4DA6SZM/6mJUGi71DByXrkhA4cm6sPP42uh0K1W6sg2bFDGDa1voL3+4zMNPK1/NMPOUR
b6HXcqRQWJaILjPuRp6qYZNoH1HHVL6sTdxcTX0pMO1jhJgvS6SZL4XM0R9hegpNpR33YLvcXTrn
0Uc7LDONZ9p+sARgQ+QOLss7fTyKiWaTJuhj0niuMLjTyGMaoXexlCkGwOCDhShogUgmnGw9Abv1
RE6K5NyfRQ3/Cbd5OV7NAowEKBVE7qooXjLFrp4oqvJzJR2Oektj35BOuZPdk0ao7WFsNVdMILvS
NsBSzypMfgPhcDVbyj7JzHKnJnp8Ebhnw1bPhkPMUoZFOD7EB/bF8zExC1QNztAGS5ZZiNumD5ir
mY91ziJLYNLW+waRlZ9brXaq17baWc40f2ey4xReJzFxRXlnW15exLLy7G0oatXr/LMilvDDBmCj
UuZ+L2M3Cngjvwg2kruMNSDk10ppj0unOkRM5MohXtvc9oXMSfzQzLy6a2YduVNu2jjsSpn4WDk+
MbboCLDXiSPNRntL/iTqqDy7p+71oZ4Xu0m3150aNZygU6SdVp4DyAioNhPHUQ+Roai/mOVbXr8U
ozf0qIZq2MQhJvPWo/RoQwAujxbWT8Pr1IXNatRtyjod6S9f9Qdgl/hAzmcUimpgPoLKJ0exNnQ+
kqAukARIMs8UkfgmE7V1d9pAA5qu6qNoOJA8hD4Zzs9e+zk3orjHpc4DYdQLxFW5vosqQg61J2eO
howJ9+gk9c90KBkEeGVVuOWzmJM8N0+R5aT5uZ8dt36elpFPDaX8rCiL51ZUyl7WYoCF1F5oYvQr
9MwBjtNcBEsSV4HSRxm7AASVXw1Oxs/J5R1SI1jf+Df1h4KxcrfoY3NkTz+3njaCesLflZ6G0ZF3
suGnGbzW7wZ3npEv7Y5XxP5PzEYwsIHdp4LYBxIc5uqzjVTtrk5n50iW0codzJrhKgb7ecXz6ElE
ZZ9m0XTEdYq1OYOgI8qPnLNbW8otMJOVgFI25aM6JcxhUI6hcUim4WAWPWnC+FcDqj49qE1KGH3q
Svx9aX6wW4anGCX0s1p1WDVU4vdSDDsheqs5sOylNDyh8Hpq3tTw90bzrUOTP2MFZ02CjEXRPaLu
cl/lk7tNYA38tOiX98mK7uMMRqCnFu78hEYtDsYsThnfDKt6R0ql7md91wWtUTAZxFpvD4jzG+fe
4RRGY4p0CBcH1jmva6ryNJdZ9hw7Rf8Opd+mZ+rG61Kt8VNprd3O2T7sqEyyPfHMdF+WXoK5i8ap
xaEwj6E9NOpxyTr5FEWl2hNXyo8O6NaOeddWtz52cXWTwfQKqFr7pmGP+1bV8WtUCvVi6sxNUEip
ysHQoSSTRcbCdRjVM2zp5gmraMcYLmoqcYczghyhRH4Xa4t2qlkhQHtKoq4+vGSO/XSNyX5SMSiQ
srcUb5mKSszJpmjvEGMV+8ug6Xtaof6F/ej0OWK09hs2BXgD4oaMx7jaZS272WBuqxWxTG8hmZFM
6Zi6ST0AmDj9WKn6qPgVSONtPS8PUjg5udsEmdzaGHOaKleEelgK9bAD5BzqAl4FQtX0mKxrdgHW
kx5LwxVXzDM0sLPNxaQqPwjxW1+SGCGFZ2s2fxyaqzpUrZxEVR4VOlf+RPhkJtZ7ZakR8UAPw641
FjeiIcjrW7mu2hUlkyZVOF56jtKFytdPES4cqizS8JoB1aH/3ApZzWovlkFxnVbqZiFZkQMvLNYw
tID/kN/qfnLKe40kSgOnt00zJjVOATZCHePQIbFRk+CrstdPBSnU9KC5iK9s0pz5haOyvPXV3MzP
66Sgq/SUnoa3fxjUzhCEjA9CF43nGu08nflIWgffeUxEuW90Wo0M6n+V5tglW2rydY3nPakQ8plo
pPn1n8Y//w/cyu809X9iOJHYBWiXOAiUF2w9Letv6JOGiMKsMLTpCjjVAquuJ2gLRr6R8qg4KFXj
D7009mOmn4zc2ilmu7MSLXQEwevDyqapD/lT9+6a4XpO9//5m/sbluUf782GkwtJCwji30GdpTbK
So306do0LbmB1IrRIR2v//qLINiHaYRcQhV//wCsrJ9peglsSlnObv+zlWJXiXr3+2X+e+P/X2z8
NdpZJoL/yUiyKFI2P91fp5K//9GfU0mI4qhGdZjVFuJvpo/8vj+NHq72h7UB8zZ2ogtZcuOQ/9u2
X+c/sexn/W4L3sQ2TeQo65P//T8N+4+NTgozySVOD4nAv+T8APP7l23/RjiGZY7xA8vJhqdyt7nl
Pzk/UjtlfKORWjxLxOtsmGvLs7ZwkkYKRj3LTGSJOaAdanKJI31jQTEbY/OPZLGjgTy0WgkE0dki
UEgIIA2l+J2M0m8hKQhiyUvRfmen5FuMivydqIJLmXSVJSrgyYx6N1Ipl44kH5duxRt+57JEW0QL
uXCCw20Lbll/Z7iQ++2GdBNGG45wMEh5mWqgIl1E9ovJguCHuwXC/NZB946LE3VVyYtJmqLv/MWx
yB7XGDTpF1cnZa9zS/tuMtG1l+Nw67YQGvE7j4ZCjmwaa4upabbAmnmLrmljvbxtov4qFHOtsHRw
5phVgKXGdHtZcyusBgl8PEkmIvVyiEHwnnT24Wceu3s0esRKJHVa76wK6btOwA8f5qTnWjBbeFnN
XuhvhYviLTXa4knT4RW5ifkRYzwnpmtxA4gmxsOgZ+1xrIkcSjT9IbHXLoDVIUJlQVs2N0rxYAil
IBFuulkqNa1VFFAZmlkkP/FhN3sT/LjPBCs/a2WJ8dqe5W1seah7Q5LGd5Sd5nVKKoP3NqzDRZ1C
9ib1NWra8lc22oR9g/HddRa8UQZh3U233Z9WhChMi7Aj20oisafyf5hR31yMNV7LhNJvCus0TjUa
QEghT1nbGTdjduez0QjCdTsVDEWe/MjAfH+3ansKODTOjKaWwMIl67GwIb3HbojfqefyqWjzkolX
0V11I0/8nk/Ej9z8sS2y/qrMORkN3LEviKki9Lj6fF1gxQQNGKhQs3inCpbvQB2j+Hl1BB7HwpG4
RrOqptOusgxZctNoZyOR6mlRh8+Cnyc7xywexVhh7cQ25N4ENJxHB0MdI7AoY/wOE+lqKow0s4YT
Jcd4vl+VobqpOle0sIf+ouemeV4K3Wtaw9xRuiOIAUT/zhwQuprS98nJzBItgH5SSJr90Qxknk97
Cvd4p5DAZQP/P6mJfTeOncTsapPgJWsn851spu6qijGnRoSrMKsAUoYIr4699q8KJwIy4BtsN3UX
ibM5YvFEqYvYeMgeEqO9V3ByaAvpLG5h3qg9irBymp9dI8SR+CSkGcjY0Rt+lIL1PrbGfvHLVD9b
JtMnlPXnYvlUYlSsNZFfYEDUN3MgkXFc3OjQTKNyNzmuG0ZDEweZar7zMOzu9aacdwpTceINYuvI
NtR8NQFJQEgSHYPLVkUTS4Au2gpByebh5n0HRkCumSjbfYHXh8L3tPYpKU49y88e/xVWlCqihcAz
56G5JDFuzspwmpp0lxMR5ZuUQmRnGsUjOSXxEWInyB66siOsZOKcZhK4qh45AhyFdr/ms31ntiNG
bmM6tosZ5QEDyOlxMvtX9PTKQZGLdWVonVTcYHVnTioSfwVVUyA1+uKHJZqM8sLy/1q2zo9aEj9o
26v7nFEV7kDm54BG0uiByLf0Hjnp98okvc+S6BnWVPtuN6MF675V+4+u5U8GPtMEbVPo57ioaMF1
i0tajYmvK82C+i4pHhYeu14y87wjIANLu6iWj3VwgQlGPJ+R1PYXpAQLC+0Z9ECZqvJJtvgSVBvM
ilOV9zX+G2BbLnXpQ2xFWCMaeiK2JSbFXmGNKlbprD42+Qj8I616AONN5d76TPxq6v/D3pktt41s
6fqJUIHEnCdOnAsOEklRAyVZtnyDkK0y5nlMPH1/SbvOtlTVdu++3lERNUsggUTmWv/6B/DbyELK
OxEPDagQCFjO2BqR2e6VRaVzsaAj0TgPLmB/nXjGhVgw/wmsvrggKnXmFS+BM+fhKc5VJ5ydGsv+
UEBQGThbjOZrZuDXsIoJuzMhxtCU32ZtUCFcq+Zglw0AIMfZab3TzIH9YLchr0g2sfRAqkb3UyeS
9hAv8NdW2LO7X3pWf7IWmEWDwxqhT5qcV/v3DZ5kNAlQWA/Q3YJDo0LjopcEH+/Cpt8rrOtu43zI
H7CPsf1VO2KiFmchC1cuU/yMy2C3HS2n2Alyt14Cqn65wukJB1sodM4xslsBukTkjgfRAyP8sabT
nexxHFdoCKHfsrV/KzOH0hyb1Om6H7vuTs1WY+KZomieFzjkkKzxtplXGMAOH018BV6a1kyeOZNR
mMH6uoYZXtyGoyu/mXM84K2Vh/a9gXT6o5Hly01h+nvMHxlTFbb36sKcSuC4282AH8UIi1jS6LjV
uCccr1h31A9qo3I9+5chdxGgLg6ehlG5R6Cp/NVIzRRu82DhNujVyXQKG8d74hyBJMjc42JgxGkA
/vg10UyZiKN9m8zz14yuxmEzipAQZOWo7V7h9xYqNu6S1OuwJ4fA94wTV3Zj53UUsYp7AoMsWSxI
S5vs1emb7B6W7kPO1N+ibyzDPQOrAkVLzMtaV31zuzQ28u9u6gK1sjBmK7bKkuZ1ncfTs0ti1Z9h
EDefAwe7iNJIaXCNSMI5mxtlHFqRjneY94Hi2F1L4JqpCGfA9gH7XYxddoOPC9LON6b6s4zmMlir
JRz2tehtFJpJ2gCd+EX6sQkSx1kFld3fpw7TNxww7AY5R53veecQig+WWau1cujw+eRya/ut+RzK
PnS2cM9IARaj4V4O5LDeh7I2Lxlk+euSkQUMjsCB82/HAL6uGJkwZZZ/VFPfHETcexuvdsyNGocO
uQgLzs/rZQ1hxdk2JooRnJb6LQ6B0lmJrj4R9dRvOibhx9wYIR77cKI3M5y7fec7bbkq8rJ9ztq0
ByyMho509bmrPmUKfeUWQqgiEjVtlj91oN91aDJ9si3vixPF8oMfl8VLFXXVhR2jn9qwxYfFSo0Z
bHz8C9kRGcya+8Q3/WtJKNTn0W1zRCE1EjYrcgmdVbayv/gTc+I+FPaTRM+QrILCngHGWkafZWVV
O8Tu/G1GHHCww6hD3QdZ2Izr2YrFyyhHrEhKt/5Md96fXIlIZZ3Olvk8LBSQ28icBtaS2Q0rlKHi
VTbMlbZh4UU6Yy8NP8HrLj8g2PG6C7uM56uhG8iiTQ0DX5a2Y1yOldw+jbI7cxmST03p30QEVVVx
McL0M6DPkCZQql6enF6aNwO0+k0kCZICRqutWwwtjFUgIv+ygahfr9x2dL4QjWDB6azq6Kl0lM9Y
jiRa5KqGLdRadImJW0sU3XS9tWwnnEf3VpqjHnTcfrPUdn4xmOZwFEwAvaEt/oxTa8Coc/AgUKVA
z6sRBeAm8/r2QwQr4QvhZeHFWJk44vE0F62scYbr2JqzfUSZhRQsdIF0kjZKCVPNnPS1Rn1Rrmg+
4crDhWFrgXxUMTaCqjXnjwBk8SW5twb9QTgcW2Y6oLDkgVxlbUGQLeFrcTFF8ODwrCRPuhl2QSIb
TD6tKPvUBb5oV8yNmQLEiYu0rK4tb8tUdLnKDFEfJugfR75hfrRIXPwaLkmPOLrvcXdrxotIEsjc
5BFUwWz5WCtG2mtByttLxIDmzm4ahmNm0u7/0yX/z4g7AfYDv+qSy9fkpXxDiaez1j/zV5Ps/OFL
F8k87tcQeHywlL/MEII/0LxQgWHPf252f+LuiD98V/qkR/kuIMvZYfqvHtn/A3cfXGqpib+31v8O
dwc45W89si34FPgjsGsF1vtQrIFuLVni2dBeS/MGU7j8hehnFHJDYsJgjs8RqUqnpXaDQXBqFlni
6MWkqS7nYFWhM1axrxlffQgstwvi38/yHMYaySxC84HXCmmnpLUWkM0+F25o4wtClivyOE+nArb2
NcyaYFln5+DXTuYekuzgwcc35L6dh/HWHF8KnRcb6+TYHnXlc3WOk13GvFxoSOr5BdYMgbMYkKiF
6loH0c7nUFq71wG1tUdWbcxbHEFaKHCvUZBx0f6oBC1qQ+ptmMvhWrsm2Owt4cJUprUCeOFVQBhu
a8sUo9cA0mcjtREfSVTx0U51iC4HFoG6Rpl7NmQLcnbrrq6fiaRdboZOmWtihLsrGMjTVyaBZPQS
+UBdGxBHw1iqOak6jV6s2KIzTgk/LBAzckDVa4+TE1kNGcALXlZ3YKEVbgjBDOtQFZNP1FeS3QR2
MZ/IllkuatVvFCHDvj/hREbs0nosB7zfHEW+deLfoaEmnTglp3jucog0cxHcea5gatGn/YOt0CMm
XddtCTqwd+FSC+h/BhM9t4/8TaqW4SqYdVryQjgQUda5zlA+5yknLtHKgalTlltD5U/EdA8PxApR
SQ0Cr04shcWnREc19wbjs3oivrkspXGcFiRxfUljX0EHX09zuByXSAwfc4i0MLVl0RKq2DZXDKLG
bxLyC87HSsdGk+Ud345OmW9rSB/pppwkozTB8OaadrYVMJoJoW7OmjGsu9zLKCkAfi0sKD+nKa5N
2nsHcmrW2NEdgoRSwH5VyX1cZ/ZHKyqSk1xcrmabfvsgUO5dEB3rXIlzYnasw7NphRF6KcSUVk+0
9qTEeE8SLf7QWI49G2XUHmwdxg1hw28vvHNGt7B1XjemHvIe4IcUb/w4KuNTGtneXXzO+SZ6iMxv
2S3ZV+ecBD7A8eT0XoqNdBn0NjoynOeYIfvt4jt/TrvrTkeL+0i05VZUBI7DCHZgi6io2LBcieuw
iSbHbJOUckMHlosqcq6h8w4QsquiJofXB06gruYt/zSXInV0ILfUypJsZpCAqHtMTP5SlSLq+9Us
R5V6UCbkbObHEhQM2jY6hX5BuAgRKRxxcrtX02irQ4y7/66ZvDsBa57OnzRn26Y5w7VLkpDM27Pt
5iF/DkNGuyIPqZ78AWbdOqutCrYKPGyc5hDnKeK2172jGtTAiXnj0F4fe2hrlw7ea6uu6lAdZJhI
y3DMtoEN36XlfbkPkU5Qz0EG/DCf21WACjO98xN07XLj1DTzD87SYVWRA2KU7o0lGmM3De2TQwl9
MrJA+0/rDtmmVR6j0ruudPdc6D461x11PRTqBEph7Qfdb1e68w5Ul5+m1oZ+9KMvx+zFlvnWr3mQ
5Cyu8JdLmILEN0XK+6E7fJNWf0wPjJn4TbbRXA4aDZDAAp7GB1yAgjQFxMIjdCUC0fFrNJqgcYUY
xihu42ANQqMOvsYfEoAIqREJfF8YtmuUIl1EyCybGGwFhFFqLCPUqEamXttuvOoX7mHYm1fpGQAR
MjMvzC7+MJ/REWCSALL2vgA4QSpNjkFi3ZsaUwkBV2j7br0pTe96YBfGQwwX1ZWv8ZjCrB7GxC5W
xexDaNfADZaU48Y6ozlQgwLUBGg+YZsQ1/4d9wEBQvLTQUnurnoNDikyli4tDRiJTkHCcSyfdlFm
8aGNfCfh69XLMyO47lrOEwoQ9KsWy+jK07CUGbUWZBgNVWEafGm4pXHpUOmuEegsN+qMbnWVGKH+
A3k1ihB6BlWMyyCy5KdMg2OebF/9KjbRGUUw5AvZbI2O4RP6ppn8lbFEBoadsooefZSRG/zPSBbT
cNyigbnIi9QNBs8Qp0bRfliyaFgbLlwTSyYntzUaXglgvhbUCyQF6A9CUvEw5mF4cjUwCGsT4XBl
qo3NY5L0HptMA4n5HL7EGlq0NMhoabgx0cCjpyFILL6KdW97h07Dk/PA0iEt56OroUvc5KlN0xlB
mccntTISxmktiHSVPkkZs7qw1SIvhsnPv3ldWN4s07bTYOnUO+CmrYZQ2WOMY9on4KoNlP57fGvy
TaNhV1sDsK6GYkk0j786Z3xWVmSb+9lwzyLMb2Rl5ndYJjJG1NBuokFeIUwdpoM+TAPAhYaC88CW
G2PQ8PAkPrtjS30sjOyh0CCyq+HknkH2RXfGmNkONd4MyWdNKkN5QXYvPYerTUE1RG0A7R7cblLY
YCTz3us5Iuds8fZGTujA5j918v+sTiZ77Zd1cjW9K5LPP/CjSJbmHwKFHJXzmwpZen9A5WGgbJHr
5lsoS/81RbL1FEkgS2fEpAtk1Ks/KmQH+zBP19z4CAYOCXTev1Uh2281oy5+2ARsoI+1GUMyTzoH
RP00RVJF34+ln2AN2xTzlZF2aHwyK7ufbTd7Lcpx2aMQB7+BRgGWk51hnTPAc8Z6Qr8z7uh/QYBo
+8c7x+7Dp2zh9b5qNFgU9/Ck99UZzQlL9v81votASyIEWCYL7Um5/XQacK5ioq+KHI/mNMhfRw1S
jc0QPMU4PQCenVGs/oxolRrcAqvZxxrugoCWb9MzBuad8bBSQ2PY+eR/lqBlET6WN6mcR7xHG+ce
wA9UbRjr8FuvobbIGK8zCFkgFWWSPi8aknPCaPw4Rw2iQ9XF37ByArfDmBdPqnb272royZT8yu54
06P5evFb4m8lHj3f/MIwTlWZwvTyxyK6GQ2LxMwzZhiBxjGiq2znaMVpRs4jGwZ41QQZbCEdapd7
YbfF+yV+FsrG9MYOiuCy03O/FcOu/EEJjMapGMD3iN/cJRMySPw2goPLLOPSrOba3iwF+tsijnDy
JZIl9xHJgAOA7lsD+DL8doQBTiVfFS7RNVO11ocbno8MKGTbr60waw5DmKVbmCm4aTM9wlqjmeVV
i0H/ebJYohergxu8iQmVwJJ5uB/9otlFKq52GOl2dCFh0K9lUhD+7RAG9NDkU38QfgCOaM3cHJkj
PjbqMr8VEKNM3CeX9DbxVIUVBGzET/mA64w3OH3A8K2CEhEvatbGlr6k7PTCHlPbKd3mWCXeQiIF
GJkTADvYpTD+phlSuZl0/aFPCzteefEc3QV9/Q2zejXszH5pko2B79Q3XE9zZ4U5HKK3xFn6r2VL
2bELIbI94fmb7ke7bLaLVKl2k/fGl1pImoqpBRoCjbqQht36tByNfSEqSeM1k312u/RdlD41JiZU
4wkxVYJxh1gYEF36YkzuJ+XHd5DVlchfebrW5Kyx9E+4t7NTwhg7mkSjVliaeX4R3kQdZOZCVJBP
nH6EcjR51F/C+hAFXAMHlw0JXw9ON6NuLqFYrHshxnIXlkIbDIHTMRHz1qO0/AMAdnaBO2nB6016
k0IvXEcZcr8SqMaRMMw7sy7WTS/CizTO1MrwewvrF4nhQWQXmzwTV1Yv4W+Zwl/NlXMPp2GXT6Z7
XGonXCuzBdk3S7VjKMl9R4IGT3d0VLgpg5YV6JSNeWMwC/VQmw42XOQQBiWGHgeraIstOlmfnAA5
HQdcqDcT6ozLxmXsAbd/aa68rhkO8BWLeyVQSK6SynMvvbREKSO70xLzYmZV+g2ziQ/CQAGRB9lr
0FbOJkUmiuVy2j0ag5Xf5NPsr7sSpCqZXfGAMze7VgCbjr6E8YnpMWqCehev0ikK1gwDoMYN2R0U
yifptPk6wlN9ZVT2Lu2jew8WMRZfIkWfCL80TczRXdF/Brt28SD+Zp6+29X0aNpEfpjM1PY+IZBE
znowta3UuvewWN+wPWVbmgZ3D9O/2HromeZV5HTDtUudum3mFA4qLLCPdu44n/zCTTdxRk0/kztw
8IfefwRjGa7qyctnNqmOPYUyBcQ/cUPjq4nBKyBHFi23JkEBjH6i9G4Z2RszyGi7anGc3WBIDEeE
Iedt1EXzRWgtZMCWZrEmAYCMrSRrbooBIzm/LTQEaL2YHj0NdOjxYg5xBXdl02/h9OM2ZnNTTrjo
ApmgAqRljHLutmWnvKgUYfJrQh4O99wemTElM5k2MW3hMWGKdpt2AaQw08XMqMwWGhHL3JpBTRii
4w8XiP2KT3QjwV3cR6DuEY//U4q+yXIH6M7ZXN6KEVGoyiPzEe1K/q1TTv/si8h58Ju5PDUNSTSK
GelFjkjkelz6YM9QE3liDrKxxaYzZ9ONk+EhcWx0GHFnv9gdS9q2m+nIHKe8DkTd4fbhituuc4mE
6cEzumJSD5EovAAVjUhwm5dU5jRrx86FNmTGbroe0y6DmRiwZebRrZCYQCdYDqIFGfwA36HAZ8Zk
RzpmEqgk7OPlYOZ1fFEAGUEPysMPMSzXeIXfdfeZ8g+d42KMydEas26HW1SDDYyYvxTEl68Xu14e
7dEGNA9Tv8WEJumjld90H6C64wsBMHsEOMfnJ/fMlPXWxPeuN4gHVFoWJpQpquOpYU6MzVH8sW7q
Dpsvb76LuwrQjI2p2XGizy8x5t6Pduz43WpA1saw1oYlaTkLlo9Df8AL99QP+APRn9ui7z+ZjaeL
W0ULk5mfFP6h5Q7VSJt8dOgF8MXrK2/gJMpM2MxLFcOPLWHIbweB7ETZ44zRoTkvr0E/etswU7TB
bcIWHKMpHDFgmsJVFKvhcjKLx2meyfHKJoKQoGTueZT5Bl/h/GRrJMkt/cMQGfWmwb73P666321w
f8O2srXbyK/q448v4KzkIVTlz3yrHz/2o0oWAn6UIHHQcwOJclNjuT+wZGEBM9seyYfC+glG1sYq
lkPdyg85xLDzEf4qkt0/XMcVNu4qFmlugk/3//7v1/n/RH9WP9iJ3bt//jkc7i0h0AnQkgbEtxBD
JyBtUca/JVphG9YMBvKhUzFisrQuk3mAs9L18Hampvv80435B2qk/mX/YkaeL0YkrEbHdS4ccXRv
Lxa5s4NJdu+cYoPgCuo1C032KJ+ypIdlCm2xfo5Mn7SBMW13/4tLI3XVsX44GL/nJCZGJua+Es7p
7MxeytaQW0xs/XkLUVs82sGMbXxnttqFPdR+4L++vOZ8vv3mvoWpDlMDEHsqlnecUAv8rJSwQk95
YcCgDYyxRywCm6nGH0Bfbi6wzfz1NS3WyN8vylJxdGqiIGjy7e0u6zIcolpaQBKl9VjaZIJYhbcQ
imBJ+VT3bnB0Em0ZPoiB2JG4H/pXr8azNTfoqRAros+p/YgUNMRXmEctOHK9MIlgtBhCvBBX9BoY
sSf4+6KRqAU2AnNe2vb3nefNkv15ib6dc+hVQwPJ+MX1LBcB5pkr+FMXF0xAg1DFLKbBBmuFoTN+
bUM2XwS4rTyeUwnm7Lexk297xx9X1VJrWKxc+H2AoWeYfjq7rTjh5ygeS1zpL4FK4m9mOoP+Yy9/
72IwcEO0ORZbKh7+Pabu+fqMd+zAx3abdfP+XRmlLLMmm8XJM7z5PtEvjJJk1URjI37D132XJP7j
WjB14XRyQeyV3y6UUPkUReYgTg5O+/dGHeP9OiZCC+Fsu3udIYm9ANLot1Ob6wNd8bIYqT/f4bxi
/OZx/31HolM3EaO7QreA71et5RiVbMzQPA19w0vioMerjhByzJEaL5P/i5dEoxe8l/zh01G+/e5o
gMzEsEfr1HY94QZwlrDAiXBRHnyzuipagohwWcCgtUlY5TJfxA0WF5CGVCoIkBJ4WVwZ3jjfR41L
v5KZVnDsM43r97q2iEe8sUuV8pa5AR7VBxkzH/7OhP5v35BzBuq77cXHssaB1+1C8Q/ehfWmeRQO
gZLihKU0AZj07e3uvG5wj6mf25bIlTyY2HIVN7BAvriNkiXHn0bJZlerAr+VJHOa/HKhbWyhTZJU
FbRojn69I/3DLuhjNovHPPxVB3bv23ttzNYwMnoUJ7ImuCHn2wzSVz8LMxSPTd7+bmXrE/TNFoih
GauaMxflAaL891cs+shKzUx1CCXt6srtC/cllLP+k43GfTAxwqY7xjk6TMIQkuWYgpdMk5IPyZAR
f4HLVv9qY7dxl5rsAKbBS5CQEHZESlBdnW9Rx6nhrUgClcdu9DHsxmaB8LzE2VvAJzd059XVr28j
3+D91+Kb8JxtVi48N8J7397IJcgkilIVnbCVwRi5Vku7SX0D2z87V7gGjzHzXgY1ab+xXCPHsHos
wvhCxkj7Vzm/21yruZZrerVxaxa9fzEukdHv0F8Q4guYomxExG64bEx7kUiBCJ7/QMpIRBI0mYzt
agIXcddwzONug+aRNwOLzWHLEQB5OktzUg7pb06YA8VXQVekR6sIqpsxDf1mE1StCdsO7fwnofzs
VlQq/2pmHbGo1AH0VGohcUXNY/yqdF+NK1dcbpKe8/tgShddU2On9R3xYMDlMwJgGLVVh7uwHwcI
ZHzfqJ+GMk+njR36/gOKrRh3SXgwCFmssRlXhRu1+JTT6pHG1VvBl8YAg9OTqz7bkWbRg48Pg9Pu
rQZTo30YCJCtiJC0FeFWB1pE+cCkjCGCD1OsPRkT3hqw3/rSxfzMYiwATlXXd35U5O16lsRmb9AK
yacoHjh2M9aIrwZeOQ8C9bYpYqp5SgO59fFz5NNVrvvSEcyZrMuA3YYSkI14rDkFOlJqmMPhI4u0
2y4NLBxCsJ5ZpDnD3AysnpNZxAKnyqUcTL8+YJ2WKmznquZozDJAqqkgVKJw0mo1J0rimzGT/deg
zDzEbFZswo5J2420gfhaC2lKC1UTmmj9PJnm8gl7rORgaakcJnXWF4VX5dpNmu7Sl1Z4YWlhXaEl
dpV2DG7OsjstwIsGrcVbtCzPHHg8tMZ9eUmMjQsKhHaPhVWYIE3YjyDrU1rhFyD1cxoGA7ObRIjY
z1LAkchQdIH0OxKRIIRPU7IAclX5mwLrOgOakEKVgoWO48rQ4q/Cmiy3XqOSIoeFfB+D2LoNIZqy
/mTEo2fzcbO0RBRKfGNwAcxH8cPg/r7KMu40FhTVFUx6iiF2cJzwg8m3UU5OuDcXmKZ9mI2OJ6bC
nkNBKSJsRp+UwJWs2CsSxaqETgvLgpDaht+BFKN+lqTxEpUrtFt7ksI2M8022EySJBhtysyjz0a2
7MSJTrTQjLwW5TkvoTthkJWY1Kt9Tr4QtCv3hdG7fJqgOL52C0EI3uCx8TjsQ75T4NHexnTPxHTj
zw6nkl+PVzQfjo6juqKsC58GHIE3GRbWV9hbW48Q8PT/VOXyCG7O/sx2FoYkucgiYtSj4wUjQJcO
e1MKH4JF+BeLnxF1ELjcnNbSyvkeQ2Pg7likNwMOIXKNA15wBHGWR+lX873l4jSF/Sw76nmPpIYL
jqHLIeqnTbsj7aN7baS+lcDO4lFDagMFB5+2GAb4H3bjkDZA2clY1U3UXXOuRbKc5OfbssjIJIhG
cTMsPBFAOnZjayKNQJA0Zlmpuh8S2g1b55SSxcnx3M+E9SldPSqLey8KxZfileRKWUxUYlKxGFL9
d2OrfcKilOrTzEb3BX8KuWUA0b3WOadtI6PmOc0Kql+SCNT9uVBYsqZUB8yDvRdrpr5PsYh4bhs+
DDP69JXBHN52CeUQUwTDvCHvECvYKsT8ARVidWQZ8ezOqapl1XDwdFW7IzRkvjdTkyK8qohBd0VW
P0Ph5DRXmWW02xB/yRevW3Q2EBbA1b7pWj75yM8Q+1dN2NI0Rktwz7nAgechSTFOiaA6Nz/g89y0
VKZAoy6m1WvHIHtzhUHV4FxPriIho3CdF5zb2vySY4cPWFszA/HAQEe6rQsRfsmNmIuX51dIhG46
X4wzdrIbHCSQcLbTKXCm7hUtLs+oDgOKO/5RRoIDuHQYSm5A+ex9FhfJpVCEILIN2HuPJ32DF7q/
5+tUV/aIU0ei4PGi08z5tCBk7W6aOHF7vTzdkjgOM0o5mTKHXMNtOlKuOjiqD9f1FBlEB4DPUaXh
ts4QOwZhxTSFZ4TLFgsYVJl71sO/eprHxH9Ms6DJt31jJpe2JVkjjE7dF7iC3FMAYb7/eRPIcsyF
SXPjruRZIo+ecu19I3nDak9fvpj6YJ3qtz7vRf2cCgI+iN8iGoBTakfcIk81sTrSzjjIuQ8TJagk
1fjJwEzxblaR99IGPe+rmRfF1koWAkEilze+bTs+yXklOnMquqspYQtw0TjNW9HijkZN20TdnZwR
/+0DOKDY+zcOW5MFO3JXtEI+4Qg8S9w3FqPbLl5PUUQ+JTWQhTH8gzJTlwxQTCQtI6AHkCltiDMH
4nHCTYbYGwsyDfqOVJIMl8j62YtqXvRGTKTM6W/ISUSN3HnsQG3VkseoG16EnLghC5tXNKJFTdi6
zdVES/tIxpd4rKBF2NteV2lLMPGczhXj+dhUi8mKqnPD1mHgfPfFreWxtALyewer2LTDQCej71pb
jyQ2pJPIlw3jLF56j2+RJaQa1kPP+1rGEfzijBRHc1E4ifr2ApkMuhUE5i5iO0oyXi7LwUEDIhsU
FcaBxOmywAnkiJPQs1Hu+81OwRArtq4ccvd+biedXTs52bI2WtN9cWa9s/B/y6dyNmlbEdDvs6Yy
sLuQwZQfkL/z08zrrOZBmNbEEsE+H39NfbjgkK73PjImjMsqEmzylCKRbskdgkUZtbAmzjfg+16k
G3f0pewLemOFb8GJc167YTRzrM09HPEZqseXlmPodF6fDpbxl1C/hkuYEU527Q8BSyQwh3bnuNl4
iLHxDn4sCKzOg281Lo3jumjHdkcqoUTtUbsvET5gj+dV4c0ZL0WG3/+NR6DdpWhKcZO6Gm3IOoJN
sLwuBb78bslOhODFwBLBAoRo3ZSUlER/IWMqWH1JC++udSb+m6IQIu8TzuwNeaXtjiUnHt3Yq6aN
wPwlWMO+4YRB92hfVDWLZkCY9wR3Sdy6vrWc6NRZ1KbBzHDdT2za5x3QyXr4+VXoc7MJptPHd59y
l2x/4rXRBxAT1Aiq3boeezaFKmrH8AL3VsJVy0F/2pRZxby1G8V1AfBJRmHq4a1qWrUnOSsKPzfi
exNdj9J5YvaCKY7TzlqGZtTLwyhgN+z6YSzjWzIvzGpfso3etKa2wXSJiiQHM6lY7aYIl/axdweK
kMjI5BOMdqxZ6ll/X19Od4Q0+Q9DMBe32MdhCBwaa/SN3c7NG9w4CH+8mrIo/RbZXYXDWYNmwKOl
Xo8VDBF75ngkOJITSceWMyaJekmForynLFXc56TmgVbutMyXxpBiXUKsxoj4vkIRBIa9T+o6vbad
Tgikbm6xp7Ofd0zsSrXGIqu8DiuGk3LW0UieNbMZUmQSWdlZfbCd5643D43e/MnmiQAiCcShphqI
It5YuDTujcoChQEpGtZNHk7GQ5RaPJ62qPlzI3WQj+0SQwwCODGEmdhwWr35NyM1TqFLuiYO8NCI
yCLBt8BYD83EO6Mb5Sxnl51syasq46Yk6aDl44WLD9hkVdQHTjjxSefzYRLG7NsLfkXZnxU1JqeL
rOU21We4MEiqDYOQFXRuDCMzKusDVvnM2NuePa3Cvzq8Ak9DoRFX8phIYn3I/hE30ezKJ0GS36u1
qAATCPKn6MF4rqVncX62sON3QxGxWy0eGZIjVyYGgi1SpplOm+TAxNiajD1SqNjU65B8XhReSbFB
hMoejRnm8zlOt0LC8dI2vEJ9zuJhWJMdjMq9IK2az70sFScQvV28s9w4+dMZPbO7cuuBN643MAtw
s0Yeje8VRgNGYnAyF1kZODBYFzgJNGxzv+vob1bBMLSXVd9hFuNYVkCv0rsvJiFUj0Egqiu+MbsS
OA+3xE8Njo0wtOgkCo+DxRuVR6a86W2WhsgpTdm6aZdIbwfnktk1i28eyi4i5MvCvIiIwg22jHWs
C64cP8YtflUzOlQsdFTyocbleNPxhrA70+0sFxyImCz7ONhbaFxq4641vIoB6SJLiMGtPe+QeBhf
h9p2X7EXXP5E0zB+q/K5o9yGnbCirrIweiMtTlCUXeaAK58cPm67GcIwR/rX4IW8baq5Obj2nNwk
fh1sotRLPhZ1Hz2QRTnO66HI1SbrXPMSEbC6kXbNNMzws69kyfObXLIeOyplktqwtTLoWHPCiPEK
7U24ZUgcvOczrPAfPf1vJjxCWoH9EwLzt9zEYzUQfvZeK/D9p34MeILgD3g3wOaQms7EJbD2vwT1
2j0fSA4pvYdtPWOe/0+Fsu0/gAMtrDMDiFLS0jL3H1Mei18owWPZ0RB/Afb8W1MeWwNC/wIIXSEE
yjzmha5WJfwd5UxUOw2E0bR7twwJOkxTQ9ybcbOQIZLUF1WTBpgM1b75pTP88NGPJZZFRRkejDZB
yQ5sAkfKF8fK9MrLzCHcyBpFDn8yyIzHoC66jR/XCIYrs5drAU3xVpTG8GfaojggdDZ/ciwG6XUR
JPgHFSFkCweTGrK6xk3bQNsQkdlOl31hLLuqgegzlMP8G5D7Lfao74DjeJaD2SrAGcffuwlMCiVo
rMa63s+tmO9gJMnLSA1AYH2vvxef+6clcvf93v48tXiLPH6/HrAjcCdkNrLp32HqlgERKcqyej8Z
rc3hkX/RHIt1EnIPfn2lt/OR85U4SyEa4XkqhWW/+2YL86ulI38YMlvTbSy8AVZSYYuFXWjygOmS
c6niNPwNlPsPX88H3jOFB2Qe4HfyFoFMTQsCdtnl+8GL8Y00NN+1g4TnbgamJmr166/4T1dzcZ1g
FBvgXPJ+QBFRISdlkeKwZ05udl22xXKBxwi8pCGXj7++lnjnPaFXCl5QXMS3mVP+bSRKhZzHGMMm
+yaecwg9Mbnim6Ypqk1AvbyKcYW9HdpBHCe28R2+D329JXyw+7e/MwB5gFOpif2Fz6by9g7jfuEr
AnPTfTNog+65Ux0xemH4KD2Ezb+52N/XkGsK4XIOM/0ha/UdMt82MreZwab7WizLqQrabtMbvME1
4ooY97IEco5fkj32m+v+/cG6pu8JJtCeJxl1vQOyqUZJi/YIHC6nZsR2g6c5YYM9EVqDL+CvH+y7
azkgTXC3GKaxqTJI1LzTnz1FgAAnMcYy2SeiieB6gz2varNVVxEJZx9+fa13++35Wi4uugw7fJN+
9d3DS4veM1qDNbSoZRLn7uKQJ/YoNr++ztsppfv9OjbZLB6bDMvVevudBi/vWkqXBINFMlSx9U/5
Uo4q4dqMtvsQJ3RSqxkdCVAd7lyE4RVR/N0a/L+dPr1bO/ozwBBkoxMeg1rQ/refYVQiSxq35zOM
XbTB/62xAAqN6Dq0VXGoooBscM9Wv9nP3828zl8d/gNfnNqWM/T9DGSMPKwFQh/7K+wTPrb4qB08
21E3dVrGl61dkxTYG9XMOEeRIbEOJ/qv/eSV8ysE2qb9WsN1PZBbib7CNLC6RIh9CJfUOP36Cf3T
54SJTGngUx3gjPPu9vwXe+e1GzmSbt1X+V+AjQgy6G6T6aWUK5mSbgiVqkRPBr15+rNY3T3oqTln
+p/7AQYYNLqVhknzmb3XzuD2j6y7jKMg3+bbPLNYCIY6x9YFaWZ0jni8NXLW1HABplRjdgGUB0DL
Ipzr1GeVusIXHJ6wlFk3vuG07h72bpVi4/Xd4fDvP+u/nrXrAthiUcZQ1nF+/ajCJ3yK6XYCeFSQ
hJbhXs5I2Gi73b9/n3+9EoEH8ZO5LlYkLpBfno2JYXJQjDY5VWNFW84Yi+zRrLKv8lbZX/79e/16
O+f09DBjeiZPR3vd8f5y/GevtVtmYtzOCcrbRl44bJGgkTbPpYIiUEeBngAVSzQGr0ZRktVS2d3f
HFgpfu7r/1KBrR+DtbbLgoqigI/zy3fOG22wfDLDo9uPzXxyc5ObaedPlj5FvV7uDcsR3+w4BDYH
C3HNeI9TEuATeBIbGhX7isy58Oz3/XyHZMbsN22darKlgY4znMqK5ZLHLRJzeHIPS26FnwOOn2dv
zpcLK10y2/y6cVa9YIYw1bOvBuYLeoPGz3wg4M754sRaHBl4yusYZzeJvToxYAePy/0chVa/yct4
uC0a0b3n4Sy+LQZlXGuwedz4Uxl+sn2x9bksalSTJVPdI45D1e5TN+5BprrNWiNUICQ2bEIYHwNt
+Cj7wnoakaDXm4nEBJi08DY+86FT47aABh3DuUvjC0a7gnxHbi2yGZJvfczNu2oj+xMbnmeytaNs
DMpQgCsf6ah7SKCOOoxKUAyRUsgi2wWZRz/mvhLx1HgPCFs537j6o2yfVT5vjzvMAJzTcu/Ebe++
LtihtlPmRxd3/dvWrvgYjHKBFCRji7g4yY1Hv7LmC8+Z/Lmu5/H25+ENnbHbmWUs7rVVxxkgUTeP
T6GMHOtsQku5ZBjsgdMucap3rMq5W/Vyvmq6hTuUJyfjrawyzshKTFIEeU7MEhNYjt3M/qsNGiFi
xmuJeukbAXrcjER5t/IVViUprzPGSXyB4kAMY+0m3xrhQ3MPm2aOwMmxkWAtxkMB66L15JUDFivD
5NgWlpl8y6PC3EuUxe+pzTp0w0WTN2zFi+XeHo0JEWPWMF0Z6umWxdYQb10lk7fc6bg1YQ8C1SNA
vljreVis9CuvR2kczDHjq+0yrdIgWVTLngxLziW36JZLNM5EBIS0XvOma4flvrANUghXGsq2j1uE
sClfoN0U6biAy+AE22Ft0++sSwX6So+zlzxC5rshPopjH9Mx4IwyHh1U3qvLVc2XyMjTc+blO3/B
fzo1arpFqkRKSupKUFhw0oklsYPZqJr7qIsTom2b8mqMUK8j80+2jtmKi7TK5dyzgziiUQofo87d
VWo1qjpldpl5twAKgXtbLO4hS1hcM0Ga1i2q9erhvV2Dw7AwzDgDMqIYhTEtARNKM2DxAMl9YoUN
yAIMJ0fVfPaT4Ral2HxOpb+PYyT4mCgqCM6k3MQGlkqiLX32U3ytPPOaAExqDkxjzR1Ys5Y7W702
bmtdMMPeNhOcm2EgxHWYPRXwwCEStE6enNCBONJq8ypnsir6zA50V46HzCeKlfHM6ktg8OJrgkMT
P35o4/kbPAiG5ewFUhKGtywky42JvfxkCO9rvdrNyAbUOTt7j6dar823wlLnBfwcILXkJnYS7G/K
eRyG8Koq3ehrp+FDMJuZznFecANWa41UmPONk1jWBVdjfS8TMsKMARLzsjjXmVvPnt6oAhKTD/+6
NqP2B24EfZxlBbunDIcQcFJkpWdZqUpuQiNyr3s75wNVuQJGPMzm8mQvytpPYw7uuRtA63dS1rcU
Sirejg73i8wV+VMD4+MJG/f4ZWb7Rzh8SxQC8/ZlvmTEC6wEDnfP1Nj7nhbgGqbcAS/MEJ03pYq+
NJF48FjXPrjjPO+spe936/MHBX2lIecnui7u2g5TrcuVlp+UoSgFzAwaUTNTi2TexLOwdNrAIRGA
W1HJ4leFPBHcyHePOqX16Tn/tgVl3t5fhDr040D4TKPN4rYV3TNxNuDsR7COql4gcUWY4QkBc+Bj
7O3URLuvCZIq08y+E/BS9o7bRy9dGo1X6Oy2XRKO5xT0Pf5ghEJvVjpBrrVLSDXBwH3yhHYyPiMc
xxFsjiBnlqHgxEypHWgRcuM+nxt3V8wNIFY07IhLhlfyyb3PTk3YL5xSmo9mYbsv07j4y0HYiYG3
dcQHU/XUYwSQHPWy+DeTUTurEpXgtqrSgdHVLuzk0T/6KDW7jUay+EObnrfTYzqf6866uIUSF59E
JpaWvrxGAlBSwpQurtzcv8/DOgTibIUWzX8aK8YUjXw0CEINZJf7Z35U3M02Fioewhh52P2rj2kR
7b2LA/40kQeIcgVYq8e+J8Siwao8jOzDCNlu76DdhqeSqCe0RtVd1LUWdmGZnojRMi8cwWRrQV2p
h1AeBtvmxPbLi8P4IAgL37yL6tw+Ysi3rv0Ig3qjyVYJ7VpukWoxXRTkauesgt/7lRDDjaYOhnZM
rIBVYMM+BU7yIR5KE+//uCb2tSF0FjFZN73wqluxQHHGKlexkWhZ1ezmzKgUg9QhP7D1cl9tYvAe
+WoRGW+2V4HEJZBpNvz5R0c7fo0drb/vlIEyw9L+0AbwBXimk1HPgqsa7Bs69jVzFzBbOMjqnMu5
4+rq9GVMixxPmd3dsuWfjlbdxqTE+d6xmJbmNHoECAzELlxVgLYuaV96BxUNxbc1XxXQvfbrF4U1
be84afaJ7gfCo3Z1dcIWzCwpzZtnt9VvBS+9a+qKVbVvLyCmke8O70KrFFe70RJqo3tqWbRhXVDH
JVBaUtavYKQzfK7SHb94sssK82M0fCIPgN9iB/MtYtijaL64fl99c2U5nJcpNbasfKY7QryXw2xj
AFJe1t1JMbTf0ibjnl3nPDW4CTQ/s/QUjG/7qSOy3G0/MEt6AOFVOcWfiJ9rIN6IeLiwOxYjVmd8
1k5cXiaSrW+S0e6fQNcN31STeK9R7wM6WtELQIoIBbB57GEmdAvy9oryaDhqPiNtACtZOMPL3GHU
EFlB9IQ3AIxI6xQq2pjJgCoqupnN2d12LJdJQ6xD/Hb5ZPGpuumoylRc1JjkOKJGnhkgNuYiIIPL
AQuZVXGP0rGejjJcPW9sXfptpwhA5LEFytmzUpMEE9vEwudPPEYk0yHOy9zn7tMuxmOS+2Lvk1C6
0zwUDpbQ3VkvSf+h6Y3oMPAhlwSefNasLN5C1MoQqShxLrGrSYEkjGc6OsIKn2fbtN4NUxufptOP
16GHfdsul5QMIl52UpP/JIn73Zi93byFWiWUk2iE6jZ5ojAm/jZ0BJ6h+sGxiIFeIU4Lt9cwDzmp
imfByH0jPOPBHaZsk7rlEgjX25OhiHKsxDiCq6rYTBQnpACRXi3LhlUPPTZ+DoLQ/Sn5luVmXAYG
fTKagq7iUbli1A1z3zvjDxhv/oFeXgV1Y/r7DI9skBXO2WwLUpSSQaJMWzPRyU7Bs0N4X8jpjN5Y
Xs12AfVaYqfkheOq9w6EvWWbopjzA2SS6UvtEN1h9l50Scvh09ACkdxCCo8zDCTQMdjdtUyzzkkz
50dfMB4wpwFroW76g4478S3rcFfR4/PUoRA6w5lQu9ZP6j2KBcx73ZReI6A/ZMQUbCwKroCm2tl2
43Q7OkICwJuco91ArxfFQMZ5reFIkyFtUgreTbIl/5A12N7rWiLoWXlro1oO0iFds6j9t2YmkRV5
jXPVaWYHSyROMD/AtBrvCWmXVRjP1Cn+DQI94qrr17FYbvssPOOredJNeOGWy8AI8eAVOY6faR09
Sx8aplkeNNU0+EwykkQygk9kSOl2BFjZog2WJuq3viHtp2oNRhKV+W0iMfCcGxE3+dg85U7TbX1T
7NNeX02xO2IMcz4Q/yKJKJhq48mnI4jGvn9ZrOVjgr/toD3Y16RTjsHsz9GL0G0E77vxsrNqNEox
5CpwQK2DXHZDnXydhglmWxdf2/WT8Ib+sfaQ9MRt8sW1ovjojn4WNPXQfzXMhi0pgPEjeuLmmtUa
CCuCZLjMZ8GOKXG/Oq0qD0lRO4SbxGNzSmqH8ejI9jFg9RVPhwon3A7AVKbwVLEbg0BoNPu4QMkO
MPW7cFwAc4bOGeiw1Ww9cTAHc7SuOq8gDAlkAJqt3GzW1zPrLH3HQeyMDC5k2J0iPG3+3h0z3WyY
airkfgKA754YAXyrGfXQ0bWQ/t3gMQAw1hpVConRZ2jqtCMtJ/FfQdOb4asXZeFnGyIfIFi3ZcVg
41ttKEVopLamV9EWRZz2/bbi9sKcad1p4LANXwnXJvnWIGAT8JoNEGOZbmqecc9eHc4Xg4iZAKCO
sevm2hE3qWGTF9/5M21H73JbGlsyJEnJojshr2v4kS7meJs6MzwvmS17GTXZOc7G8DUqDIbckXLl
g2ztDptZQycSLYP4hrjKsS9dPKwtr98R3x7buoUuPFA64KkQBy2t5kRtz0sTeGHAcqFB39rEpe9d
iUBIAFZ6QwdibpOG8m+jYn1nNwCWsL+iCgBPvPDIP5lZy4O0tcKzFdsMBVqafK93mRGsm5qf7zdo
ZezmymlO6FPY2RBDc0CTXXz9+Z+QnQQJxKHtJ+HUP+C9WI4A1fR7W0BIDqbGZErAFv12XCh7ELCs
u56ldL74GQcTUhvJkXFX738OignnYo0yVd62Jyh2m6PaAPuNHvpg+HxE9K3Z2VkQfDqF3b5UaHxP
ZpLyitxHlvuWwcudneTya9ELfvUyE3zmcWpOjV1Od9lEvbuA4j8S3LpcJj3PHVlZfC8F4PlR27R9
9RBrdKhzWh8o1ValRZ+7zXbIQnKEk4WpCMNLbgY9osFQgD+p1GDXpyzEzMD5LxYDqV2k3xn+IfHO
UiaK3nLlN2gT4Nv4HSOZGusi8syl2nfwO9V1XnfixpajfUWYJRuyxWZ4FS7Z+ed5ZyTlsh9SfgFr
6fJnYMfLfYygijaJ+Ao+X4xJ3yiZruEXV8t93q/HJO/Zskn+kd9quqnQ15wdhpTBmjl0MVHLHKp1
FNf25XJxAbne4vD2thVx8HtHcQZ0alVk+sP6gnnqfIkQqu38GP2DzuEIdesOeipd8bUQ/ElWInB2
y/XfVh1HSzoTJ6y03Pky8EI7tH2kBtejIb7GpDcBo+/IlUtazvvYoLyWZK1wRa4NP1ES4eeCNeFq
SDmbrIUXhf5bvTNKLKHdlebw1JmTvPblGJ6HOKzew1hMwGhjLh0j5hJWVs9ucuzCc6hl9Z65bXfy
68mwNnM75AIbZB7KB5oDvmFpOoy/wijKqIDDsTygkDOv6Vual85fD29BrMW5rzhMiPTNhzHrQFCt
F6zZZvH3Yik0St6Et576djgTehGeOkau4Ik9o31fIDxGgokc9pMU+AERJNx8v/U2scWxJChJd/qj
xOkV+CzzDu3QoAnv+HU6EkFf6okrMOxnn4lF6R+6Zuh2EXKBi8UI/KKLIXxtkFHa6DgWeZWDZLsl
8zM82/kqjerofOxtye3wICyb4QdrUW9rr2fBqBnN2dpmpGCDBg0yr6MnHP2eswTpxTeE3vqdVaQB
YzfWXNNVYxOPTncKGI37o684UmBtjMeFhuDTDTVf2O/Wc7AR5NcQZxKek8hcVV+gZI4GCrCt67m0
fZ4TDz88hz4ZRZucvrZknbxNg8cWqqUgbxil6oiM7xLqnAlw81q2Q3kTj13/mIjR+64HFX4m1eSf
Bxu1Nql6PJlUQlz2bLszeiu8+qfBr8PX1LFtAm4bTPRbt2LAvUWkUs2/j5//K3T4G6GDyYKI5c3/
HRxw82P8f8f3QmNobX781c36x1/+IXZwxW+s7NA7sNo2me3/IXRwzd9sdHTrSB9o4spF/IfQQdm/
QbAgbMB38UL8s53V/A2CIf85LEVJWfufJZr+usFgpcALsSdmJQ3H2Pllyq7wykW15y7HrLTh8AM6
3JAo/vyXg/L3q31WeryJT9SBjT+N//tl6dZVg6ERbTKbzUxm124LzNgd3EBn6u82Jb/u99a3QrWB
MY01sAD0+M+7taoIJ5wr1nKkuuw2Sb7ejEwCxWQFhSKHdnUsZGMcpsVWG9+bq9+vlP9ztfcvhxO1
CmEMvstSHA/yr6IJM6ffHB2zPqblyNTGfWEK/TcbzHUT+te9CGIv07ZBdWB1xjPy686pgT4IuFHW
R56mj5NtPbe+rIIevcNGLDVn6T9O5//ll8PN+K9vt26eiJBBk8M6bvXM/sVMakVwoCfCPY9qtOoz
wjGpg8pn/5fZ7P/yQT2h9qsLlMY84TeEu6cFyXj+0mwwFxQNMrIQVrYZ0S5B88lOALcg9KMs8etg
ynOCcNoWMvfGrKUeN0Xsb5rUN8HgFtY3SIaHaGi7z5JUCDIXO2E+z0S+BQbOzmKbkep+E9e9v7Xi
zNr2Yp6e5zRsrhMnGtGjYieLt4pB46Nj59FLMpNCAW3Rug+jyr7FfpQ9OGv0z6AIFuqjLrpBUio3
UUEmWeX1MMQE05ShX5ZTRqPYp8awt4riU7n5Q5WoD2fx7ruGgfSovOKsxUTMA6lHfpE6O8PmNQsr
XbaZXupDVlNON6Xc2m06/iAzrj6RD3urZ8cgyrxqdspkzTFSD99ME/QEFpfh2YysZ9eQ4TmNyUmv
eXSskL8fwGn8x6lkRDZL0n8Xv44eOwqaoPfALvhDxJMAvPU0hogtkjzcpfDDL2VL9HeMVpMZwHhl
RxSzu7ExaNKjcY78U+el/bRP6Hwea3CfxKLZMjC9xL3WIk3FVanJhtiXU9M4T4roopc4G3CQVJLX
8abJfKxkNlzlTQJbxyKSKWmaDhZlbcdXYVE3l4okCDY9dUaH7HOKFHV6V1dUUOlYyt1AwCkO2lw8
qyrzmNDXU0Bmrtm/wmatCYwSNBbG4kaPCSIskNrrxNopyM9gmp5txkT6p8VowuswjJt7vZBRWjTt
NcBF65WZbveoeis71pROFzlZzrEAB0nDT6R6T0LSAU7UKygVQqaypI9YwqFoVG3i3wsnImmLtv+C
3a+66xEgmkCjL5g+YHf6Ohf7ZkzrVyg0sEwSB+WqxIB1aHzVXzEYzjbhEjt3idvuw9ACzhl2LtxO
Gb2lPToR/uxlGqIzpXm9xVlzz+rqCTdCtDHAUh8UyK0rymCKchw1m6GPxnsjHOUBe7w4SqHzI8gu
8gZ0W1/NlUBdC6y0ui3YfmH3iaDgrtGm4t4K6/mdHpIVGRfN9YAy96qLHPMAaIfUqxxe4DYt0MEC
23a3tah5N6rFiuvFMCza1ynchzrGmmN4tJxZVwYhY5cD6prxakoB47tVPwaOb8TUdyLk2i+Mjalg
6kBLn4ICGSna6Xw8L4C8ryfkt/swdfxn8lDToMiScuu48Tuz5hdfLvMu6jrxkMATP5qD9ebyuxpe
Hn3JkMFtpMuRtpLl3ClAUUMIgXVRRreFMp1ta0+StbukF4ORyn1ah8zJ6uV7Enmtt4kxtm48iF4n
lh14Lw1xT7LfvptgaKVItDfsNtehx8qfCp36qZGGW3B7Go2trptq35uV9U51nRE3px2YnvtaR9aj
jZGCTjhr6Djdob3rDW29c9/2TkkxWgch4zzAm2nu4rjnF8IFv9yEeYZp0gr1/FRJL7/mhrScJNQj
bJ72a1ON7cYkOHQzkgOMGjw0t62Ir8l3OMQ8AEi6EUNHrB21Zw4s9YZl3ykfzCd0T2KDhaAMIq9h
guIZLIMMIgMzw7tEYfYjhN8dLHULxIGtci+U/pb21nCrVVv4G5sdGTmAs8PKMp2ufYKMT05hIg0n
VxBzzTJ+raYRO0fS8M7CT2ek6g4XEFjgKf300Y+/yLEWj6G7qHtrSZ2tlfsyQPmY4gOgZD8wlWAE
QIPPdeJM35lMGLeYvtiftiwfGjd9JsK4PM4+vCymfjnEbzWpIFXcPYh4yZnquXSTFsUw07iFDXvr
GUdJZRPUtftBNn0EqQm197bGSHXyUs99zNtJHko7KXaNqebAHebkSI4LQTKOH7MvxlNUTT0Lhc62
b51EZsfYiKI3z94VUTIfiOXg8JN+9yS5c21N5WN87GaQN14kA2RimuErqNQvqnZ2zlgUL92cKep9
J75xGmd5aenpwDiTrYcAobnppe72pFly5s1ueiQoBjSPw0nGw5PUCHrosG7Q/Edhe+L5OJJxYnHP
qKfKZeCH484k4zdv+9/riv8W+X9X5CMEpYr8R1X0L2rmS1V2v2iZV/Eof/NHeY80DlkyxRhFmRDS
txFH/wmrgWODhg49MlNdxkUm9eif4WArsUbwr7gLA7hxVo3mn8QaBdaRdRsqVQHFAwj+f0KsUSv7
5q8lI+lk9BIW/wOyw9rkV+WXXip8ReEc37oa80SQ/4xKH9fUdLt2svnoVplV7nFYxykZIpa+RHjN
g5zwk+/tz/B2nNmmDjwE0Gxul5o5edW6zsfCVH5XlAmbGlUQFl/VWZO/JIuqr6t2Ed9TzJH+RoIe
6TcCesW8LX5m1Ce4B57cDrjpCbDdMJwnK2nGS0PIzC7u4HdBLaftzWYnuwDbY/XYh8itZ+NaAEql
EGS/HMi0XMxtPTdvQ282uFVjdsMDqUlYjz35w7FFb5M5QQSu74XcfRl80OEoJ04uRJuNpz7v3aPR
MEYZqiLVmyYpp/uhNg4mM2nWOf7LWE7WITbgrQdFtArj5nlJXya71YHVkxxL4O91jJOmOcJvbKSE
lclod9tXOQvMDYZPsn8kQQjQE/OG+bkRohbgMag4yiRMyDvwXTZxUUt717KUda5GAB8fHJH5inkl
hezj4ujl1DWqNdSV2+BF26Vgv9n+O5M+NJ6O8505mQQ2pCpPVH50cxxeotxTmRaDpC6N4w5EXQIL
kYKqzfTQu1fAb0so44HEeWRC64qzPo0HgHENo5iTLDB7U8iNfpoArZ+4R1K1Mysm+mXLw0m9AhST
D22LUzCvfWP67peuXm/+sv2cQ4x41o1JsVnIL5AL5d4Bn4s/VK/RtyQDrSm4hT9cA11kDvMzKhf6
fRgHc96np0SBst/h5b2XkqJYrOG7IVPk25YwN2iOScppOWWsidb4XsOU8gxyu9pFwMP3C9qvA5u3
W5no6aFzepVsQyNnNMwCvoRe2ZFT4XWuCpTF0Ybl4AFlK3mS7nJrtk/FJJo9K/b2vTJ1/mF2tbTY
wa0hxliQ4033M9o46lLk6SVN17m1unGjrCg/o2tIJSvB/o1o5QELeqXsO1h6JCpXSkdvUaMEPiZS
l4sJofmwJjG7vN0FmL5mtyGn+3JNbWbyC/IMfgFhdj9jnTNT0MDKqCYc3WyHrQe57zSMwr5JiOs1
cSbm6tpZY6PLcBGbJQWgnIER5TOme2j1ct/n0Y0Tt+gfeuVcI/xrv8ZrXHW8BleDVBwOeg2zBp1T
nnv89k9pu2AGdu379cy+DdlFbV3i93bYjC6knhLelOgu8Cxt771Em0AjLS0+K/RMt9UavR3pZLlq
ajVeV0NGMPeaDkisXXRI0yE7hAniiBCU3HdzzEilckCkRwr4AapVc0UyPC8kgpdrNLhrhOhY1shw
ncArT9N2fLHrCvgdFi4wfIllvhb2SgTt56WKNmMurAccDVR22J4/DdeLMShyNParXfvUd/kHcxA/
wKGBYdjo59oHuOeoL9oCForIaKg+1M8FaaoisanoB751a+R6SfvLa2jjlHu5CchaG5u6H/APCKc6
ZxN0WI8aeBcOOM+sNdp9spmjjJphMUS8Kd13doTOwO275Er6cf/YranxOcfnEW7/Pad19eCZ8zVM
AyOw18h5g5Gkx1yRIHqvMRJ/46vc+z6tafV+7iVHUA7ldzcR/jb/mW+vCyEc1hdKbGYhWWGkD0w7
vdNsDdM24+z+Io11AiLH2Tz6vRUGY7c8kZ8rt/NkR3i7wKPcED3DnR3Iy1uVR2sz3hsopCWz7Ek4
9isB37TaDNcfGE0mgIaa8SWL25KuP60uZq4JmBnc6YNwxWE3mFb3CVgUR6VNx1YhtmTfbFpfzRLW
7iIT/3aYvOVuLu1qv7pR78ymIezZGMUXVzZLFrRUQWxMkC6S8VqLd08TRq6mviKCyai6YB5jK4jT
3tgo2UWfoITFsQRf/GqZ3ULhy6m1W7jlBHE3Dw502RhHPSunk0ffS9b64FzMeolYwxvWXkUSmmrt
6ytvtONz5TcAU2Q8bLEBQxmc/Xj+gSmo+2IPUZ0G6FJJnhQzMPxYtkXA1AmkDXGAp6VBsRxg3yGX
K7F2ciLOwrLN6jKlpKcbVt1cL2U13ues1tBZ+IQUmCR3uXMShyda++wSC4kcieiit7wd4C7AQLi4
2pu/CMQqlNpO7D8of2Kz6XXTqZrCRG2qUI3BECfiluVa9lL4Vf1Ct9DclX0eglAJk6t+Ig47Hr3l
STZqZvpckTrVDPMunLt6g0+pZVjCt62AWZqiO5X5wsQ/cvsnHDuAeBNF+rOR2GXg2FBiocmIO2YS
kbVzaVLO5WiojlYOZTC5owX6vEaaO4+IdY5jh9tvIiDcHmLnME8Fsi56s+UsE+l8mLw+SOCwTNAB
xXSRqfBf5sVuj0ItPOi9EgDUBmN5sneSzLl2Mc7SYQxoCZiy0BxHWITUlvT5a4IDmn0L07P83TL0
3+L474pjwfD23xbH7ygg3svv/zT8/v2P/hx+26udzxWo4zlPrJ9T7j8H4P5v1MY2ubWYWtax5j+K
Y8v/bR2MA6JSjm1RBlNS/1EcW+5vq9NIQjt3lcuQ1/pPiuNfp6nU3846+qYQJ93Z+dXjwqmVNvB9
lqMbSXvBBKLK62iK5qdCTkMQRbb9+5n0/z0h5g3BUOFupFfA+vjrwB3lXNwZizMfpylt7gX1cOA4
49/B8H4dg/MuDKExMCqb7sH81WLS2dAtGL1NR67t5DCaPGWyqsFN5yq9E8aYb2TbYNSuU+OhBer4
9Jdz4H8ZG2Oj++eWYx0U42xZXS7kp3Jsf5nD9/3MwhBMHokz0IiRkJISCcpSHAcFRZE4twbMy7Qy
CuAIUNKiM1x1fIkBY4354RekkKTbVwwrLy0qbW5EUuWs1MdsP5sZ/21ezfAHrNyAJzTplFWxHbas
CTtvnj+B1mYPFuNmpNSsHWJls2N0nRrRol1/DZN6PqwC+oTEV0lYR1VbNYm3BMQfRQ0iEfiovmmo
5h9R/Ux3ndWHRJW1+h2QRyKCthrmTxKaWFkT8PGc9+V8aNOpvA6lAXohTDxK78osCakR1VuczPoV
vyZ/OE4gTlo2nkwenPDBH9B1b4dWQzBYiYJFEGGLlIzWlLIOQHj5msJtzZ27YGGfK4zu7kR9y/O0
vK6UD/qZfSi5wG7S3Ff5ABBqcEfCaztQwq0TY2TAS31ka7+SvUjOzHqzvkexEJ6X3p0OVHT5idBV
Po7VDc8pUqTnOl2cL/w6xHrgTtyVJpJnSpj6YyZeJYhglwfJWM5PcRdWrz2IN72pdSmOzuhzDY2s
dq2u9K8daSRHMMvz59gz4xINfwIZvH1xwDZfhxM+/jrqoJYg03xJu7G8nioM/kXhcURApZDOA/uF
wBGnp6zN8lzvWo2FfywHc4eoNHvQPAY3PUaBgDip5kOF/GOUYesFB20u0RH5JZGCqq8JguJy9pjY
HJykz0+k2Oib2QVTQGAIGpnWKptyJwjBPOnWw2KyIKF2kW8eGL1nDzjImcUQMHnDwslGFR4NPzIx
48voOmbZEHq4acjqLZnq4TmEQHTxa0pDTXbhQRehx5yLb+zDbbkJs/ViN2r71ojEgOaW70IzCELG
p1IdiPYBlB6Xww/8YfMBuLO6jRS/RDj4Hth0vbbPFom4mHE4rlC739Hp2gGD/hS58oSIApNTGD44
Iqw/bF8sl3KM5ycTLMgBbXG2zRvG76hRu+8ideRjwkp5i9kYtY7BsW0jfse0Xw/1eormJaqeueHb
L+RDkrW18EsoWDIHKMvzZ7NSt/LIDc95m72OIHGx0jSkKHifSM8QICRGAXG9DQvzFLf2m0CA95Up
RP8cmZybGxOs68EUiGCUyt8Uz3PUs67GjWZzUtKJAirjh3Jco9uTRapvNRL5W78b7dt+Bn5YJq1+
7W2nejMQVu4WF9FRY4bVm0VPcJXCU/syeasE3khRHnjlWL1HLOfLILFmA5UCkUc/v5wXcxEQrWQ8
TLMuCcsERX8ZCTd6QfybPcy0ZbgCYJehemYVQ5xTETijSI5dRZRHMIVTcrCnBHscEG1+piLr3dXG
UX+VCexIGjLgI9Bh65vOMSGjvXiZT4Di61CVY/eRNL16TSQgrug4WEupjkCFjHIHmHfsL3M9hvZ5
jKxePVgZUrgaKs6T9FD0QMiOyQKzpwan7eLsOQ9tRIOm6VPBTyAbhr686SuU8h1n2Bko1V0nWkIX
RP5g2P0N85pi78W0eQuyoY3ton5u7AgVdXiDZBDjhctFFJlLfCrM7Km1ldxRSva7Xs3fEo9llRr6
71lsFidiwD4w6cVMhhwQcLLX11UxjDuyhpk5hFH3HeZDDUCzvZq6OtznMKfO05L5W4nyPchdmxhN
HSU3asGCgqp4mIMGjZCTemcjI8shyety2Wg/rE+sKhl+GkyEyZm1iT/OBiSRef4Z6QX3hkXjeuhb
hry+Kh9mokx2ZmH4Vyl8wQsopXHvxFyw/8PeeTXHbWRt+BdBhdBIt5jIGWZJFMkbFCWKyEAjh1//
PT2yvSKloj7v9VZtrXfLtjAAGt3nvOcNdVoYx2QOp03vexGSU16kaQz6mQ6JfV+4TKVkZ3lELml4
pysHfeaC6S7WXbkytUI/jnbi7/vI+Igji79lctqeG6Vvgcbw7L8B5owO0JqvLQGZBcqOPO+GvSkT
tIjGiGSJGWXfwlUtTb0/i0bfgGPsU8najB3Wc9h+s6qx3+GCw5nHAe5tB2LLAvI7uk1aOvUtan0j
MLqs3UZw5yjrM8aYvjeBWQ9pgP36dCyniLSnPMsefC2s3JUzOfMOuQxMS9eB2OTbXgwULiwqRKu+
oTqDuNszvz+T7K8kzrKJ4MtBRBngDd/VhchbeURZRC9n6gxoJ0k8VxzzVbXgL1lNfisrED61faCr
nz4vo5WumhQWv9eW+zFf40BWQYV2lifGZvaZORfLJ5nKCiiv9fdM5P2zog/n6ySzlvUQ9vUhK6RY
OWZesNyzIcgBjZCGWOLGbQVDGEzt+iBqRtK2pIfB0FBssEVZgpFQtDVuOem96xDL6OnzuBUh3ju9
P2jbOsZss4+Km5wB0KqFcHOWJBa0bjEM64jo4LscXH8HnmZsHKuKz7xhCjf+GIqLyq8E8oFRu0Vu
510a9TIflE0CPlu2HyN2c8hoZRB+GWOGc06LZjorMY40KrltYt0oYvDMdjHOZFwoI7vYaY45OTMP
PbiKCFx7dFMowOQoxjO6llVqpPp3WRRFvibtyZnWypLubKlrfyULrdn1Rm4/gKklSMayJD0XpPV9
Y+jsIMJqBQ6lwI9GZD/4g67vwfmIY9OrEmoqHXq2dWN7+Fphqbbq8lHVBbK+mQCU1k49lNXGG4rk
qDGiZ4bJnAJ7fbOIzxpraM79uq3EqpngmxJjYyd7gpPDltwLxuqzGSb7JS7lV1PCDkNlM2fq3UB9
UiVSmlqcQ0qnl9pteY4Lps3mLLtnj2mpZBZtYneEtykHjmQXfimxilnLWQtv8QFV3wACxHM31GWI
j5siXMUJYSV4aVwB/2m3gBw4RpLFFgNnJ0yzIqgNq4Iij+YW0PTrJPtFbmKbl4SVF96ZPVXhj+Kr
TkzjU2rMGBSmbuphBEtYQGAUsN2DifjrDWWo83HKyFsJVMFYbsxBZOs0NvMzy3XK87xZlr3QW9SY
GNEFXZPiQYbfUh2uY7vlcMfXTrstI7+/S0wiyCPGouvSduRltJx+hV/fW5pDWUpso9qUkfa9dCk1
SeJjYQq/rzau2QbLZ0s61bDWUHRzaqNydSJlDVWQYkI4ppx3Mdknd6ABvDsD460Slnkz76LCmY84
9nL//TCuo4izvKLYeoB0TUT4rMpf36ke3G7KzxAk6AHoOe5DxTS/eODusGbCCmEocJSBrHNGZAne
G+Aclp9lpl//SQj+ux5CSeTpl1wPmcObHoLhQlZFymU30sz6EAKBqXLYLVc1zpc3iLQo763aW4N7
yMcWuzUSMksedt/Zf2poDMWD+pl1o/oZ9UuQLELpdN+6m/d4cRUw9bq9SKj8GTH39pXrkIwTdVA0
Z0FBGPs82Q7XPoxsq4LgJNvawz5+jMKShVnCnmmtYT6Wo6zv+16IqyExp88jFff2/e7LoDn+5cd6
hqVGUviwk3jL3/+Js+O54KiDZrV7LVFCvhYe8iz50HQDzonWs+o4ilhg4FUY+3WgoTrnlNKSVU+p
pG52GUr8wfTg1HK+foIWZDfhqR/lYi3zhmkWkfZOFmDU7vFWRU+D63+4bmHZKE/DYdc0fbxma142
s2Vx8IQ9FVQqaV7dWH2mYshu01HUByt34JHhOfksk9y98bBN3PhdvexDranqoO5s7Q+EKwxifnme
TOI8wAuaavLW3srvSZVBrDljkTZhpLwiB1em2BD787ZCwMmzLMe1H1vuCz4Ewx7fgWirGeaTl0pG
SOBjiU25pNljtO5lUV0MTKEfBuXwlixWdsQh3no0RRZPFzICMj42ceyB4BrZWhfwjhMo3LuCrWQf
+Yl9BZ1AbpqpoF7N8YilgITAP1nzUcRU803dj+tK7TDg4NotbsvORw3OKHLzSLcDsxSEj+NmR0sj
HOrescKQhjykMzjG1Ow0y/QlBINrcCrUCmkY/DG/UrX6VC71TZnXak/xVdmeUdD7MNQDoSfORwEb
nmFUKC8zbPrP0x5hwYAAfRXhrX2n7C3iwLfN/LGxUM8fcGF0h/M6HCMeUoI0UsPRbtrYURYTJSyt
MNf2FllBeB3ZZqcRmcgNleYdQKeBXMaS2ZnrLHl0RjwyYx6ibrKzkII+XOstRMxVmDiGNwQ2FffR
10X77OI0KjmNqekbPU5LVHvKBTMq/WozsQnHQT5RyrvoyANtpsinndb3dN9ssZ5ov+gprSakcnvV
2sifV4UvYdc3NG5eDItihs+zbRLM8vqB6krPRlYkHP5uHZdOf9clOTQW+kek3fLBGyEwrJtZKU7V
s/MzpJAH0iKwibJj7bZJTdzxODhuMtKRdmEWs+l5dpefdegNn3DGrJ4EyWHU+7lJOM7E+7Q6r7mm
E/XO51rHoHWk6Xfysv1Sog//Mk0GWdQTu1Gnersy9oHFUZqOJLPlEzqbfOy3xhIVZ02b0rWUrhVQ
O7k3hdX0d7qBqB9WevVktziR4t8yH6VB97xuyoUTgJyQ9ouZAijVdS4vEay4fMGC3aQLS29teR2d
UShE567gufCNtIj8DGaL/E3yo+tvVTnxVIpFwbzUmzYxbPsy5kysZQ0qZ+JTEEBC5AiNsY7d2jNR
Q4g+6nti1LxzA9fXx1bi6hoZsjnA8yvPnYgH13CA7kqdOXfllcMdwx/a+3FOdp5CgEg3kJdFBj7k
JrTJ3lguL7A3o2WTeAvuf05xPUyu/IoCh3Zbt4lrKgXy+jFW6Zv8oSVo/s3pV09YPhtkq+L0vqrw
QT2frRHvJfWpQkddKGgyvFcBSx7teuq3UwNFMEj10dwQpgUyoprXZNJp4ONJ1Dd62fBmqpRS5HQW
yzLCZRGsh8GwBblcFb3gOhZqIIBV7i535+MSQZqfBtC10zI0JyAYlnet76demy9EBOJhtXN9c0J8
SInLuRWXXC4D5ITI5fwsL41knwsKqtzDg7oPHXt1gge0SOMxiJrOFsCRR6+AvCXx5m0mAYTGOH5p
PNTeC59buZoIZWb6NYGFeRHolS6n7LaWYoIkClGfPoWSrK9Q7zBEA5wrO15xNOo5xgjckQ5/GBBn
4ROsfLyozdCJgf8yHdl9r9xfU5Yg0h5j3JSML1fRVNhXZuYo8x6swQG+hhZ1dgMiuIisvl8s8toC
kiXrb1EK4oLie/5canzmodngk6nAFQTtbGt09GiDFFKjRGKBR6mBYndJ+JMKE7CnXtjiLIPLn/Cb
0yE5ZWC3ZYWbuKZr37F8V+Wyq/H68oJiqW510vZOSxNR6VYKoCE4k+GtbuTluaxMKGvwic8R+tX3
lQGGBvkPTK1XtfKICTn533Ra6Cs6NncN53LcxqvHKaLYaXSsJUeXfZaZKI8wtjHp0UuLF5JlvbFp
aZ82TK+BKlCZnKv1XDdqG27DqsU5JgeR9BOXmpdJJ64kXU1Uu0XBFyvUm7pEnQI0aI+Gx5IQS98+
9zVSlNgIoysXCxbsL9T6wSt+T6sDGOlwO6FCv07lrYd9LE6TsGwLqHlbJcyH5Yea/XQ2GMxAD+gv
IaWw5YM7AaIOJAZfuZFmc1SMGHLWPmVIjUv3JxxghpVfIONwMNw5E7TDq5MtsXQIC016XiSZTaiw
c708X0jGPrdNithCvYOY8vABFl8jt82C9W0xMpgyUU7fzSNlsszA5/QqNz9hZsNmyz52X7WefMAh
DqFSyLZ/ggSHDtDSMxF9RCWTxHSi/GzZTeDFaNgDKOufLQaWFCcdzU6hUvIwSwYFrXI+ilkfqsfc
1ACoRzBjKwlpFToKZ8vBqNYEXN5w2LN4Ttvs5PI0QI5wOqlE9IWufmaIbhaqn8D05TBhuXndANp8
ltiI7jVS3GYk7gMPU2d7iwe+owxR9hfdGSQ9nsVa08grn0bwMsLtiuQM4/D6MMocEFFtleSBmJsm
s7KrxTPJwXOgLgwRBhZWTWBqEAOZ8E02oNNlh+LJ9Q3jE9Pp/rur3Duw3EVLT4FnIVenCUE/Jb+2
RUPJURNCfobfMU2MTOIrrFceh8HmqWHxRLySp4I3hoxn0OU63dAw1vdUJakIiGjGfwCrWZ+6Bev6
S5RVbLIjskpooyEV5DzM66Hnhc9etlxkJpD66f+ePsy5SDliNFwPvtmM1W9xWxRn5dJN15OpzdsC
qhMCz4oPOqGqjFxl5T/YrGwh3cXGHTtZLiTZT/fW6M7bqc1eerFUDlpTGtgTUKzE9MKkMx1VFTBP
NS0ZNh39DiCBOx6xLErHfe+JB5Sz8XpRk5gOQGXTE7yBMwmq5EMXdlVwqv7/N6r8w6jS4lx4d1T5
haQOcud+nlT+9e/8zOOzkQVAlzN1w3BpOP/h8RkfMCRlnoWORdAE/jOpRKkDs8/k2BWucLCF+InG
p3/wEfAYzOLAa9WA899MKsXrJoQRJVRSwazUYCAOesVP+LmpC/vRIMezHi/74jnCYDHOv77fNr5R
evxygTddYzNZeSEnLuBRnMSAnr3/RIWa+FSKzH//IVBe/+j6Xnl9qtb9p2aQKRaHPHl8liV8wvne
xgzNcM8w0xHGBWg/TvkyKDQkVQ5GnOw+tf0IVhR532Lmfx0JK2CQ2kKVY5MUcKBLq6PimYwVzwVD
AXhGxLULcZHBFrjsvyfIrZLivP/BmtMVgy7/wabzAOOPDtyR8NNcd9tUse/aLjWu07qCkod0pCZ8
kg1YpZIq8p45OBpM7HFAnLzGqx6Hqo+1z2COGBxRkl205kfgF0hmMVVr2ZuHxpDJ55m0NcStqlxa
BirrbYGywSqObocppD05y6VnZPb4CB/fCTIN76HA68wG7wTCua+E5srlmDIT0j6OOrFITAOYP/ik
wHRZ2k0hHOomaXf/2zX+P2nulgPn66fF+wv790vS0n60yeuwyh//1l/7hud88JSwDztQhGc/dHx/
7Ru+CVnB+Nnn+D8bh/uBfQFAhHgrYbqYl/1DcRAmvAhLWd9hcwLmwC98k1D5XmLla4oDYjTUgnjo
mQJmqWk4b+1uTUOH4Ynr/4/gjAZiw7WNE8d+mWcc3LuGGJefHtBvvu7fXdBF4KCEeDoezmon+wl+
yrhracrCPsJ78tbGQIW8qCQ+BwL/PppJMXn/emrn+89m8uMG2Xt5XoBGHorI19fzU2dpORugyFax
85SqmJRT8EZrU9i8f6nXMODpUrxq3jW0bKgnb+kiTTzGUZ8Z4oivmP2UuMRu2p0agjPbwyEeNfKd
m6V4r6vQmfcv/Zu7ZCURh4pMk0jQk23mT091rLNh1rVGHFszpZLxJOJ8dDuY9RMFUvyBpfIG8jrd
KCsQp28mSTR7bynjU5W3hTsl4jhWBJMGrsT9MBhTnWCPoXNxvoeiKeNDQRCBt5ob5En4uUPyI9AS
fyrdhAPwb2/f4RyFROTB/IFI/wY+TI2YzJ4oFPDzBLfrF1RTusKl/strcfxzQLGEWThvFlSUWnoe
z7M4WnhtXPZCU304th+9igh5/7bUt/B67SIMgJGPEFjHd/NtamVCsghk+F4chzB+ac3W3xDG8m8T
IkGAga9NTFz4K7vUmw8SyF+4NGjiuGSE8KUe9g+B50htZZAj8qfk1jf+oWrpYC3E7NvEPZZH+NZ7
GnNZY1g0wzpywBIUYqngPwNnKSeABQ/Mg8vTk8Ao5NJS4ZkzDPUzZhjW2fsP9jcrGMIZ255SUOgC
MtnrXSE0DdgGNKfHicP1YGWlAWtXxTxITK5W9M4EAmWZ2Th4GvWksp4+XpR0yY4d5E9pur9+vPwG
ijfhqzeNSuT1j8mY7k5FJvl4BzJwdKb7wViSc0gqi795/8Z/dynl8YueQs0A3q6oSRJ337i1dUyw
lrr1/YhPVoM0v2BLwJt4/2Kvt3q2b7iZ5KD6gpPlRGp7fV9YIVV5XUvtgMUpaSea1pCZaRHatYze
dD2UM7vD+1d8O4nhkgyD4M7hf61e8FuJtcwWYRLe6x/0ECRGYIoGati00y0SKnJfIZwUm1OySeyl
JCRFfFIFwOfR1UoQMC9x6v2igj9OO8iP2Kp5IRkKoYG2EM6rIqbe/8n26Yj9z1du40WOAN5lIaLZ
tpxfNNsYl6TAX1g8trlebPUFYKRKHG0bGW3WB5VezOSj4kHSYGpI7PrsbAz+sBukfkQczWku2yBk
DpmsQhs6xWIV3fNkZizdHwk9Jgak8ZqUCxKlbANmUGBEZJqdAlxyh5Q4wOvuudHJHnFhzyHKVgDz
aDL661QCpxcJ64Ah9KgFM9k11xF2rQ3Db9O/65ZYS1fYz9YG0BT8fhwsYoDewo8dKOxw6a0g6hPL
2eVlzTU8nrSDA+Z1XTNQYaYuzDjAktW4bDFhhsWBOcvDXLndstOID3GAIKzq2HYRUnHg+zI+ZCgE
n0nErB9ciUHGoTCS+dbwqFo0BgHkViH9SB4NFIJLgLukkyH/JevqrgZzeCi7zHnKEpPVLlLTfpoN
v31uKco5oYEdngrApG9yCU1sodz6tnG6YsfUHbFBEgls0Fp/sPEIsTlhDBWWBMLLR6oYXAIN5cqa
xHSb43x9h/koWJFKs2taYnBPaTsw6Xg+MAVc5DHRcmcOxORJX/CeCvhxdwZ8x+esiIDsHauDnN6G
0NW8ufHvIMnxT2nhbJ0x3+VPKVSE0NLx3ESvEzFzOuVKTuqtbJ0cl5cibpgICeb1wYw0By4nLr6k
LJbz4h5iVZic8oYjFSSopyZJPiSDTptc14hAO4W91UnNqskswrZcBydWGqAUZceAxVK5QsTrOodT
LI5GVle7g0+A+hK1ET/Gst0MMSVjmWenQiDFCo5m/PQWz7iMNUI817NdEC9FOCHADtQGzpsuI+gF
PoLFWkbb7N+1EEzandcxxMe2ZrqWhsdZ1HUuQdUzrSFjhRL3Ovg3EURGPDrhiSTE0Q5VbT85cQ+1
qUXHpNygjOYjlg/mflnGyF2bkSMey2EoP3lLMl/kAJLrup1QjKNPNbytkegMCVBfnEXIpfhTGPxA
LFwqPJwx0iJpbElGYGgyPqFkpPMlDaV+hLxR0aZmPkZSdktoIRGOq7lc5k8ZFOdNjyRYHjLQNyoj
J4uDRW/Lmw6gqAzSsC8IP2q6Fw8I6cw23f7Sd2xI6vOUhuTaZOxMq0Ul1I26xKCyI7z63smzpt22
9uzgqukaYI0lrE9CB6MtxGLM1fxeJmsjrcrdUPXVpZ8Oxghc3caPkUoTdSscJbHbdXZ1OYdHTCbd
eue1o/Mgk6LbzqVcHvFJqPB6KqIZuwCxPDLeyza2bS6r1hh4jV5oY5yTjeUj4gW3A57Dyg+/KZx7
KUaZE0/kt66bptA2NTUgCnUTiZOH3SgbE4mGSNJve+LLzojmlmdpE7c42PTzdwwYxk2Ml+jN7FfF
PSwu/HbnEqugMsFIsIao4mbNk9sJvo8EMUcI92TVD42xLTC0TBE2k6VH+Crj5hCVetZYsQG4TJZm
t8pqhJVotojFiOjQW3T151S63t60jBmzoGRAtRWGXEjkOD2IPoLjU8mWiEEkEEs1a5DGqv6zzJxa
roay3TIxn0m907/lblvd+3liwsgwpm2rhdhO5PwOP+yKG06lJePFL/G5I1BsyUjnjbqRmZ5jq1Be
610vr/O2Y1HjQul2T6cIRM1M+SRafJWnTSU7Mz06k4rEMi3Ycit22+45anQ2pGrxjU+zvrBk9Y5U
zsbtyc/2iA/RN1kSo0/skMmQh0usKJ7JTCkfQsTT16f0LnfOm33X+pzHXm9jyZGbAtlzk6s/zZhk
ixdzxxbEbkxhJit224k+Ch87SjhnWIxPGKTx6fdMGfZiEmTcn4I0Ja5I/DS0UyDO5I49mPiiUs/F
PVHfVoXyMTDwpi4e7TT25MuMtVHQDm4XbogBwTQ0FeN3TFtrHBwzzf5CNrF/hjKt3cPvZlQBiy3B
Sh3ewtd26CAn2NbGFkkUrcKZ7eM+X7Re+4iLdGXtPTP2LgeSv1YOti+beByxYdGcZQssJD8vflS4
ge+K8fOAN8ctvIEX7FruJ1MYV4jxuz37KuMM02/gNvbSfEaMEj3DKho/Rj3jjmu+eMb+ZMz5mJ3g
8w5XN8FQoM5b98CUpa3QSuUSIo3DPr7K+jYa9/jV60dRV/NF3Xao05Yp0YIGjqgROLyFFBGV599p
5TCVmwlbXSbKjYDKtORXtSH62yLx6lXDePWbGLR8U+GI+bXyHVwhwLVIFwvNxAlaz0pWGYK+YOwx
/EU6mLNd+Fiyp4UnDkQvfw2lNn4cuwhhZd/rF00S2Y/Z6CCibHI8ZgVYeRKQxxdd+gSAXTSTbWG5
O/oAgUPUPpnJKI+FS+RymdiYwTq6RoZ0B8K/M9jythrF7LCeECKE6IRCd9rGeWl9cjIp90NpLR+B
/sNzfe4xCUN4hOdaND70eVf3G71tRXKYkmmCCFaRF45Dw+hll86kj3KHWA4Wi11q56m7VJ8xYzR9
/HR7FMim5uoZGW/eeDlywr8YQ91e9FIOu4mD8FimLbQ56RNGEzBws85iNjeimEIjWUkqCw1igjvc
ROaAoUGZhtjEYu3QPGRTZwVoXmwEhoxrAkuffcxX5MD0yiyaPlzl+CVeMARhSjD7teFtvNwVbIjG
+L3CZTXc+spUEUarOBOiNjcnxgou+cltWxj15x6G2Z2Xz2IzQIJdLekEpdB1kFDrccxQHI3l2pKj
m6xIL4yf8YPmHOqU41iogSOuBY/qeljoU1BoudAjMNi5MnVmQXozahd20qEDSKDYbD3NatyglKW9
RahlM1E2E7/d9azdlzCPpy/Ss7pvox26z6PT4YWiS6dvVwR5QvpPGSojvvXwJFi6pYauEJPMvnc7
+YKuJLpuMejhlEva7qDkkxVJuWXN+JrJeoAysFllnM5XWk7Grak7yKL9iJo9WpRekyByCAJ2Lzrv
mGHbE2jCHe5jsneJCGfye0XGnct8Vpb5VennylwaT9ibWLN4azkAktgXCPum/m5CkR6K4FSv/2+C
8ocJCq2ygEr2D5D/CxZ68dS2T9/45L53XfvzHOWvf/MvPNTxP/gmuB8ICnxhAxzwnzmKa32waTMo
ITywzR++Zn/7ISioFBQUfMdGQIZRwX/wUOMDAxafRhP2GHNcjNL+BR76ukFmms4VGAlY4LVc7Bdp
km9hupRJTe69JH+JIUvtNK9i3/Joyn96Or8BQn93JVNXKIRLs0Qz/ro7zktRCkX44WhakNPq8lGW
1RSMYdz/oSv+3ZW4BgbowmU85Km//xM4GHU0U43E3b8bsx47Rf2qHYo0cOrl7l/fElRME7sVLqdz
rdcXGtwc8lezECPARDTLs5dQS15S/vrfXMYmvszljf/yjjrES21sTxJWn0oN95BnqcS2VTYl/8Wj
Y6366ByVq57xFleNpF6IKuaOBjIDzifyHXDWN2HRlOkfbuoNWKIWHrGFJvQV38IL8C2m6g5EcnT+
KPeUJhnKpvl2jqY7Q5vv5IDj1vtP8DVSfVrlGOuTSUR0DhTQtzAJNs0V32Yl95C1oUlzVO9TnH2D
SkuedA++byIaKzAoQf/9UmQWaqHqJIQNkObNoneaCj4h/O895M3qY9/UFv7wWnanpfyv9+9RLbaf
YZXTA4VUyq6gjFfcN6ja0qf9nMDL3Ws9IEdBE71JTT38+P5VfvNteWhN/7mKYof+9G0pjeqgIYva
a/5kY2063Q3FWB7K5r97dD9d6c2jG7FvqpAUskDyfl5jHPC0VLCo/h+f1ylu8PWjY6rk4cVIyhbg
6NuwvCosbK/AEWAvB7NaS33QyMyRsCMWUcwbH+Hi2vBpt2q0u3udJOR1mlP+WbUoDyhLMbkfYXDh
/Bb11Kfl+O1ExHdTCi0Vgrjt3exlZpJ+Fi3GcCFdXB9IaQADNpGmQxnnH5njsNhAlDQRGFr2nl6y
uAELMb9krkmXHKbh41BA8RjxzNjjKIXiY8YhdkxZz5k7ORGU9R6JILRlOOA15VbXxeWmpw3ZdPBM
PnZaKg66v4zf6pBd3ugcfrtjcJWU3mf02gFkC5eIajOLXP+aZrGGSTS/55TXi5Nktc6IZdhWfiSv
kEJV645ZtgMzNAzTwCBJcUII0GFRH8ItqnX0RGkNnAEIqq0KnbtbCjYuIlg6QmhLEwkqm0scJZhp
AGCsCFsyth1WzIAuvmHhAse8KoWjdDR0rPA9NeLwfKYBbq6bX6J4sI9TZKSPkVfld87I7KNuLflQ
Y9H1JeTeZeCOoGuyEP3CbxrAW2JXUr1a1sy3TlkMwKLBhrtrRwKtoC0VN5qWdI8hj+YYp7W8cvr0
RTd4p33qmF+IH32Z2jH82DngFqPaGuMWDHnOlUqjgbCDp7vv5/E1XjHTLZUsJa/B3SKuJVA9Aqei
DEhg8Zh9iVeu5aGy6VF6RQRjYBYelS94GRKVXKU8RGLgy7WpjegdTss+byMycfArPCcPp6TF5SGE
fYx/mcDfvsB7DYDH5JYiN8ke/QWj34KM6nVoxykiyY60O3rmxsl3CToreWHAzPXXThxSatIP+Rsk
X7TDBEiBfTlwLs81rKG/eFppY6+YFS8modMH7nHelOjWAsZTtL6Ykd9R5sN+IssjXdkNgSyrBoFx
BuYRD7jETSBuzSStAME5r6ALp4wsG3LTqkCLABHRXoJ+YSi3lgIr7RWekWCBs+/BF5NDjwvbKOO7
rtSiYdd7Zfrkj6a29Uu+I8etUEUnPkkkp0HC2PjD/YJZxo7I6S7fEp1qJttUgn9vFuTPddDQhfYB
7vDG18VXrisL35agQTXW+Wi3n2nF5QPONPbxhBAUUImBTiC8HwDfE2RUI+M8I+NN2HGUPdaRWR6m
MCqhoLcmhm3pCxQuH+UzgV38EAzso2Jea3ML8BcjAL2MMh+ZXZT7u1TjDfUWR19vsavFHhxGG2T5
Yzo02NPEcoq/l9K392XmwEgGuVrOhdHfy3YedlZR4QXk9ywERgvlYSSqokXIHdRah4rLyHd+E33v
+sZdx+30kbyjPbazX/t4Tg4FmeCbPiQugaPQvYl7PkrketMGEuZwMXSMYKKM71x4He630s2+eJic
HHV/2hYAj/DeJnDRAr+aDH9ImCJWl7Oo2RWn6zhHlkuqvX9lUVQidOKrz5RN5ECmG0z7dN4sDbsb
sRDDzlDnrsSWj04yfUpazbvyxtR+Iifbu7GGzriskBt/SkVoHaaeFZWxoT72Krtcz+dqPZTcvt0u
fEYFuQdXXdmP31qtwUAuatlzYpF5N4bT1PSS+ROxOZBEweZWTqy5N0uCczUeK/M6dFVou2313k2I
yw386Z6d7FRpkZ1S75hR9Ot0TtnEzL5aOyOXbqA275PWgx9jGOM3PPrO6M7KIPJbnRWMVLxJ8itL
dtU2Hi3sQ5GTXbW1qqsBgY45EDw7eR33uI0bYpW5PJ0k9BkkOFBVT7suMv+HLsO6Sx/ZrQa1RmzQ
rsss7LCmsadoO5DLyx5HJcGkqbMv08jetkhVwKwbc2VbCztiRy75sOAvhiDbv1rcsMS8hjaZIe64
6nnDKZzCptlHnAZgWlHIWKwsCbLsi5u2Z+/RInaP0eejzwYibAe/6rdWatdwqYfk0gpN/atv9N0R
sir1aNVfeVmLzZGjD7uUkPpd4UfaRdckVxbxpfcatkVX8xR3F2G6fEl0a0QAjJAf62GGV4th7xcG
GRDy6+JKYmB6nWcPbt0UayRsL9i4RiviSj7zPd81g040ilcRghAV5OHolrwSMypSjkUyGB3xVbMr
cs1cDj2S+CAkJ3F+V5fsvE3JjqMXHpJv3cD5f+GVyh+brCNauV14B1t6LyJonAn1sicYAMz01/sC
w69mh1wgMCGzjwEIIl6988m3N6XJq1kiqc+wJNIzFUmrE4qCHQGhBI0a6Aw1PsC5tJICKdnJH/jk
FSwL83NbmMVhrC0CTwlox1PYQ/BpKVvD/ofFYfjD8HAeTRINOHzyhv2vcMfwtkYPMCKxSGMsUpOh
iA9j6lvDRMpIOHgHhMkVKX5Ob7nWilq86Z1g8Rv3pZ3BIANvyIrv0kaqbCSRezZ5rsSuYfYbxXUF
SgUwZl+fPTcj8ahruu66dNwIV2LR+z1akCjddDJuBNqz3hiA+4z20cv0DE32lH8cU2vCkcHAN1YV
18hFpTsPhzJPszUxD1+F1xNJliLBnC348LYWb01wjzUbx3Bj26l2QXyehpzfLbD6Eea84zs1raBK
0dv1udftzbrvUBWET1lsZxt3NDMAFvQ4lVsTCdGZ02XPGQ2QBGq8LoXZaytS1pZLPtfoW5S7aGYz
o9Ug8ZNCkeaadpaAIHtbPP7Y34TD9i0iqhO6JcyMR+Hn9lpyw/sMTQlql9n+U4rqScj3qhhVdiUe
JbwP+9IysDt8VWG3yxKJvtXzPdxe9htzHC66qCfOw2uoEzpKy8vZ0ggQMhfqisxvFHJNZklnYdAZ
GP6fGrU3TEgoDPweEALDBaGg2X3T5ILYR3wD/B7IUnfgU8cmY08Fknsq8/42nDnm3m8xfukMfTik
tIZEAqvU27cCM2ZrdhFBxmYqSRFWhj2G5SWAfVnG1VETc/UncsQvPY26oGsrLhH275b3pnMqGwoc
4WDPxifM1JddolonLTmka+xwnjqt8jcZ2ZFX8JFGxvgcOwTPGs4uNkdji2OCtgqz3H6qlhq4teVc
f/95nMisb1aEAdGV6b5yDvqlKZdTQlYpoX37uCjEoR/a4qWyar6psRtbvVABf8wymZinuIob3eWg
ZqJGxi+WOC7iPVU8UcqUB89EHzqbdJ5tIpmh5HNvHxnd+udlkzZoImAHdAQLMZ9EU7iPQnZla6Jx
3QjcCz9aQhdP0OoQHvv8187TDPcG9wkO4BCW551yJHw8nYplqfvealwyxt3vP4s3fBo6ed4VgULQ
iB3HRpb/hsgS9fh7cHpl+85hLGRrbRUQL0V4qyXu68TV9qgTkfqjQ97aRJCsoqY7vP8Tfumzce/H
ah7LEF4Jy/TNL8AQeHRkgjjIp9/e2VpUHfGg/NM28AtiwVUAKqANQe9yfyG49Uk/hE5ZJXtHUDw7
ERtXKR2wd3TAUeBkFVPvlOYBDdFw//4Nmmq9v15vlCiMrT2C1Q0LvsbrHWg2MjE0+Rjj+j1GISIo
VOZaGPqPRU9pTFyWPV/5mu3fEfV7l/lz/aJJeyQbabCjVVeVcaL226ZjGtR7FqJgSTkpsmZP/Y2c
DoLpcx2q3CctbGlcT7/+f3j1n/Bq6KVAJO/g1Unbqv9ImbxCq3/8e3+zd70PGPhy6PD+FSbs8Ef+
zd41PvwAqU32z79garVV/e1Epn+AZ8To2MfiynRc2/s3sLTjvT0FgFJ8lh9olgVT7FcuoEsqfEbU
6FmRYiPkRogCUXyZPRG/SEptJmf7rrZpAE38DikvUEaJYFBGUyS4zp//j73z2I7cSLf1q9x159BC
wGNwJ4n0JJO2aDTBYrGqYAI2gIB7+vOBkrqlOvfodM971EstkZlME/Gbvb+9gMxoN3WyshNq6WF6
C8WMIVHGFmahDFsOeWUosxqpWB12eaaXqzjzZ72rCLfd2YKM4dDH9Lq29PFmTskfvXzyiKAh2Dpq
M9zIKrVJ2cnRGj+0xuwD+MD+E4wjg6PVxPiJPYIqEp9rd6I19yp8bDxNrMTwd5t3OyToiTsJpw89
5mnWc84mNHXQZh2LuUm0emTrpY1zMKWj2Mzk5frfhsROvP0Y+ob1bA5xku1KnUxE0zGwcd+Q/1NL
r4axPr2qexv58WZkOjDetQgtUlJggzEhJcFIg30tZ5E8kIfs7WEjlC2pnklJ7WOxXDa3Rmra7kk4
63+Z4Ir0XyclG2K4WnT6CVpTKKXzSu6MBdxDEmODxQ5ojj2BYAqJT8wagKs0+VoSiXQ7+KSL1BgC
MyRTc9ugyWqD10VPvbGrxAh4l9jOg/aWbc8/IaEZcCrl7XDx8Sl0kTQT+wgeVtC4MaEbY8YWqrgn
sL04lKpcCR9BwXho36iBzNoBndeVKsd967QNkZvS4gPTsEQj7byOyMuI7wdvnr7IxpWvZkrgs09A
OUoeDf4jk+73leD+EODB3mD4arfEZxKozFaYYIjQfgPWgcwqTakSfDj3WVj1ZyemfBCieEgpbu+H
CX3KxidFmMyjFnbW6J27ujpN4fyEj3JQpNeF3Vd3NT+WGJq3E+a4k0w8ZoBjjznCLLod6MYySgmt
+FIPuC5bQ6QHohbCDw/ATLFRscrvBsNr35OB8iHCGW9ewjlY4by5MM5YhvmpGabvPUrT+TCCRnq2
reIpNxrrzWPln0Q47T8ybttnL+BLRaiJswfw4ZxINhnYl0w4oO3xexyTHrswNdmFTc2CckiT/l0t
5Dkv4J5FOjob2YxXg5O6twX9394eUOVxacX1USWOPNWh8G7g7oi3ydKgYvwKDJA1EtKVSyygDnlX
2qm7p07Xya09uvVR2qVNIPk8XaDMLscyadx76m70x0OTv7ZVmr/xjhaHadL2la6X4qirCrf94hQf
Dd1sHOGB8c+Zspe71u2H67Kn9iFbDlFg3AT+w5z3pK2S58CxAhfuBuGZfU8eskdVxVfiWEwqNjZN
kGXnCqDIrQ50dz0oO3uZOhMPoD2P5k0jh4zEPtk+afqBx4zIC7S1zIMM2HZvtTPnNKpef9W7hMTs
Ju3nZ3PxF6LSy7S8c80wPjVM6g79YiZbMwelr9rB/eEOzB24lueXKcdEmoSrZKgp8bvHN1gAcetr
kg0Q5k07USUnC07r7IL6jkN7Q4qQ/qarkTwFWRVHM2HDXLkNA2xitQ5gvf29lZrTdpm89isYDH1l
Esa8LxA6RF7ljPd57YLskcF8rJUmHWYe51fNKPDDjcVwzwsS3xL3QWilP4t1Wldu+Z705G9P+XEs
nPxAdq7HnFfX8kuTqeLA2863xSCvK/Rl8w2mS3+AyA0UfIpNe0fwwUrBVv0dOD2q1aGcV4rdkGI5
dq0fRGSEBvqzWPNRpjUMgXRgoR5umJffNUMfXqzaSl6hZxaHxQ3bPfQHdJHoMMwbAKnmTUjw3MWo
S+t+ngZiLUQ3h9d1vc7Iium2aDWBBYIv6lnrhDYW7zoA2xGWbCZFcm5q4AhJ4DHV1HZ1o1vEXL7N
UcO458rw3PxstY549ObStSKTxSOgXm/+SHMiCPmjA/RrusvzY8cM8Kv0/N1k5qR5TjLcxW1tEXwy
ZDiy3OLQOln2JFTePSR+71+sfqblhRsBvWCW7ZeuIsJ0cv01la4x3ptam9xoYnwoMjRGG749/nU1
jvM3cAg5gpukZXRYueMZR9VwiFGwXZjt2WcYCRWo6rZ9HhmJIeMhiRieyHKw4aLfc7M1b94aWxz0
lf9jziSKSq8nggXp9LdRTvlqzA0Jbmn2I0OKq3nq3C1b7z4y6jUoOVwzkzF05WgGu2J4b5izFNFg
jTbe6MUgHzV12ud4zWCu1zTm4DOY2V0zmitHtHskp+1LkFSet3PqpPxqJ0lwqNaEZ71mPQ8InEFT
LOqUImEjvY6Bz2xxv20Kpy8uPfrs2zwouxu5xkjroKvPbW0wburReeaOdC9j4Q/kyVT6BRsCC5gm
JJO6A3AIJNIe9X2TdMH1ssZXmzZQ/HXIynXNmiaBAt8bT2nqem+0RBw9n0HYsPIIxebQbpirrFnZ
0B1qXNyEMWVmXHEssbSRKFwQXK5J2/5n6Lb+DOC20MaAY0qBDNd+8C7XpG4zs99p/+sbI6ncx2AN
9BbmZF+PfYjOI5mtu7ldSDGNq5v1DTy3hS0OS0/2y1xlKyzSumGul58S4lk2kN7ruzqx7C9+QMT4
tIaNt23tHozPBPKQLPLA43IsJMFcRm03pxml5r0Pau0DRzpSE9E3y5aE+PBRuETwVigc92aqxBMb
KVLQSwIo74jJwZtsDRMx6WtgOqPLOhpN+zr4TFMnmMi8aU1x08OcOoe9FexEZrTfmX4ijTRmQtnj
vvWPvpE3yG2IbK/iubtrlqK5k3ODbC21rOMEzS7Ch2xE42fye4zd/oVawHqabKJXNius7UdQGvqt
hJa6j2Xz6raFvzPy8N624Hjw95k9dQebLqZGa/583ucMy7CcnLxqzadngatiLu12+cgaVbJkh8J1
tki1d2uut1kGCR9Np9uXuXTvYmpT1LNc1hpfRb4fA/Jatjb5Snk0cQhfbCA/WzYbz5UJCXIYB6eJ
wNI7B+67aj/Qz7OWwXxtZMI/Ig0Mbj9DXGFYZG8UaB5R6XlAATLHR93kcZTQ6uE9EkAoTyR4iYhP
dnGHaRt+tHKmHJGrWVO+Dt28k4YcHzy1iuAWezx55lzd9vjK+Z7YhJ8mVuh/o/BNd7Rl1kGCN7wJ
fMj6m4lKFemkZY6Pg1kkX0xZF19QrYPDI4rbifDctreN7EPcMx7VSuLGJ0CAmiGEiVEIHzc3GFPF
+EQDq5btlNj5Gftm2JLWJVAvZklYH8vWSrrvNrvALmSu388iaDbAq67jARzTBLyFRMu0vfeMzr5x
HDVfwlaJbSgz+suknc5pNS67hML/dfGCq9zxnhKPKai2sguaPMFf6ZxL6YtfQfxaGwRsxOfEHjRI
v/RexQKZfDZ88lSBpm9bjbG/sZd3lQJz9I37oHEAQIAN2BaLABDRgoao+2o8mLbBsJ5B90SLcEXo
bLkr8uQLb4u9B/HrRGEXakJ+KG6MIgNWkdk3sCLfROcATRt6+Hwk6W6lDBTIuoIXhvQv0C2Mn7Fa
N5vaZ5+cpIjVKh3s06Saz3CDb9PZsZ5tVRXk0E8ErEEnV3v82hYhGtPC7Enbq1C339ROefAD5k9L
lttvs2FNBwJlG+g8AZpc17+dvFRG5IrIG1iw8t3o/J3lu/FTSazWsWEPdnatjtz0ssi2iBKdaAkU
1xyBj6esIct87volahDnRrODpJVdbXLBccLNjlHi1jX54/Kg2GULRgLkwqqPvAY4zZ+61v+Pjujn
yQjqDQsKNooR28eL97ODM42duch0kJ3ysqOtMyaoq2oJOKVdWEqPjlm1Hw21VMWVDUTh7x/851Hh
+uCgnEFw49hGKPPTaGTJKuXNS5OdQNmrjyVXsCSyImXtEcqHv3+on+dMPJSNRGa13WGG83/WrGRt
lntTCpxCwD6qdnxHZrASc1J///vH+W8D5/WBsOuv7j78hJh5/zruwQoxO0r6yUk38bxnE+mcPP3J
vM16ICkScOsQpmbGm16+N+s8mFMFVIlBkMxKpU55dn//lP77W+xbIXAV5l7YCfwVPfBnkYk2+yDt
6TJOLZytm09cn52PdNBo1NnVmkmqPlgJ8j4LGMufj/2f+dH/Pj9aPxl/Pz+qtfp5eLT+0B/DI0Kc
QjdEdOet39F/To7cX4AEWkxN/4yK+IyBRRxtsUvj+7T+nj9GScREYVJkQCBAfK+MiX9nlMSS4q/z
TOSN3F18iZgWs+ViffPXj5MSHkqUNknPi2tO7YZ9nUdgnJPH1rxpPGd4M1HDXwzXrR+yZq4uyMbZ
AgSlCd8l1PlOkC3ymPeSLD5lTfI2pcBCsmZUYGZ9dSD+wz6zfRYk0WUQet1gYupSg2iE+yVHH20P
uY9DMdbXZhKSTFpbxTU7JHnn13ZwKM0wPcRofA+En5EaQUQ8LECOssOSpeokmS7d6I4yfUEFiOtK
zz1xoiMoN5Qn3ktGEB9CYTaPESdhEtngLFEXIOGHWxo/1K3D4iozxumkza9SLvW7L4vgZpHkC24U
dlBqgDHZjYM3EXg4ebdjPAXJmgZXmNEKwjutm7ujVJbxMXK7//Ab0krsvApO6KbU92Sy4hYoRkOC
U9roFfOjHpzOGc+5xLj46aEDTZ9b33OTyMXcXX1vbEHZWs+Jd0nMKrnqmsX4oM1mZMxG1roYeBJP
c9a+DkxfIB1a3kGmwfAlbfr+MQx74Fmg7tVXxPXJqzI4oSLt4vdiqJHrzVKFywatyAlJDttXC538
KXVD6UeWJdR7O0+jZvIxvnDUk2Wnq+JrkfX9MVyyfi9owz4WMjauMUbdGkvinqXqm7OKl+UK6PoQ
VS75lT5Adbw+XjYjfSCuU/GmJvI1zEJwjbxKmt9WGh2zNLu4moUfowsrPf5QIgc3nYj1NfwSYnxc
Mz2wviye6spJX2SfcUEzGrStzQwDflfSYYqtEbtms0ktm0gZKJny1CpH32iHdCbQYaaNWE0M8T5d
OCGLZGZeNnakqxeLTUWH73X8keWWpuaY7IptdNEtxByl1V3mudPGaWf/OlH1snWRtKOJCMqbBrHY
tWXYgkayHCFfMcog64gyOHlGe2ZhtaRZ/tpikwLdw/p4pXDwX6EePS7Ngu1s8J2E2NhKXJbSDe8T
8taiMTB2sH5hVc3D1lOkNhXh8AFcT56A4bfRmBtGuh1IFD04VTpdLUvvdfs87KsvYZ3HryDUE7y1
LWEwu7Dyxbd2NDu9Sc1RPwxAn+LdMEvx1jOvJfKxajX2jqr9Vc2mRTjpKN4lyeADjVI/PxDzUARH
MI0QTVRASZpZcweSFk8jzS2QrI3GjvhsD2Z61Zqp8xUyrgkj1OFDG/mKeVOTVMGvOZEcN9Ilm5PR
ngyflkHWBpFrfrzi3Qq8dvSTNWjxqnx3kzT8wuT5q4GXY+s1ykaE5c3f3UbN9BpC1NUuDuLqNU90
Ry6dIrmAN6tSb73vKCZ5ft6cCJfp19w4Cu6eAfp1CgV72/TqngFoyBwl4/uMCKtlZa8cvBjNgiaB
Qewy6G47OXjknDTUqIZ6CKe18M+u2QFmsdM84HVgelNrzbGmbKbZwMfNwwAC78FC3nGoM1NOWyPs
Y4d9oDLfLJki1XI4UQcUZVDGK4K/aHCb4pTMIN6xlxBVE9Z2/6DIpOGF9cv8Bc0QpghScOyREy3W
pzgBmAw2bGx+ZUrcqKNj0KIhniC2l6lWd+t0yvioXR/JUyfygQZ4NjhcFnQYNe0dQigS7fcGqQS/
IuUYv2PkHN9mpxI3Nh1cuWNJGswb251VHIWx3VJQh7HcQi/DzJWO8SlFZ2dFJMg+JrJrttRy45Xy
VBaVhWy3XuWfnWYmm6KqGDmDQaY2zuJTLjk2a+G0h8ksn+jW9aFTlP4rNW7AhJ1hNzEk7tGwJzOp
NacFr/IwlbtBwDWvbc2st04HCwUOMWfTKr/SV07RemB3HDU22ctiJAXpn3QF0nwNZkmrvkkVq4ke
ZO7c5bfxxIzSAvlxK/Ix3i+iUA8eKQwPnvCTO47FiX5ALidq+WfXqaqHlh34gxZdjM8ty+PnUXkV
lGUV6E3FUPa8krafAxRiHFIjX6uAPfGdiYjvDh0r0xkgzeuA3LngH+uieiAtI3cVIaPkOuACLefs
oq1Q7wlRb2mGu7K85KHJ0/WksRddgSuyK2D3IFGxnI1QnXfdCp7+MvXWjesS27ZRSx8/OoHyTnkm
xycWnwGxUgAhvtuLMd8iBNTloTfa+pp5YHwJYVw/LnzGTwl/+AfhaMhjZuUe8AvClozb5Ve68wmZ
T2ssx0QU8z53ZrLiRK93bQ/DX/Yu55HOxHJFVJZ/SjMGMuWY37G9VBu3tezbGACIwyErwZstMUHF
uYUrrE5qHKbOKhHS9V2y+GTL8Ho+qXoS18D6GI2DLzqAZybVlbQLe2dZo3tPHHj6Le7hBGaTgdxA
tVPD4wBiPONWnu+xpI+HcA7D0yB096ziGvSmcIcj3yeYUIgT1MZuyA3nLQJWt4FcY277HAxfpO2w
vR9ts2TLktsEPbCvA+9NPHLeFs6tlmWMeTicTh0XI2Ica7zAovsw6yz8EJ1t1Ru3IxKGYJD0V3OM
JVEQRnOo7NQAWDdw1PDxS7mkncJ2o5Xytc+GXN4R9DH+Cntv3MpeeJges+DWmiu+eel6aI5hgT18
GUd0mEpZVv1YzeFrZlUJJ3YapA1KxFaLyKwwLTL/HcO3jHTIRxe7envnKbaaR9sPWwCMnicBmOei
Na8tshS5x0JRmS2gfbCGERc/r3xtLfOjapPtGqw87+3U8/dN6PlRWlXsBfJkvMc1WudXvQLrctS9
kb66iESzd8vjKx7BBMDCrEY4dQCpSHtZvBshJvr3Q52gu9VnPrKWkmd/qBhQvBPd9UbtO71I0qQ/
8mGynsNe+0+iTZpz22ZPbeXPu9JuyxPW8SbyNTopvwbRUCxvHIA/gGi/57335utRf7XrjgrCIX1i
07n6zQ+N/Oj5QXFHPM1udErjmjfHWrVASMxk3/6wF3dgYtO0q/W/JZsYAGSGWIeBwL3tjnh1NVSw
dtOoMEEj7GmFNd1a7lPCHTFXs8wnnPo/LdS/gs9CC+KFf9dCXb5/Ve+dhCD1/fP3nb79v//7+w/9
3kKF7i9IvvCCQYLzcKCtv+8P6p5JsC5gHLz2trsCNP6xhXds+iW0YgH6oNCHdcJU4vdWClrPv2EO
swKasD9LQUyG4Ka7gvYo1Umy+1n8Vdja4JRNh2u7XMIhpW3gC0w2h01Y1kx2up85M5upbD2fCUjk
qCZoYHxy1/O7W0/yogw41Cue/o1aT3pGsd719Hn89+tNYH1eCpatjD1wWf3qrHeG+rw+hvUmCfsg
u1jr7SI/L5pmvXMaXNSRO7v2BVSGi5OAu8kcgpIrz6zu+vXmCj8vsWy9z9Q8jmfn85Kb1vuOhVeM
kC01LJq8OnwowPs9KKtnCcpdCTCbW3O9Pz1oyw9cy+qBKWa8Z8zMRRXD5TZGuz/LhtTYiXSRCBfF
tHNSh0lXxmL2SWf59O77ZYtEuI7ZzSzedIeUrbvzfC99aTE8zxGBg83WTgZrH6a+ePTdNn2Ahpfv
BtMZAICb1XStkpEU0Lb7wjyuR6EJnYmA0cFm00Ta91PVawnFfvoqp0l1G3uQ3ZEItey6zSr606px
u1+zahkJLuE9/FLIvLwE45CS150uZ1WuVIkUl/O2GAI/yivQr+wojOzOCrv8aBTJ7SjzfO/nE9EC
qZvj5Q7DoznWxI2mlb4GG4z+SJQeHOlynB/n9caV1MFRT6VyGyCKP6I2q2781hyvCUycj4yf7Hf0
EvU5D0X/iMyqmIhJNCTZWk0vWVhYwYmcE32zcMbvW+Eb2youqnt07fZjPzv9mx1axQ8Ig+aTNehs
6xGQTOy5awBQ8vcJ1+grrxXVKKOj8A6Je/lqq2zYM2GuthWDbZQGcjlAsDZ2OIInmoiuu2XNUV/n
Uz9FSGfR0ed8cNh5saT/WLnrKmL8zLFsLHbF9LdI5c4hffS+6gaTQUDY9rs5Lsm3MethH5CFtqEY
fx+sIbjCCo602Xabi6NEEunKLHHULDpKu4QkOIGNajcQjnvdLI5zLJImOJro977nVZLfmQ0j60wm
y61k+9Jscjc2PgKGBuUmTjoBqXokT27D2EVfVZnnMwJK03NG7vSGCIx8C+LDfc1Eab4o8uWuvVCa
u9Tp9E3mN7R+ddMO90CQlzdA5ZbL0LqZrkDDJk9ga93bAEUIscrJYRh8mkWz62kEUmsnXbtn4TIs
kghVUfn0ha2GuNxP7tbrQJZQmFQGQ4fAI8Qzz+OTFQp1cmfCOzcBTn7oQhPk7w3rlvKZY6S5m3Fv
H6ukNXd0Nu4uMxrzxk8FM3f2/VyZ9DU7xvPtbZmUya1KHYtcFs/+taCFRKZrqOmli1OEyVOg50eq
BDuJkPga+D5EenS9uDzrhct9UxpopqOB2LFhT4aYeYtHS4gIU70sLwYbnmdfVKwTfa+OAeS3bcxJ
krEDW8r6W7HCTTfaK6cbe/FLUkClm5F5Mg/GczJ0qCdz4YZ44o1k2toZNBIM7Zgv9hNFRImYoJnu
rcIUL6qLKx0ljaWadl94NWOpG8H0akI5Yyclw9e9Qo1fhkTAzB7TGIyYnflIpJ81e18Sv2z6h34d
9BzrFl9UdV6aTyhoH+Tl1GydwZLjo/qkhpJfEKcVzq7CHN0v5ZCPrb8LGtcg+0zrPv82+00jJNoZ
odRv6MP/jFL/t1GqjTTq7+uA4f3bX6uA337k9ypACK564irJB6Wi+LR4/6MKWNWa/zSJU2MTwOJZ
jovBXFAs/DFCBcRrup9hnhgaP0uCf6MOQP33Ux1Aw7g+DFN5xK/shH7ae6S9Mw2VauwbP+58UOGO
S5qyMOhbloJ4rBRr33Zq6jMrk1ZsatEOO3NJut3oocvQVtdek46jrVc3XeSlZlrEWGUi+TuympZj
Az7tzLDFGV57iVWiT2bOk2a2OI+HgOuw6XPC6DziAA96nMWDJrXjrRri4XZRIdAgbGoYu+Si/AWs
nRr3WenIo0/gVqTJ5tMbnwb+4IU8xU2TcqERZlqT5IzvYLpz5tn39umEMu7IkmTR20nmOCA1u+hN
MUv5rWUpfAslZCgRB5XTbQwzngxAcvDMLdFx6Mdw+0n/VM/KIXpdaALp+a7yb+3ObayV7D4jQ3Pb
+ZRgqMu3JYwzZH08QYBa8YJvky9yad9bQVPfh06ePCy5HG7bgiVb7hf9dkzJLIliwjYP+aj8YxlC
GItwbpJLl3Fv3dHCSxKJHTUBOrKl9QXRbe8vDVo5s+7bYyzcTB/K2Eps/8CyTCZ7X2XmYm6nvFSV
GUm4bBfbX8pKRCh5jZPTiRqPY5O0RDzkOLirShIGUYDPe+mawunshwGePbMiT7DAdLN4mC6yHZww
3lGwqJD9YKLKPcdekGy0zRwbro2R5jE56rOxJ7Vb4EJyQcGwRmo15rvrjvol3XIP4O07kh0lYizG
aRFvW6cb1g8OfPeFVTeirSnHOydBiRXDue+1bswLwVZ5b6uN6rph5MDFTQsM5TVhT2Utbxyuc6W+
EX3Ql+XGlctSxPf/aXz+pcbH9dYT43/eHd19r6puRu9TZX899n77wd+PPd/5BYf8ijQFP7AyL8Q/
mp/A/IV2X4BgZSiPMWbdFv3zFOT/Wo86i12pTW/0z1OQ4OTVLcAaUXBurZCBf+MUZNH711MQKgJn
8grxsBwfG8bPzIKitDvUx+Z8dP1Kzniz6kyAwh7ti4U/GjSDlcOwIxaXj/3Yey1GsU6pkxPUwtwv
rRqxWMOcCyP4RxiJUnpAY9PJRG9V+IGYLb4dPW++KmdhQrbRk9gsJWc7VUuH2FLM6NO8wiLF0+6E
sfMXPOobK43XsII8hSHIWONZdbM6z3mbXgSunZ1vLMuXmFn+ujz1050KTfKa0rpsGXZifDmabYgy
UmALfF9y26siKWqMhTU4BTRcDeJk6hFixNLqmBG9+90QIvkYWTXcTPzMqzvXud5SKTvXyAZWJ7hP
ns0GOhLFnnYTAmqN0b0jWbK4GmihbrMa+98wdsZBYAKMYjMmyazuB+zzTJz2uU8uCYcCMKaJPc3G
UKQ3QNXCkxk2MfldhWt/CRQvszBYZG00asZVoYnwBWzQ0bLaZEf6GlSqzBFnpELlXW/Y3h7TdnmP
/ri+y3WgbonRQhhC9V6dQRA0UR4scSTHFHVkaKFmW7cgrBgSc8fdQAelZLPkrH7MFy7K/lrXzmsH
ffJRdF0VHAIVg96zjDwBiqcDeaiUtp+nQlr7XK8rvibJVyNmHN84GKy3s23KqKzZbbvu0D1QbAY5
LnjiTW1jNH90hlftnFI8+MPdetBvO7K+Dk5i3jl6FTB3tWVfBCGzbwKV+BfF1uJ26HIXDrC3M1Zb
qktPtQGWVh7sairOYaHi67DJq3v6I+dGOtZLNjreVtYIJGbYGwi7kvgRO1C78wy3PI50KWYtwMfR
AT4gpTdvUcn423hyxlPi1QeZkwhaEucYpRo6QryQNgDIqo6POUqTPTWy/BGO44cA1b6vHSeu6Q8K
8cCHnMEW9TDTAVFuliK0d4KcIciLlsOo3b2v+bRFOA2uwOWlq7PXQ4reveJ1I4cCBds+Ra+8ceeA
ZwkVJUo0ewKhRXYuhtR4JXw9OTWIhx7cogH557jh2Q+6ll4oZX275pgXjkov9tDyueFjO4ICmK1D
A4Bho7GubHMTuiUqGe3uAgG4eh77Nf0jQ4948OBBJOJLEBdThlZRjKh2XLE4HhZhYNhp8DB6U+E1
0WyEgX60LMj2jy52WNdhkixT8SwcPgs7082zK0+Z/j1Khzh9mZwFcr4WYCX2ZHCtezxWizw+Jtsw
mK2XEAqduSnyNUNMxXaqdgCmDfeVGWeVn8bagndQ1Auyyyk3CZc5qNpQw+OQZc742MtMQ/QiPTC3
CSSDgPwmZa+Wasu+qqJkIpDRiubGC4ka7ayJk01DlXsDNpoA3EjJN9widiz5eBKtYu4mPH/g6EQ2
8ecHpE4xQmAfHBADZ/dk98594LxhOx37D/+3fF9eo1CTWar7+pz1lU3zWcWyt/kfjzEzm2HXqNjk
6T5+qiRbschsbfJCrZ4UY75YDFj+c1P/Szc13SwGz//5pr58H//P+bvqvs9/GVL+9mN/3NP2L6HJ
rcpebb1uP0eRvw8pffcX1o4QN1FvrJqOPw0pxS8UgmRX4pz7BPyjd/qjWQlAZK3QGv4N5iOT+eW/
cU1zIf90TYMYxc6Je40awneQEPHv/8SosVpVlbZ2oRoPZD5GlbKZzyS1klfgLsCGmGgUHxO3w5dj
Zqk+DVnV36cNkbmcawIVsyLFlnQ1GSIKjTX2Ro2/xmrAEidA17N7NMPmYdX44vhvQXCwxwHtIBAT
opWInyarcl+9angvWKAn/KqnoY1dvob1ct+p8Ik1eg44D6k+12wBkg96NWtom3wnTWdVYV8MxEPn
oeDtm958DSWTU7wKmfVQVaM8d2pAPg2P5Dd53Ugs+M5x/emCy7PbCm7ohxgWyK7sjPBHZylODpCQ
6AKHEuV0MlDwb5CgY0AaRM8uuAuhiBCE+/lCyYVyQPnpV95/WNkYLLEaiIH5DYJRrjoBsybKS31a
ZO5Evo28nU3FiBrCYqACZasMy/BlyBcollURmK9+iZXKa4Ywci0ivUoWoYC5OnWCI8SjC/xSIAcR
wnZZH0ZjxmaUuyJULlc47OLN2NnLUeWBLrdgQ4w3rW2E0X1OEY+rXVyroAvNw+iK4nmWhQ/9JtHi
VYGXAiU4oeKmfEin26ApjB9LOobRZLfxmYTJ9JtRdNOlYfBy+Hx+3fqs+GSreQM5SZ2soufN+MxV
8z3Wo3tT6erA6nXAoE/iFzAHY8duud9V7NcxV/WZdZ0EbPWhPPeQYq89K07TY1wIuRwZjSl7n0IL
xlW72IBaczq/TWXU8rw49WlQTg/mNx/0vs8S67XB7uXtRTMH5oGPyhqlVfJZCBp5zjG1b3n0DMVp
52as4133sSYx8FkZdvGYoih4bZu0uw4qO3zKlwE1qW0pb8u0yD6zqU6u4ha9SU7a9QZJnXtlNLzZ
ATJ8Vl49DJeh5o/MF4ak7mJ11QGvCiYft+3HjRf2HrdMw/KqGudD4HThoSgs+8fo2YQWx6os642w
l4lGzmKHuw9zs08vsqj5XSHoqL1X42q3IoeGny3koGofigCr94eYGFFyQEcZ2WuZtPRmfFN6ZUbt
lIzBQfShALST2s/4SuWhDCYD2q2XUntNfVYGBynM7rGnNiMdUl+XVGs0tTP8gqGlhsv1Yiy7QRY3
ZUIaJawCz9uTbhjDHaUERCyK+vazLkReqm7pD+u7bi0bu7WAHOcZy85aVGpiMjdiLTTLteRcSL6l
5HSWM9YGKlKJ2SEa1zJ1Qv22ccsZFXe8lrHjWtA6a2lbWYB3I0aRcl+tpa9V92ue71oQ67U0bhsb
fOdaLrP5kFdMU927fi2miQ/FkWF+1tgsvKm3g7X0LsI209txLciHtTSP1yJ9VnnOHqo+KXDa22Ut
5avPqj7/rPDnz2rf/Cz8P3sAI1/7AdJ6W3J91i5hHES60+lA72DIavkyuVz+y9paDDbRkovZ1M94
YOaD1fowTzDe1D0hqY2Jp48SgQixoieqNK2ASeiKPmbkoBCAG0ZzO6yNzhgz7kinpXsJ+fvtE6OQ
KT8RC+t3W29J1FnjMsCv5zFelnBQe4jeLjNSs9X4QFO/FpFfNQpsq5U+waUw2cgUWBItIiWvBkR6
5MCpFU6TWx6gGg+sMYygiez6pIJy8V/sndly3Ea2rl9lvwAUmJHYlzVXcS5SpKgbBN20MM9DJvD0
58uivY8ku63o++4Iy9HdIgsFJDLX+tc/lEj2zRavltmGy9YGtzUWWk9QtNn86SuWXShV5vARxcBw
WSwdKEvO3LfCn460tOWBgTG7Uo/N6etlZ2nzIfoWkm1wKmreUNtaLBhv+i1qfDYtBUHjuZOl2PgG
XDhoMzUyJzSnEPFqv9orMuW0kYzt8jpI+8zQnw9CiKE2CBS4kmIi2k2acoINJo2wuuXYnm/7Dgrv
pq6XYQuZbbkhl877MO3/L5L7CyRX229QPfz7cumxHofkf9ZvXV2k1Q/Qxh8/+mfJJD55/KrAJ7NF
q6qpi/6omITzCWMH7QOKou/j//k/cfUnm+GrJ2xiEohQDeCt/lkx2Z9Ml4AU9nUfgAOo+D+pmCiz
fq6YcBnFZzTgd0I4h7nxY8WEEifHAiKtD2oKiBINk9yR66pKw33CNGSHPsbFoS3OxANcV/wf7LQi
gtDHE25iekq9gPvLUxalzssl7oD9vXqcej/6Cp6KmT0alOaA0a53gPVGHKr2eLhKDexNKKKwKJKK
PM7NAKbXrxKoHkiHCoMjgxaH9EVsSZjetEW7bYnMhiE0z9LCUtpPkDFOWfWtL8lUWAXh7O5ywpHv
EitT9zlCAURpajK2ZouDVxfBSGGu41XAvk5iJ8cJGQeK8dm/sfEaIlDMxq9vLB0H2EDg3KdSEx9q
HPNfzZKL4vCMht/5FNhdnVuFFs6iVY+pG9aOvMV+gVMgI+mjiiofnbk/1MClbNyHVNurbJ3FLL+l
PPCDF3nEP6HNg2W7pNH74ntI1XNL9i/wYAN+L1f24jK+famkmZ+Z2qn7SJEXKceoemp6BGYDNeB8
xRQt9vBst02Yxpj3aaSksCKGwi3by5I04kHlXFdLvA0YtRVBSzRJ24T1mSltgrWQZxoLcR8V7Ge4
LXemtYmwBa82IXTlXYCUDoQfX6AGA6vcasN7DzFIcp1BXzj03L8dAQThNc1qu1+SRF4nY8i4K5kQ
UaKbqx8tqxUPhstqwVCQoKJZeIcSV7R1GSEiw3DLPaYzT8cocMtDIFvf5RTnxuPFeNEPMuvkQkRb
k7M9upuUyLH+AFo+8J0tZwebtf0NoLd97cbafgGYwyE/XDBkXHuU9++WUTI2HBLqFbrU8EE1dK2I
HcJHG8/vB0WNEm9D1QHIeROx45Hq+xUrz7M3Q2LIN7HkAudmK7xuGieI0fiY8QmlVUXccEBwMGHh
DOT2aTQa1zZ+1HIt7YC8FVOJCt0Qx/cA8RgIgEDfZjwzv/Hy68RR4X2DdwoWLZ3vf66A9W6SHlIo
3O3CNUyqfxwPvLVvdYuD4HtGJrzCOUs2WENzI7rD7KW1eG2nGiUjFqqwrzleIp6PIacVWWpjK7ci
EOj2O2uxx0NUd8ZwGvxmNI8E1Mzpi9304XDy+E+nk/oo0qPYeCTUvV/beXQTlOV0lU5D/4IT1y2y
4vi6GEtIYhmu7zAWbQzoXOMUl2ZQbQLmHJ89x0x36aLZ0Bhkb6NuznckGCJFd4gybpdYPqeDnUIf
TeqbPkvabc8MMxutZJMye/ZXQWZbAg+DRD4DhMX+gdfbeCIwPtrXXYdxFgK/slkjYGk2sJmhZeZ4
oBmD3cfvXsU1HGYzZaZM6MK4mQelrgxhZkdkst5mDqtzvYjrIeuhbU5Wvw5FrU4yzcYtsV7F1oXx
uyKudi8N13j3FnaaImLoHy17JaxsP6c29gvMU277WT0OSx9vglgS15F5z1an24VxhHc+j/WdFObZ
cuBvo37jsfUhVbCLQHcqIrCSxo93UYXgNPOqK7Nq+t+zObg1Fzt6RWgjD0q2xWPlT+IuI0NgjVfE
AmzbT/fWGDkE6pIuIonn3rvEJqatmPeFC1iZwEndwU7E5srgp6ycFjbturpBeLq81hGh2HMR3C1N
d4MjcrRu7IQgC6fu9m2ElCyjGrnpukje+X0B0a+vfwvZbfdVip17SrTAru4GwM/Ig/JJ3XtY6jql
Fplg4ZaphQxhnlZjEH+tU7vf4BWB/34w416JjnhVoHd9kVkrD2YZD5/hUgwsDGns4059G7UfJTZ2
83bosPqbCKn66uQe4zAVESLtZy62zQYZd8fRr2V+cEr8ZyoMinZh2NHe4SKZ7psxd08iwiBPGTj7
jeRL79NFe7SW2MJjUlqyKvwluEWCDQOAEirNtqJNhzP0wug5bD0dkVRGW87eBGsM0f6GC2ZNdgUz
vS9NUJQ7Cy3jKkptsSt7HE7rZcJYlMHaCzaLxnaYCC+pyUy5hcCIH2grsd91Sm1iOFY3va+MO4zS
noO4Lc0189Fxh5TSvwXZstQKB4zcOnlYGF2HeSlCjPVgbxdDSl5mbjt4ebR+umzQ2cO/H9waLbXl
YLwHNrrQ1mIkQUrIPiAbdB9g1ngyupggerxD8IsYjeehMfsXVhxu9OlIbIGJOMOPsvpB0VwRDMjM
UAxa71WwDFw6XCJt1spKNJKOGHZCGX3soiD73end8vcRrw0o03DB1gwrJN6Yrj+fKlhpzjqbW+gf
Xmp9riEmnJMwF++wMeJtw3zhuo3sr0Y4fkvJpP3CiAdt+8zQsXe9z2QvYxG49JTtTk5qCh0vr1Ib
fY47d6+c7Cvmdf/CusrbL7U7rJaItGsnnb8QeBySk1zbmyBA1QFXezU55pHGPgfntZvf4wipd54Z
9cYWTnaYsF2t15BD3e3iRxbZI36Hr5fMHyrLv63ioboGHhm3uMbhcUGuaToQ5g4Re9tb5XIbz8R0
NCWx31nyhBEBpRT1RYrGYiWdqTgEVoaEIjLtdoUMFH6Y1+piphXrwYWdpTjltkkVwTLN8yfD9uuN
I1vza2IH6QHCbPB7Z3XncbK+RSiP8Q1o0dIHrxWckw0GFilyczM4hXO0XDfm6DJgaV/rGME4LfUJ
SlPE3tk024nc6Y2IJ+eQqbk8OlMD78a0V5lvfU7lnF8XrPkVXCG8STsadzsbknVjZnsQr+ZUD+rR
XcilsZakWhUTyfRJtrwP1J/rwRnrx0iAn6eEWGMLXjrzhonqtPV82r656sudGuty1RniXxH4BfzX
6NVsPecOdmGxZpD1AOufdeX9C7dD65iSoY4eJG2ummqqr8bW/j0oJfiB9d6LvE02I5e0tqpeHkRD
o9u7jbtNW2ZTk/CTPRVLcMYuPCb7V2Y7k+rxzq6C6B7C9KnjoddFt08T8zaZe3TLQcMSxXIUroJC
uGMRS+k02WdQMP8cqWTcN5Iwj1VgV/V5TPCByXAFDCDu441Y4yCqxLXR9j7N3vI8kJati83Wqu7w
a8SVUoZXdlN/gzp1aG18RRLDvItkf6f9bkjwou3sg1VG8EtXwOhaevUk+/G+sYa7wahuqNZSyHXL
zHsPmWGe4fVF0xgjJOE19wS0+Y3nkHe8Unj0XVeZENd+2cLq8buVPQdeT39eLvd2V+X/bfw+qLe/
aPwYJftMn/9946dx8lcg459Qcv1Df7Z81idmszaFFkLWP7SPf6LkzKURProwaXzheReW75/TbJ2g
7QlCoJlaa0YvrdofTZ9rEoRL1DXu16b4gN3/A5icjvN7Zi+pCLrjREhN5xfqKNEfWz5r8tvJNGNw
R4GZE/SP2Ltz2O1ul0L+yn7/Zy8v/VkQyJDywnvE0+snASZoOYo+YVXHwCFCdJlm65a5aPg8cweu
sSX6VerjT4JP/d3wIsTI3UTezzTip+8GCGoHjTD5vBK35pU0G5rODPjldlCuc6yGCOcLh9LuSfqp
/fTdOvgbffrP0wc+nPGD7zJ9gJhPnOmPN7Y1zB4YHl+oBbvU97Ioe7I+rUlcz9aizoqcv2dsc3/1
lf/mFnvcLcf1ITr8VTI9EN3dSRFg2FTScV9iAyf0WBgZpJ26j8nt+Zig/Uv9b/w7piAFA5Hq+9Ty
v3wgwAMqXRaRznEEh/jxa2amoSAdduEhMSLyJCH5sLWS41cKx/jqRJP/+s+3VY+pflywYBTOxXgR
Jgc0Ea2X/26qQ9ANjLJITYexVi222X7U24C0rYnfhNQpuDManltBzgi5jrl1xkmpeq6aJmBG7ecL
7sxBH5yH2bbHVTd5jCMxlOqvLRWqL7MtfrEKyDH96/XCyObdd3mavOw/XW+F6wLmycMIWcSJ3ScD
9+Doqo8LuOpxrc2o2tiSJ6DYuWAkPnjWE+/gfDYY1h9o6H3/lJJldcQdwnuLnb4jfcqnZlkh3qqv
LumCQALY/U6mTS4mpmLWbWnraDQiZYnuhHSHLZ7REc8mZ3shKtFT1q3RBYRZjjiFXDXGrM543YMt
pJhqr5Zuqr3fBNDujDpzUdOWU5gAto5p7T0tCQ46KXbB4SEjH+ElIykL8+EOqJUCkTQLvDX6GTNM
bGkTy/qdVarwWLHwBFU4v4ST+6CqWV5XZkJyJ7JWplHMF6lM9EbQzSXvqZp6ktbwXroP87YTa9Rb
zeslZhhgwjn6E3qXtZoovkXpTPcmzr5ACu3C9oWtkmbfdt6b6Ex1/ohyK6eoeXXgJZ8NzNOevIE4
gnRJvTeMRe3qiApJvVK74CnoM00ndg5g5jy6ZBBvGLhgoE88HWVYRcKlneUkhY6CnOti5D6KZeK+
da71NIY8tEW04bNsF7IYDbz/LzmrLUZmzg43PrIfQ2UwoL+41H+s1SSLMRFMnFRCxs5V/15keurv
enbzas8TCXS9nAiuM2ikk1MYRGl5zFujhSXg21ALtgOmLC/JRJCmaNhPN0M+kkBR4uTgr9AluW91
L5rXJG54+Vs8+EPCJJ6Jp8M0FTSGlUHlY6xd/OSuOtQB8I4bYu4ANAjPnHybW8rb3bwq2IHlOq6Z
Cu4mqJSQ4hMLlCzJQNxko7+rNkVeES5IpIq+/4Rwog0bhbtN8iDYhAL2xrqtQvP28neGCHFuST4u
+8aSHAy+60MSDNNGxmG4G9ueBZzo18MfckBDIvei6ArrMkyxp16Om7xVIjwTxmNhiz4IB67RwJQx
ux1av2+8lShzWz02PqY7MdE1Kpp2RUY9H6FyJNqsSC3zKK0hwCAboT0Jq30/pMZ+NsdMbtrYmKNz
Q0YYJVztwZmoEigJ1/YSzthi2fJ9mo12Qr7YL+m9xGFFQoXEiH3fV1BTe0YdmK/gmUPTOhlr2DVM
TjzKaMxznhonSrZKC8ajKpx3IY5YbdKqo3RaF5Ik1AxPoOSfJnmIwlldDXGtnnx81IB3iCj0bWO+
db3c1ymI1peeRmPTJLO/wijMujP8ZDjLpIWWOjDj/jq4eeiyvnpmUXGYqqspMKYDRLSY0YaJ29DK
rJdb0Y3xO/mS1i1DtuBUpYl/25gVeNO4uPM1/PuSB660ye6C2eyelMzhPUwT4gx6g+iKDYs7xPpw
UACG7tQzFguC6NmpiOdkDu1+JjSQFJGufausILvNCngwhxaB4sRfdFh05KizpOYcsC6x+C8r9mV1
5phjLdsRbJwD8YGc0gvhxpjPNK8eM8Dnck4wcsPKsvRW3jSpM7PG6Fl7ZN42rkWibp9jOz7l8k3V
NN4ZDcpVWds5zodm9kKmCC/WBaqNTBCCNHCco2hCMNSQuNkNx2j95AMKgBNAveJrxDuLdt7Dk2gx
w5elb6yvZWcYy3FJ3FEcnRKgTq6tplc7hy4uP8GWdH5b4snzt5TkpyJsomtpNPE9PlTJMRbhU5Ak
7XMxdG9zqfTun1rPfYl5UIZH4C0eAezzXgOnCXmr/XU0olGuUTXjOBjK4NFGqBRsSO48euizJt1I
WmveywAucd0J0jHs6k6Nthp3xEM/l4loNrXqwZKmMiEbF1EO0mRwdeIxnai6rQLD/a2wHP5+w4nV
fSaIwo5+C4VMuxXCpajeLaJm7obFwYgDUp8b1zB8R25dCaq1MJn8MgcCEb1b4WKVOOYm4yuhomoY
xs121L/WiuTSVTN44trRIRq5NfFYW2CcbYq2ls3CLeIO4Vc/QyzPxK2hZo6FsiZ+wCj8/t0sshAO
ucf2lvsLi4YRoDr3sSk2sTL0UmIsC9aW6MROjNU0bmKzp2coaZ8nm6vxB6I5esmjIVw6ZB8sR9yR
VoGYkapgWhhD+KhYgsrBpNgvyIVlfk06O1b7QK4XSBt/477fw9oUsOkKA9ZgzSdj/c+m5eC8dH8J
DPU9ULz9JUEE4Ixhf7S4bwvj1nF92QKDZIw6iJmxXvpY+Sf3g6xIxh0b6V7LcYRaUngMWbrB6N8r
h76ecXrHirCBtt9gg6v7PvXYp0tmoeQKtDXJxVAViChOIeX7+4/LsioP90X6ZSqJyDA4vgI0y1dt
Qd7DNI/qfpiofUmMDBlDFHhNMZP3qx67wdJFjuJjG7c2u7B+lTZcgjvbm7jqtGz4rnJa+MiKwWlw
dtumwDwNb2qX5r9IYj0DBwWdgmAdK9c/EXmbtWvcfOfHyKi9Vz+x2FjnDosJzNd03mMxZj1HhhU/
SXItZ/bNwr92F0f07IuI44raME/NmBjfhq5lJDVK2KBcsw4oN4Lw2VborgHuO07yNhysJ6fTJuYg
jBXBPIFL/nWsUn1HabSXVeGhVFuPjcA/s+zYqh4j/USzzOExjaWOyyEy4NawGPisBnsxiQ7wMF1M
t4UA4NEZZeg3uU+Ulo++kxrj4/TB+ks/OIBFLkIYgTkKQU2Qi0Hcd3OeGjAHM0G1TECF5hRCXSY/
G+rbNr1QDqOiTDeDxG1YakZieSEnBprfml8Yi+UA9qJZjPyD2kIzG4tsaW54/O0ZBmlyzDUDUhlh
ejIGWJGT5ke6mikZa87krNmTxSg9vgesykrzK02IluRmRGuoew+xYEt3unjcWWZsbQiwAc1RcDVr
zdqMNX+zulA5KUO6VcZoHZd5KpJBsz2N1PV2QjNAwwsZdGA+seENlGSrVd8qjGOMYr4LNYGUdU1h
oEmlIfjkHQyJaTPBOPX7uTwoTUKlNo4elSamZpqiCuVAbpXr3oF2uzd4yFYPPG3OZU1u5eQr9+6F
8Go4w1rAgY3D4gZUGE0kt+rO1CTZxvDH104TZ2uyAOu1A5uWRo18F02w9ad7B74tlV+1xQzC/IZk
DLbjB0GlxGEBGXsVSDcSBIkvv3utD4XUHXmFd57nyASOtFnUFNrG1KwNTuB+NSP8YwdJTHYIzit2
wwGxBygXdoMODsg3fV6wSMuE3Sb1O1bkQkZVhDSuSPr7OZdE906U3Zt/bqN01/GDtzvREjQcRAnY
sE8+KO7fdVFY32UhJx6BdCjVKPonBTrY6cL3nz/nL92PEALzeLAM2n6Xxu3Hbi2MkmHMCN0+FIjk
cVMJAuupxcijgHlm1Ve+q1uXy3b4z5/7l9afz9VMQgbtoJJ0ij9+Li154WQ1WYkqK3yyG0j6K3tV
qJ0MEvavmkj4M3lj2sEblVz6YT7/b5tipAY/312hOYw+LzgXoYXYP/aoGeiJ5dcHcmRR12KfZz8J
vevidMhujzCVP82moy3Rlbft4n6wutyA/1I1fonY4Rb23Vr5S17rLYft31M1bIip3+F23ifaLB8u
hM451FZm/5+r4X5yeG1c07RcrSbRTmN/kjX8T/AEQWA8gZadH+On/iRrOJ/4qxYLwwk9kyGv85+Q
NYK/pBUiCKRICRHhoZAxnUBr9b57hYNctSXWFdkBo0xdG4TaQJyZJFW5PXXoiYepIVZamEHiHyN7
Jv2IgpBADn+BH7S2pZ9RqC7QlLa1V8ctUu/akt2qATAyVyZNwztke/AqPYPD49G6rb2CPEFm7thS
2Vn7WjBvhjVrsYFIQnPgvBWwS3EIoC7CMuy10r1nYy68cFNGIsFKVpa4thLbffvAKcjxY2RWxb6/
YnIvmr2NNqXbUljqH3Eies4cDfa93VLuQ/LkgyW0MvwqeqHOsSJ7gsmjOneZ7RyjvOSgdhoVdAQT
VnmN3X5Xi5MfBj2jBNN6KioNL1gJOdcYZoM/NO6s7sl0YhvIdaLYqgl142zbcXcwLcd6gqZMqWWT
aVbXxnhwpsT5vEgqvIqx6aF3TEpLvyQTPrZbvj+uiNFz5hf8ahw/mh4ySkalSAHQv2ddyh2oXKxq
077gzY80ZKWcjr922QtLOs23OdYlyxhzAZ4luVpZ8GmmE9vwapDrrEeHGFjIl4pv7eZ8psid5pXe
VvNpLvXiKE3n1nfT8qpKAhQOORUWTqzWqpOpuoGdMx2dOsQ2RJft+Nzq++mrSFfCqgTzYF3zv3w8
0MJEHbTB5ojqatRP+FIx8kj7/gsJTbOidtOxeSq3qZewes7TBxAuvkJNVBqTWSqRdCX6glbLK0bu
C+5eVGCJMnR9M7uGtw6MgJ4SNR7eNg1pn6jU/d51dkW5wOtEwfctiUa9X04VUHEhzwwJvd2Mr727
LiJAGZip2QP5ClBTC9Ua68Yq7aeKHuj10gvWXslCz5VLCjklAL9piWz+5CDg2hK9iAYT/WfCODqF
vDuxGuyu58mGzhA4H2wewP3RvSkQ/bRrvLxYfIZN7RtNWnERyGZ4x1kTJg/ewtZtIlteQgx2eMA1
ADQ+LWFM4Z5nDfV1lWFgu86J8MYDiiXqQyKt8CLHnMY9XMJCNbnCWc/S4boZj1GrlljygXbERNTR
jLNiImvs3xVVVAzpGMERxALWCUgWSJku6gkxBzP0sPEWVs8vG1qTYRXM6y2sHproaQq3lya5w1P4
+bKELzX0nBNlWeuXHZV+8xr5tNXSGbklkvynexXzKuAbg1w1wSliZwPRPn/0WUPd0FI1hdAAmQYW
P078yysB25fGK9X19qUGak02DrJz2tcloA1pvaZMNv7oW08u/m2k4gItrhqaZMjRLSyhogt4Of0a
9HqxRbovEg+Ki0xLvo4JYyjtFQ+0vQBYCARZYAaBYes+n7g/F3ju0vrNJo4/K3Ba50iKZXgt6yK8
XlqfRzikM7+hbpje4ikoQB3HoE+c+6ydsLEzUNOxn8ZLuDGLJjj4XmcSlqFb0VYZNN4JEmhSIlk/
jsKuY7eQwpps0QHyhgGNckG0Mepc2rVMznOvmhscCsNtOpNm6pD+fr6E04kqJ4GzJEkKCNAv3SN2
UWKTDWwZpgn+MRBoyR2kLzs3LHQ8DZO8fc3NqD2EVh/vcayzny6zFVKsMAITCSDHY0++kEs9zRbp
ILS6VrnO9jRCDKY2BZqap8hcluYU1wGNkFOVRXLCNILQVZPowNG1aZsmyVMq0sh961ObrdmKZtYU
HGkW+OwvPNauJ/nKxOIJDLayqPHGGSagR2rAJu9KUGE8MVgvFryJbV2xSiXiCZ98kNa6TcmFeCoZ
0XRwNQgf3E6hrhUDq6jnk5vpmtiOo/49zqF5pInH6kYi+gRZEmgAm+fsym3G7jBaAZj6Zc27tssP
mQPfeW3jVe7wNH1CI9IpfPZQWfA9Tb3tTdJqh4eJhBmF43rP/kYfKDZQy/V6DGeSUJtWhM/EQ/Ag
P7a0rLco6On5WEpeBHR2zNCVYRQ6ubLbNsgu7l2ft6so8jCDxs3tdag7L29cOQn3WVaDIqaj9bpk
d9lZ6zqhW5eJaJ+t1KmqZxnHc/7iYSoDv8bVu5Q1SexDksF7g5AHwj225YOVjDZIQvWOSWJ47JpG
HwatqQ9n4mAaTgMGXZAt2chgD/AGC9QKcIOSpLLo4+dkPrD9OKXckG1LCbFiEgST2q+X8KoEusPL
PYhApTDeCouHJcOMxEwRVjCdNuJnjlKi2AaatpNbmbw1ucbDa97JbpOwxYB9ShuzGKft/Pe6Kp/r
2OpOiPRHEuVnIRV1iNM9UfoSC6IPot6viif8Vporzhhxj6GIGfHuTg5hGDDPW4tEMyZD9VU/FvF6
EnHyOQ1aENq5ir62g7017LpFOU7YVzcEazMgU4Ro1dIqDXkYhvnYJ2NzFWRhV0b3WDnWaxxEX7CH
3DVN3+4MdC73jTutsjI4RzZ+SC8z6I/BOYFjZ3TEl7FkV9VBpwR8bxYQZ3vTMFHcIFVeqnXA6IZA
rtbN1liXlgcYj7AMU7cRa8PNnV1e2VO4CkgLMkclT16W5PkaFxI4Uwhmknk3+5CzDiHLslvH/Yg0
jqjdkDg/d7kTaghOfRZyzKUKPyFloPgtpfXZtSYiAky/ukshKZ4CO2L1WnS8fiLqbSyyht6+UYxX
8mC86tSEnwotL8lvhqfeSPTKPs9B+dnNgra4LtrefUCdSG7JQBjy2sVUgVbemb6hJQ5/SwSSg15i
Pr+wyLatF6QbgaZgNxsZfkBTO21mNZRM/gitXbsu3kMjWa83ooPZdcP98t+zQVS7hew2zvHU3Map
/ByG5AnkKf65QSS/TvAevDQLfsPdfT4nHvQxq8A5xSH0dWUPXvfQ4/pM+VPByFCl+lc22k8GPpsr
aLP9jUiT5YGgIW9dB2O5q2fD3UfhFFwja3G3cds/teFo4GvpUxlt+7KtYRxFbFHQJtaeTJptTN1w
gt9knRhqGgcvrPtjHo7udQ1xd81Nq1COtHD4fYQ7qm3F1ggJ4c7YsVaskPweQ6xNQNVpLLl1xyGA
U587VbuYudmxwE/zIa6dtVM51cE2+m4v9AnhzM2ERX7IjDDngfVQYV97vHE2WdOFN0vmPYxpCRmV
PL1zjgTqup6L4bOtbON6LpsCC10R8HOS2vW3YSrgGkY4HZyA41uc34f6S6Yt2gE6MSZmfYOAQ+oS
MLEd49b0W3PNyRtAEnRJKPc01pKXR2kGwRt0EnAkjeRZ8N/WU9f1OyNg2eBCKs3VvAzj3ozyZO0x
IyRRM403C5kE+yhOhuNUee9NErtbmywnYHGz0LuVdZyzznmLOhOLZPwz1Bcq4i3VdUclmJrVZiY2
dDu0rv8Utewo7PxduU1rixFKage4QShnXyaECff2PPPQCkvTjeFLrxqHyOGRjYRWuyWW3DxPMi8s
wgmKDlfXoEVVck5h240rKytduFpLP0Eb1QzSRHNJF80qhcBbNaQsRJBNa807HTQDNZ271D8I4n2e
jby3BcdeZPurVDNXOyisCO/bbeB39U3a816kziCfG0xPjotmv4aaB4uP7YKMRs8XsiDd+ZovK2M4
whvGCppHm36wavMLxRYGSHzNyO4WpU//YuDWelV24sbPoY1yeEWPpebrhhL22mqkd4FpdqH09hd6
b5kjzzoZ7YX3y64V7pwPPnB2IQfHNG7Yb1xIw43mD6sLlTi60IqjPzjG8sI49i704+CDi2xfiMnx
B0s59szReRVJyalrjxlxPSIVDn4iMvLKqxa4tN2hLAedNb2S4efU2cD83kgNin0k1VYlewoRf3I5
m1Lg4/lkamrEbMMBBc+FK9YSoUbuz5/gyL/FZ35Gh2idPRp7mwbaDmijf+JmjEkE5jakGZToEOi8
rJFFviwuTLQv7gyXYOeWIdVIzQAQJZzMOXy/gxz+hjWhfSp+QIi4AoE0hH9p23NE7T827zLxrXqx
h/jgKfgBjAJ7MNcxtCJbK/qTmGIzavapkybx1dBES4V0qI9u4wpYW5ijdYuBAFXlP1/V39wWWDIw
gSjbfRTy+qK/QxQqZ4zwfHDjQ2Xo1GjF6c+ksqYmnWiO18gaqXzGEsLpxpji5lfMDo2KfY9JcjP4
eF//QwmO3dFPHz8HOTE5ONl4c0ErhL3nTChTjwN7xgNJZg/nT0cK5ykPIuNo6fK7comaupoYPth3
cFAh9a4IHY6Tw6A76KaNq4xEdFBNWWnByT/frr95iNA9LGBUsD4mzT/frymMU8MxRHGoogktLdPa
sdckk4aiCW5BS1RnWW191bdv+BDN53YAq2gTevm0Vt25xLrnF1ekMZ8fbyGkI22hA6fLsTiGf7yF
hoe77UjdgFAWnTDe9EzmByCp5x6IB1HDZdgkbbt/h7DiHJuJ/qKS0CT2FukosA/7Rvdg3Nl/vjDn
7y7MZxRBrAR4818Q0YDBfVd2bXKA+k6FGqMz0alKEhMjRVXk9NVjkxTCPc61nuco/E/z0+TaE0SM
iXDFC8XBNFEwroinoy62BtpYI6WJit2F8j2N8V0rIk2N7zTWA9OAN9soI9CSnInXeEPs4/D+0ZSm
pYThsWgUoJobdU4iTYVArKzudR33llaEXVQL/NN8BWWUDuifb4f9MyxO0F2AJt3HewUIMfyZHJZY
RpvOzOL3TuKxB9r1AgVBQIpnzSiu/sLVgI2EBKay9ZxalQmXNRNP+ahCn7sVO1h9r70FvnuGCRPb
q2vzpwpgdG0v8JBja5RZdhkoDZayMfxifKQR5ATNFG/jqe0Oy6ypYZ6NJSRCiplxhaAheL982f8i
0b9Cojld2ML+PXf0jgCsH3ijHz/wB2/0YnXkErptY2Kg0WKg6T+1gu4n3JEsdh5ib9g1TXbSP3mj
1icQYZtNFPsk/gXI/H/4s/ik/VtZcg5jPryQ/qNkVutn4iiR3BYmDp6mp8Jv+5mHF0kjnpLK89DP
mQ3mHNmSE3rZRCfsY2Hmz8jWQqwMdk1Hz0OYZ3QS6Gdfw95Un70KYNj1s/7FhCTyEjN8+gUt8eej
jKuzTb4+Fwis7/+8EYYotyNLhi46H7d+84htvce/v7quLgmsLR5g+7Axp3XfoD37xbnA+f3TNkxM
E74TLjMDMxD+ZT7w/UGK0RjQ+Ji2mNpHX8o2An+QYxre6JR2f+M3XnBNBk/lc5v84Eq5YfrZAh/+
qpZqeQ/GnlaqWWbnFBd45+WoMvZD0Y3oGdrafwjgccxrRHLeMZLlcG01DrnKZuNC3SMjPVMlmkRY
OOVdYs/wpQI4FgimqA5XEl4Opi4LIhLBHL1dOfD+2Pd8+zUGfFrVQG4rtj2InNBEtqhdxzOy7YpO
yq20yswR+S6GrpHgoJ/Q3Keu+WJ0nQFHMHgaEQ4WdI0t207gN9Vt51JAGEjoGLnXznSY2Y7XOe6p
q4zOAXlHIKd2FUc+2oOE4NUSz5kv0Nrh86CYsq49mUVwEOfhBU8obatrIhlfmVaigzc9QT3u5PNO
JoVP+AouCIZry35Fpnx71m3eA7QejLkyfORei9r0qecCs9sI4JKtHLGD3U2Qf7Hv5FWCkCti9Plt
6zMNBWl5ssY62VZDIMejzpeN0V5Xw1nhCZCsLUf2OPz72HkBW0UCF5sBGH7l+eA/WzdenKtKdQAd
cZzaEkkGbQlQnMtjzQz34E22TX6hS+kuPe9LkM0Ce3a/ukd9q3DXb8kRGbFIXLkIriCsmsramVnW
7boBAwDiXow9MCiUrcSedjmKO6IFkAYgLDxCNS/PC9RBWHH1mJ2WTGQb4Q3BG+y65rCU5rINi2Y4
zClZH7uBEhTuS4afKINQOHvrqa16rWizriJDkNMnLIhcGepBIROdGxd4/4+9M1muG9fS9avcqDlP
sAc5uIPavXrJaix7wpAti30PkiCf/n6QnJHWdh35Zo3PINMhS9YmQRBY+NffJD/cyRyvrNpS3iqt
RPmDnQ6uG7QUZ9V6KfLakFjfdDWPi0dmuej8bMO7dwsJDHbb8OZClEV49t1aHa4OzaoVVT2uI1oi
8TpDOGshkZP5c5WxMeMq3GV726ynZ+DQ0oLQRXhIsmqqBjSjb8MufRrTomgOYcUeeNX3ZEEtw+KQ
++Jk46Pmn4bns2fXTwvEgIF41EF1vBWtIb9X0ZChkwplm6xR6rrpVg5dZWzRUc0X8Cmred2bQlrb
YaQkvp0dQrIO2EjAMDGiSmOCVVfGm26AYfmVBgCOu7i/66TI2avAcabcPOCAkrAVoCvqkiltNi0g
1lNfU37pmouprsz6BNw9/2Qh4WAxBJ/DwzKtrrJlIAF0QFqLV3DIp3X63nCo8m7JoUGg3Xp9pGsj
t/8sU2RyKyyOuXoV44+IjnE5pPXUACV4sHdG7JxXoTcCNSQTL/K2B4gyYAGq4ZuZdYN5kaWdR3Rw
BN4P67OpnwB1Q28DrogFgl7KQ+4cZAfMZSuzV18VQ46XKrWXh6J3DCzJ8slZ8n6vIjsqkEG5rjU/
ecPAYf80GFOTP3L4naTFEIQZu9jLWcs0PlaxKlLEK9jvPhFrVDJ1uqU/qzvkcW1vccWcUWtjNw2c
2VbY/Db7FsvoK3pA8Dd9rTdcEQmigElizgF1zYuVRkFx1XlFWyJY92tvE4DAnhCwKcm8GGVSnpeQ
oEn55QqYu5hNn4BbB+Ol22KSzEHDi4ZN1XfiK3jAhLQz7YgXKuKlsgi08WdzBbYTdKukFdOX2jLq
y8SfQ1Jw/axeRYHpnsQANNt8QkbZW/Ie3x3/ZATt8rR/yXQz+IVTbAzCHMZ9APRLDEaQkrZs1zgH
u14WoTY084vEGSPwHVRy5+ibwEuBWVHJJoP3Hb9/UopHx0p2iCK3mV0by7qATHTuwiI+w609OR/E
guhMtgARqg0arMxUZ505RkHmMhARns19hNUF+8zCLYfzxkXyiW1LWwobdnbf43Nc28SAzFJU876a
HAJ80Ixk3YZ1HB/P2HNJ12DB70un//yfwvH/x5zLMvXR99/Xjf9dHIcHvP2Ln4WjZYfUgDqDIBCO
5qBQG70VjpxQ/+W6pmWGNp0+wijgrfysGwW2XCASpvZ+8BzP0myHn7wFj29pXx+KGke4Ji4T/4S3
oMvWX46o+nIs2/JcdFW8BCYF7PsjaiDGuYQm5f5IyLnNXujyRhBFp8k2WrmRkq3oIStiIrj62QFz
7PvZ876rqGiqc4tDLGBwY7ishXkbYJm0gqWsCWxBgeDzvjNLg9Tjzm38BXAO/AL6NQB2qyvSYpgX
B9H4gF6EOqjBRD82G2O6h6JET6vIhpjejzuHKdrNBcF4sHdAZVpvpdLMC7t1MSkjiHYVXIaGFMQ+
iegx/vIgr99O6r+qabSryLvRCc1QU0sC/vOo049Hp+7BhWS/eD+anrTdYlXGIkFl2eHAll+EsRfy
kcpij31pfXiXdy4JilyanQwd91NZAIr3H1+S/dslodvlqOGiRnuVbx09MIoDVSJkip8teNv5ReOm
sXaqgqOf7hODvNV8VYoUsw0tPSVBKM9UkyNzNCmtn+Abz7haiAFs87QwkYAl2yWKMVdeCsWj2Eq5
JMtD0vmRobYwelv/cgE658fK0O29dmXSDBHhH0r09/Q3F086PQfDMACKCFFKHOEkUZKr1MiL6oc5
YSt061WpUX/CR6lerj8evfdMMP1BHAU0Ac2zArRvxxK0uSjbkNyH6BnQBsX2timi3DVXtkk8iHJE
5l6xQXgOfhS+VxgS7kIsxk85phnZy8dX8v689nol2kIGJh60eYxyjxBHyyERLlSZ/zz2Qedfepi0
SWyaSgNm0SnshMXz/+kge+i0WEocgeMNo6An1i9womHFhqgL4XwvhpYcmg1wnjGizsZqC671x3en
J+HfwJe+OxYuF99fJjxRkcdQHEY0Rd6knv2srLhP3R82zbQkOYkazgG0tls9xMXsg5T/4aD520yC
6KUjWiBRBh6L7hGU7MDA6sIs778rk0PnssKmOxhpIBpECf7hHo+O3Pom0XxyMPQ9mxkFNPB+QLO6
tnLquPK5h7RfigN6req+sCVr1FpCPYqbKxUukVme12lX+ebWG5N8ech6vP0dZEwsiBEmWNir3WSZ
L7BdT8bKLs7zMe6C+YDpoAtP8h8+GA7COgs04Ong6Hi8oMFKC6iDzOp7RV4lV4HLSp69jDh/e481
ndXa2UTlWMs/grO/Pxj8H4FAAPvA+bFpfj9YkWGZquk84xu+W5aN0kPgfN6vUSgmHf4LTkHkzIHX
JBdPc1JAw9y0XdeFxCQbyh7v0nKZSNtLAhwSvtG20i0UsmTmMzrewG2bP4xScPx6coEIG/VrEmrH
6+Nn62EN05VDV9NmTW1exQw/weUa14iOSbXgODOP+7Bvev/ScKKUt6mHg81mUPnkfkE1yd14/s4E
LLMXv9fEWLY/GO/I6yy6vC9vC7AbNawunhpi/7GnEI8475UiZ6Zi0dbzdKoOu2q5qRwLY4dVAg+E
JZp+RMIH2rMqgpuI8E31hRYrJcSqVUvEWNhw5lnk4Yv4bbazXTj+0wqudooSwnez8oc/YcxrgTZE
/XLN6x96jxUY6/LQLXXGNVoENVd05QhPfYSAhEPxdoBKvzws0hHj3di1/vipz/ibaZVUGSvIKkn8
mmdmJwqy1ap0khSXt8xpDF70KOB3EL3KmTmJiV2tcFmic02Lr135VhrxI6kv+tLfe6NK5I2chPYI
mVuVsQT3HSKQeZvFIR9tpFPIj9N30J9mxLjjXjrwt9ovbZBCWIvcsU0vCgQv836yelWdJa0xD6eD
GhRzSQWRXvlSSJLzWQARn83SjKTeM9sgsnnbmqCVuO7WLj6g+eHnDXjYMXCrwBWhPjubkcGAembF
9OtVrBexohSmUW7bPvL5A0gXz3vArDxDfvc2CG3TIvHE5clLkzVTrp7UykkWjzEY8M3go1WTsDhy
puWeaJToUXVxq2TkvKChB36YJpnkpxXQEyizlcBNwCLFEFRtc4N0mjP4LFpuj4VeT5eaiM7sxcnr
ikmTRX5WfoIggln/LnMcPV0aj8A0rFeqMGTWxHZX8Mwc4EP+FQKPSOxkLPMAGygXgdz3tlQjY4h3
V8bneyyMVnQbFKbPmCxiCIrpJMJelWYApzJdu2WWcvgerVmCZVdeFiJMvGgRIVckNOLtxRULe2QV
2HZEMHIztR3p+dshveOrOHBaZzwN+xFoclPPtcurMGS0q7AKi9EKUofh0Mglzdw9fzkNiGoyzkwJ
nJC1j+X0/H0O2pyZ4iw+LazRB6FKsUlNA123RRiNp5e9GzD/08Hli3VIwiaXlbkAVggBx5IRhB+C
2hDWuNBzrqAEpBmGYp3xiU1fT1FdWo93TQC14K61wFUlGI5kbaB0XKgy3CnlPZ+7GbdC/L9wsXnK
WqfTr7Qb6l/ama7Fk8DFC7gDd1nLGe9EmtuMQlKLpocapMw+Ky/I/YTev21BHrg+ojwGPaudNO3I
G83DxfIOKig8BXXLvAtpZoTjBgRa6JUpKXAN2fmmsfOgtzXOTuaQkAkpTLRsKKYltFx786yY/kEf
0JPchuWElQiFwlT7l77njTkHbFMWUBRwq3HSqxpXIRAPanX9hDHPnE0LEqLoCapIe7NI55XqWon7
kSr63pjOcnJKuMbI6Hk2rRuktfdU9RZp9RgZZYjfb0PwWbe6rPs61Jwk6IRTsWUhZrnZSifGz4aE
nqEOw9VA3Q7ySN9fYubqZNjax9BvWWb978vkGeQ8s9jOGighWoTUZnKsYFvF5zlWOJbAdABHGCZP
muklRcgJ+ccuxymYr8BieuZQ5KSgp2f1Ui98r7XR2mKU4DkslbgWMUqbMud5VCtlGtbQXvYTYGe2
I11o4ClVtLrZC+qZsF4fRbSpV8GBwWfmmmkTyRF/lGbiJznCtHxPApKzLuXmWKqbUGa6IkzcAdhq
1bjKZ/wwQGN1GBlF3gXLlj0TamzhsdTQYpYWy9iA+Gb3EJAmzIUnyhj4aNeCiNvsWC7ZjkYEUuzy
ZQR7sd8GbqE3WaI6SN1cKZyCSMoV8IhYH+YgMVwiUGeMi1YsUdAWm1YiFd8GdUfcJfmeusQyDeIM
v5cBtL2Ln+cQVn09OFPdQm3e5x2rKo3BJIPhcjJky9Khv4KbsGmjqYq2rjlE7a2ml8xn5BCQlUxk
8CS4YpFNQFq7ukwELzZOsZTTh4AuIyP4c1qX6aS/N7u1w8RdUqULZ7829HLf0wxetDAM8vjWEV3Y
TRizFLHJ+2nQLCbRNYjAaVcTKs3m0k5Zdjc9VAOJycxizf5XAmyK7tYsVXEHQBMCx3eI2NpTH7Qz
xzF3HJrvkGVb46xDt+xeRFypA4WewNOvJLn6yy4HSy2e3axY6DDXftk9TfiNTldLaBRYOAP9oPl3
vKnR/tJV6DXr1nXcfthNkwf8RY82UjWkdrO0zp2CbZU0YkkHoeUZYQWFgrNdMnbhEXQfPR2BppT0
SzfNSHoQO9rkvXTGLL+ENozpW78grQ1Qt3VzwEYSQGciAFCvJlbEPI1ieSITdrJiLVDMLMsmTBHX
drvIBpU7U7wcxIPJHLNT08JkMBSxs/Eo0Ja7OLOTmo3P18w4rHICeHnSttYzJIN6Xvmx7MONUdsi
gwoobLBYiEkHYTtygynitJxFYWWae2tCjrCLGmVVCNhEsaSEnTuecd3kdene04ohm2dvNmJu2m1Y
m0rdEbPjyAsDwaDxyTXcHiOgilm9gsntd/eLGONK+52Bezf7QHnxogAcReNvQoVh0j5KJbRuPKwC
/JHDvHYIOyVJGprDN6vMguo5AXod1QbnyLn9AV7oYHI7iKYW+O31njT3MqpaL9gMuenR+YhKI/cv
QyLy8nw/+g1lLRmMOD5L2kA1jCW73lienBd/60MKN2Icx7iZDEXDa/VtzkXkW5+mGBYM3sR1qjfU
BuOyxrufZq9p3E0TTV0ElR2fGGoU+tYe1VhkTrwwHb6EzP/K6BB47DtHjXpbwfFQv9xtoMvHjg2c
1yFxfb3C4casK8wUhb0V7TL4/DGCYqdvpuAMpNygJPWSdmTr8ZIyY5eRFYbHy36Gei+j3eDVuk7x
+1yfHDCG1K4PszuWRbiHFJv6jx79Ki7FasgFCfexIcEaoE17LJPgmVT2QW4wSnucVqmC0d3qKjqc
p4a1LAsgAU90PqZoYg8nT5AkOqvyF4dEKOw1YLzCXGFNgUpncqPUJQF4k+eVnV4Qy8Jmj4ah4lKa
4DQpGaCmEnrnDKAycaVdnAg+G1hW1Mvt6MLXKNZ1hPlkxcGsjniXeq+Gcbvvw0yvk7krkF2sCZQJ
uaIqanqi68Mu1PVqGGEN8WDTsfC/TVNb1XDKMlGdx3U2si3KptG1VNUIXbIkodRjJOvKl9bLYPRz
Hm4gz41kc7MfghusRBMpxjY0O4/hZw2nX7elJwLc4/el3qV+7mC4ZDCOcLs0YuGHk756y4kMBrIB
1Q9rnBKRbL8Ug8HAaiNLfQVDb8B5Pfw1EkvLK4TY2VmoSEVFK+uuLpGQupuctktApIuBz3G6Tk3q
gE9eqSLvsSA7MT99e4xsmJZFVqc5yLugjWBN7JyssnhGQz8Kq8PKDfp/cr1MmRmFX8ZceFl+wCIz
LqcTl3J0vFuEratYa2k0+NR1SDWTE4wPdFFh4u5FCT7Zsz7IB37LZCnB6yy1TiezE3iP5jZVSmxH
upof66brvIOJNmQMrheI+HV67kfC5HrmhZYJ3tcOjDhC0nOKzDvE7voVwYhdA15V1vIDEa1qCjXo
/5SHraUnmBPRRbb3rS3gwmuFu95dk3GM2TSHeqJQXTsOrOU7uNS63pS+no9RkWnPa5MRyF6iRYcU
rfl7/dNUJd1yjahIsF1aCddl4xspdGlInznWxTx+aFzM2+uRS4/ngli45qF2UC9lee4oZ4y/jsSk
pVqkJHLBW90yF4p1OlMTQNbqXD13i8oOqwtoyvEoN3FBoupwyi8oHYpaAkR4trgWlHxWtXTcgtmM
qQYrLF1akyHDkS8me6B7GrshdYi5zodGsriQOuecu5Ml82oV0dbLXkrT1ofAjL46v8ZS+oH0bkh5
ycGT5yxnb5nPHHhP8xk071mNe2U7bf40JhbS9HX0VvngIjBSa/R1gNx9n5JgSmHw80QcECpNYaDi
2OT0RUSlw1cxZ5ZuOxuGob4749Au16YxmubaSZqE48iYdFAlD4EPMfXOX3SI7tqY4FNeQ+fUh25c
wXQV1ilLH/JF2OlCPm5old9FfRTz1AhU1ciECowlxEADKyNqlNCrlwdGXa+4i9Vy3DtpRQObUp8f
mE6+x8cD7eGQyK9tWJP9Q4O4Q9LPFoqpf7ACK+GokgfUUW+vXjUWurQqjDKkf6u9BMjKkePY64lR
TRo/MiJn1lNSmMFUXZmugl7MgNBUxZwuNCQDCb9Av+KcluPmgvhNl+J1njIIwUmlhhtfwbg9CRAK
FIegtzlTsLEZLvWBo+TI0ukXec2vCV0yucN91la6ErUrm1V8Pb2dGhH65LylLf6tLFIU/ANOKCBX
drEN41GfAt8OFkW06IuuFzXNMWo8f0YSIQO0UqfuGGRMdA5JJrN/Ig+cR5pag770oVLshFucACMp
t4aq3PxCNIAj/OAyM6OIBdcLluQxGsla5VAMKnh2mCHSGUicKn9yaqVP6PPbyhHC/mMMoQnoWfkx
avQ/YEaoTGEC09CBI3QMsAbYmkwkTk3fVCT1OROxHcqojeHObRGueuhkPNKPP/IYVQOmCjieuhrO
w9PuGGedm6oKTOnLb54/6e7N29QoAkMju//0o+AoUeNqehHguXmErNq01JcRdOJb6kZ6faoh2mAQ
qVisWbs+/qxXNPBX/NgCOhaW40FVcPzfu1K9afXFVOTON+WUiA3PhqS0mYmedBNewwQ3NfbCxa9Z
NAacSntAlLGgrbpupM25GxRCdzZCjrx67XlbmX/2Pqou1keEiuY+e4Lw24mvPr78356KAyxMYYuM
h+O4berv/4K0KwJ0SQoQ3hMGMorrYIPSx0I2V45QH3/Ub3POARgOaQWhsYL1dYx3U0aldkUB9RQm
gTPMh2gOsunBWoR+RXBsnv445Y5bKBYPBi4bTC66CUiqj+ZB1/ZOEIPfPzVuotcoqXjZroeUlf1T
bId6z4pC6n2KiZmvfxT4AXZXrHald/LxvR8PM11T1GGAtLRJCVo9npFauIXTVux8BZPg6DgnCShV
UGF7m/zhgR6Pso1RNnfrmIJPAxw7Aq9zCkPo45n1Fa9akV/IptBH8zTjpHYge1lXjR/f2ntCKk0T
qLnAzjR58ZWkaDqaQdA5FhaTufvaYT7HDOpwq2GZY1Gcea5R1xakECZpPCfhWuRews748QW8+uD9
+gZSaiEUNR0o1QHh9Y79fg5zSkwKqxHV1zYx57ja0sta8i2oRxJm+7eyZewSXRr7aIt46D9BccOT
GvIqfQjBycn0NjglxtqMEdD/zFtcwzvntLAUQcWW0OdTHfSbwJFGgOWPlUtWazERsgG0gXc3fiVJ
ZPLirxD4a/xVigHwyJo6NSEZzIHooFHkqS1PUlrLwbJB+Klrq57wPRYLo0M3B4yctno795uU2kb0
jt7iGywfuCzxBtD3lPasmnkOcwoMJ5CvFZ8NPYT4nKzUwaZmH0+MPw6CHcikPSp8ss6SKgeW/Xj4
f5tw2BPCI4VRij3B71N74GSBWe0yf6mTFiOrQ9xg7FxvwkXqCuAnZP3xR+r39t0DZ6kNX3s0AVwA
8ZtzJExlSTD79CWM8WVwthAk/fzCI1MsR5bUm1wBpuf4wzTko0e6KDQw0eQvP76M4zvXoRomKydE
Wv4XvLa/f1k7K7+tJp5l8iUnxqk8Rb8oy3ubzNju3O7l5ccfdryCOBRnEPMD/DID+pXe0SSHMBin
SdP3X8e2yZYHLxN6WmRZoyurjz/qiGOuf3uA/WiAgSydNwdN0PsXKp6UWRTVaN+j5cQeKwK+lPEu
BkblpJtmE7sDznhLyR8CwIZ5qTw8GDmseV2waoB1gWA48uj+fTOhYQVHWOD23plpzAkFBR1vRVJn
iYa1lKFhgEBCxiJRI/A1TJyXdEfuRiIOuDkj99iLyB7UnSJrxASeU5U1YGJxYhiso8Wuqs3Yvfh4
EI7GmzEgUc4xeU/RQ/zeMfXI5iQMc1D3+DnpnRnTJf3KGagPloePP0qbfvw6n/UzZfGC14/xKrj+
8XyeamSkjeVGd4Fbv37W4AGd5iNpQGxNLPUsQW+99wKSDqNQqUqjpD+/6sZBIwS4DjG4nis0nslZ
sGGls8s+AlEw8mwwlvOeV5VksbQp82k/OwMHpm1eRRyPU/JKOJb8bPzRLdJNJKPIbN6dJSCRYSSn
o9QPfPEyPsV47Y6LN2hitEBA5cbwEv0k8XCM+cdiZOGvNxL7UH0yemuh8UYyd7HJ0ofnKALlcFaz
VU5AIB8PafD+8RE17tLJN20IS9gnmZ55NIVb7mAMYJd/L0ZHPGZd5dk7m/bowc+DxgXjT+QudlV4
Ngcp6dCNG1UH5I3FAzmdSNOrgJy2sI+dVWjMpKJgEdXeR5xf++tC9WOyToLRPqTIaktabd/HxiUJ
xu8wi1rTy/GvRg9L2wRh+AU7UkKkeJmM+cYggunzQh95PCViPPNWTRGa7gbUMH8wFkNyOCgwnlj3
YYcSXFb5zi0MEtPnbtzIZm639MSLB7Ia3FPy0ugSZNoPj01kooUnreIrrAnvbFYxAp5haYliIWVL
3Nnsz08NvnaeThFLgDBirEXsrKqwS3OGh9RxSK8ITFJWyDP3mi84muAnajTdre/2PWVRNOAGP2Q7
2gRzs67oF6m1msIUEqhbjqdFVW8lsnwAmyTLPg+YRYOaY72BGVlX3y3ZACTmWkYC2me4a9M3b1w5
m9/sWfZfLbG497ASMTNVfnmWi544OvQqbz7k/1a4936xZkLQVmYxw66anj6FwtGEqIF/ROtpzbsw
1TXuhGSR+0UtyRvsTP/+D9Pv3Qv99mFoKSBk2SE13HFFgl0fpV0XVs+w/Es4Qsq8syrw1VVZ5hej
6wyc/+K6vKFFKPI/1GO/zfzX24SrQ8uGRfyYNjF4fYgwoSufyarg4OoUDRqn0rH+KGJ7/U1/b8Ov
d+naNsQD9BxsyMeHSGXjlDrClXm2ppp3xrHZLlY1B550o5JCfKrsMvqUQhNtVmbhhc3GGZu02I+p
529UIaF9Qdbzrzq/C08roxX37Lc9ddJQyIeypHixZVU2K1ta7g2Rs9VLSRTyeQU8ezPas/051Fkg
aKctpAqYs1w5Zcg8NkTpg97k9OKQcQCsdeH8nNWxpJUwdDsL8emTqaSzXnh+f6iFjkh4DIkuAyiD
GBeHPfq4JCBRulduMC/P7qAHP0mdZO/UWXFQi8LCNCy+OEaoNgOOKMWqxS3u4FbwvTcfTz9PT+Z3
T0ZosqbmgxBhyjZ+dAhAWFDSPkjEczzQOABO6/KVCjwiqHq6JHIzuqU6EKuJnjk1mpJuT12SIaHC
i7HxRwlXPzauiOh1D84yA5yRTv21hIeOQUJuXKRzJc5nB1KvUzp3YKDFFRZHBRUrjbF5vUhF2yWr
8QQUTSg+UTaO9W5y05fZz9JLR+DokoMUH9K4bq5Kkhblpo764dtcJMO9iabsxqgCNghfWdPOseU0
rJBcxHcT+nTyz1uTG0iUFa4wFaQFILKWjD/BnnhLEEhwniaz+9kC1Y5WNB1wQ/h4cPXYHY8tAmCt
weM0K471twOQMM9dRM8tfoWXRutkD03qzFgBtJV5aU2cJf7widZ74iuzSnDMgnULH0k71x5r/iz8
ubuSrfNH1mTuKbAZ+TbRMBtnAJXZjkaEZKX34u65ISvpIY2VPE/T0LwxxtDZ/eHuf59alJosnzbJ
uDBxj8mAhA96PWL86gfWnIRy+FEdfYVuT8BEW84eTjp2DsJRaltTHMmTeZMlvndItEgZnCQMcQkx
UAF3tS8eU1mMGvoFQq+MPrnI/bQ/tI6jLn1kESexJ2ICbgW2yat+tmx8RhqTLJ7OCmpcGhev2RsM
yy7LpXER+hbSDqAM4/w1QW5WWLpvMo+on3hi917jA5Cfl7R5qSidcoxXRVvoNJ+J8KCRpueDN3I0
pRbpb6WtqpOkLJxu1QnoMsxE2kVrH9Tv2gnTipYrjDpFR5O+ksS0KyZRXTQXU0Oa6qpOG+LbGL/a
OoGcMnV7EyvUz7Kr08eBSOsXFzU0UM+YRX8Cvn5ff5gpIaQ5qGvodX7D9RybTmiupvwHNoamQCUb
Zt9gecx0DXlknKnEMxZu0YlfGd/mMZsq2KNjU/4vJqzWpqMlhLmKTvUIeIEp1Zf9IoofSHXmYfP6
QPxlSIrztPCJb1rG8I6M5QHrkoRMHLxdviRBNzbMk8W6+3jGHgF0r28PwkWwZZYOuJbHjN2lHKax
Vnn2Ixamf9v6Vv/JLgxjIwB2z9gXh8uhaOVpQwLACYZu1oWskPKuXm1yUyRzEJKraTzHpdV5gTnf
YhHepvntH67y/RlAX6UP3xV3PxvONIfKoyEby2guw9YdfoB6t/E9lYXXI2tz59XQm+OljXc9PaV+
8QOsU7z6JVlMQcJUZDfT3hF1/+ChNDs3xZTf25070CFhF9h1WVcw3HEm1m5Lu/ftQf9HoHs3Nz/+
7389YVNYbVJildPv8r3e1vs43OWq+4Hn0f/wT/5SWlj+v1Bv01unQERzr6HJnxJdsNF/abp8EGhC
JyoMUM2/JLr+v7AEgr8b8vKazms4+l/RLqh3kT8JAacMJYZvhv9IamG/3+VIdHG1wyuoJdUMPOXj
QibvhyWfhjC9znIEXOEaywDVEs2b+1dh1LjujevD7NrXhUn+WxQxpb3VNKb+Oo9G+IKXLf1O7O1y
cjYw8s6l8ykhF7FQn2GKGDmkLLy98Pir8gMMPHO61kyt59JsJqSPoq/SYN1ZSQDdfbBqbHvqxM6D
cV+HLpnJSZudljRsXxwMu2FCaAKEoa1YlR/EpyJ321VNstUa66Pik0ejYx/Dito4YWFe4WCGXrBy
4HOvEEuWvEJFQ1L44rjGPXSSb4HyMeNFc7CqIItf+smYEjS1ZJifuemJGL3h65QhY0M2G/oruNLJ
p04EebLpazVfjwMU1U1jTyUEyoY7Ri27yAAwsmg2GMQnZy2JzSSDxWtgd/9bOo3yvh/9JLv0bPzg
sLoUVykcO5yuUkUOXuFjSSQpsjkvhyocV70p0/lWeBKDfJ7E/BjNNTuaGY4D/sxRfAt2FtHCgSKD
czqXf5L6UXK2TAq/HEStHiCoMk/iyhm3oGZ9tTZph1k7gVkN4tvUaT7PHSrHOG7x1EZzU54afYUb
qKGpnaRuLsFVkE+CmqxwmRLZkiLyEoqVm92277uNX4j5CyLd1r/mTmyTQEhIYpuwIG01xfhl25t4
MSC3SV5EV2DcHqf5AeY9PKLY8TeeDqJGQStu2gUVMAEKeQyDWNY3RLx2p3ArQRXL1roxvHDaVmOJ
OTn0IQO6k+c/swXjAcFLc4l98UIFPsPIylfxjBx111ZGc+7GJqZSZjWYojm1c3cKmnUI9SMIttrb
BxY34vTm2iVArD5ZiDB0VybAV6wZ3dgsU9v0mKxHeYWvEHrLIIDxxvHI3ZQLo3cz9DHParFGcYvT
eYqZo+Z3PRTdKNoVThomITehjyDT1J6cjlI6qdqO+/oUEkeHbzwRo89lC2sIdwY65KsimEvjfCQZ
rMc3T9WXUMXS87GSyZkfVdOTXSactnOiLbb02Mr5RAG1exQkdkW2X+GbyWHOCrvGIMwtLNqPs7To
SNIY5WhUil0Vp+l1qsgWorQeCUer6QnxZkcB3lhEuaRyA5GJ+IAmwvTjfFnSod3YBkGpdcLT3DRj
qVXi8HiAI40qjK+JzkgJLIPpIi7UUk6XBWyYfYeP2CaJEZMw41yDcHhB4k9hiPTSqOsCgCmKCvrB
QK346hTB9GgTJLmXoWrjU9fsyWiQ2XID2/U7Le2Kd8qAx70OvGz2LiWUOjTJbVIC6wxz/aii2nRX
ATZad8tCKbaHwN5Ve/4Sx8vQqKQ8sBLNt24bqvoE2jwVIlJg298XZmJPJ69umvCbuxcSPe+9AXt3
8tN6mDeceZvDlCcWsejRrDZBY6CL7HvzYoky+8bFFAV2gRtmJURwVjNvwPo7n1taEcoJTjMjmAnY
mwylzjnfoJfHwYRGAEEH+yCI+m1hxRGRFzyrekcfM9vYi+vcGM1sjjuAg2Ljh5l9VvtVuHWCDIcd
Azwv2biciO6axU03JgIFnjO0/uxb14rsKTOlcY/cZPyCg8LYQatyXd41V40bvMhpgFi+IU+6OMYV
FSOsfutTrndn/IALs96g74DRh9/MmNShEkhOXSzgbNKSaHU15goiFup0Rdrqmn6mGa88vwM3q5AL
Hwz4nvU20lwEkAGvxAgVwiGMu6CKijtrjp0HXFo/Y9Hj06N6teKEW2cf/GASNxA8rU0so3kj7aQ9
ESHIDYQP/PqguUTxulaT+lRFvXtZwO4kiYJa3boAcKov8Mvys33Q1s5jK9Uj1qM46EliMK0NJP4C
y5PRlAQVjKBaF2VTarIBZSG27lm3rtm/4htLkVaA+51bzMt8IL5ZwgJauwa+DKe43U3BpRvk1tvp
6j/11J/qKWLNwbH+vXD1U1I///g/J33xVD2/q6re/uHfgXm0sBFAcvKgJxlqd5OfVRUqVU4iul3z
V5LeXzUVQehofHQ/msMsDg8Ah3/XVLh9vfpt61LrH0TlvbVM/kYNNOsBlrCpUTI4+kjObFCFX3pF
LZkIXRmG9QGECPbfnEAfz9FfIR0IUWHY3uNUjuMFoCs+e0PzWMSecWJOiPjrAQSnhIq/aUhQvQkh
+l8Xg/lAkESMTXJBA7BmOm6WwXBOOtz21u5sIJzgAIx9srhs4MKtbGVdZ2qCAOiUF/5UXDjGhOkr
7iuy80I8RjDOKEZeTCIZXgZzSC9LxnGtyUErGsktzGm6TcrjJJ6ay1kdmteco0DHuwmhJvoQL4fO
5M7oHGT60hdZvilZ6bf4GV4Kh1hkdCYw/KqXMK8uJguZm/KSlZsOO1xiL5DXXrvZfGbG/FSXGTiN
pk9zI4ngbJfvniQAZ7S+18J/bOd+Vxc4inVl4nyOWveQdgE+ayYWTgBOCwBzcGlJ5/+xd2bLbWNn
F32V/wXgAg7mWxDgJFIDrcm+QcmyjXk6mPH0/4LSndjqjl19n1x0XJ3IFEng4Bv2Xvs5G/IXG4Lc
Vo3Giyqz8/oJdAX5XUaWf4emDOM36tKtnpPEqhcseHr8skwDhvtIHy9OOQGlE1Z0QE70ytPe3a2R
ttBVr1ZZ7GFZQd3KiJhDRbVlmMkRH61A1DPdW/F8GWvjOdazI3SCF9mkL6RxX5NqQ9nDhDMweEPr
OKzq5luDB+B21rtt49a49Y03fywCWDQIHuol0JUVH5SI0U+HJtNO2DVxkGRutyrgKgBvyRywU+Oz
jIuXXkMzqc5QJTtUcpv1tfDcEveBvmxs1dtOjLs+Xq40BzIyerMr5PW4nLP4u44cKjC15Jxl0xUx
5kjXK8rbNOEdVsb8uIRsT1Em537i6oqftbzQkAAIiV1jOaH6PFYzniyDaFgou/cFmdnTXI44OdDh
hlXyUiJ/CHIxvTrVcjWICGtLLJPrrGEKNKlfnEa/cccEhuyobWfR7RcTLm8zobRsGBSC3ONC1fdR
wXekqIhnso4xJTyaK9DOqFbGVYmrazpBZ1wJGO86qvtChwStPpaR9urqI9jTVW3aRflRQ+zXyP7e
mHIUgMgeVavCr1NM93qoxV6WdOzWwCkg20GppRFBt3n73NHzXtOEPVdNmW5hll3XbNu23fpzvE8v
nmwuRd16Tmw577HuwkrWputaKPXnNCQj3k6Zh0klHO50EOh+PkXhZm4MwrVRCO6p+YZjU5nDAX+Z
c5gGRbnJyPYLmqUubihd5y3Rd8OR/oeQdSXXXzut/TwP0jppDuQ4rpoqaQxfYqZGBlk0qJyx8b2E
NuntjM4Eku/UaMpHVn6PxUScib8YrZt4UNc35F9dG2X2GX8Gyd5Tjo7NYpSrJ37dzTJojCkmz4XM
jNRL4FQfnbfNid1c50p8W1ZGFVAnPVY4d9HUmWYw9OYLcX3ytSxJSywp9oPcIpbYnlOvXlxrWyRF
T1lfhbdaZ6JdLLn8l1S8VlpFzl3D3D8eaBMngTjXpqLit1hDxbgMm5BE4wmFEWEudo8ek4tuzuxn
W7Gue9Fg7Rrkd2WUV4b1O63Du66YUxy5HFmnzH9pjpl//nyKJyRck/KWVXuDJtbTMaKsJfl1YjYU
f9rvtFk/r6zWZwYzXx5oSK1UQ3Osdysr1xh7PJp2uWfzjIJby44iX8fi+m8Fcz8Pn95eaeVO2bwY
AzLST35+X6NtT3oa1tVedNkLGJfMW4/jVBsx2QFIqQ78Sf1XrfNfF3I/i7P+eE2GyIw6WFLw3z+/
ZqSX6MBa1q5zZ8aB2SLiRjiwUdApjYqJyYr3C/z/Sracbj/UDrf/euz+yEr4C1OQT5b8C4CHK4SR
fM13wzboduMCOqnct4XU/bQqnFuMebgSW/WKGjDb43d/HdsJRtI4DMd0aLlv3RLBLeLXmO4tKper
PgKBCO1l7xJGsWEXFQhnvBotSFpgKlcBPtdqlZ5LS8IWHy5TET2qWBN8azKu8SBi66uwHJlmVX+K
kLDh8OF4+PU7/ZtLiMWqKkxG9Yw/349xRJ64RSWMch+LdmtU6q3qLlD4ZfObT3SFw/2wFfnXt2lo
uPZtk2Gr+T6g1x01BifOeq26JH20sP5nDXCymnMIl3QsfusgRou04i4f5lu7U4u7eM3RMJboe7M6
P9ZSBQ0UZikxXUUKkCx37O8V17rW5bBj3d6RZ5eQJBnFFoBRQVVvinlXRKJeMxGTq16V7aXMpsdJ
8tjvRWIcu8QpghE60xVY8e8he0evzPJVNu1Uu0lB4Y4c2iGtCq0SD+9a34MK3UM5xxcKXGRNBGEf
jbxF9MutPTe6B/lG25JI+Vma6LVsjRrr11/Y35wwgAgcF/ABuyUmbz/fFYutVDhKYTwvI6R3yomJ
k82shYXyRN//+rWosP/yneGZQe2DHNeFDPDza2HmSSAyzyXs6OHC5vVYVL87MN/upJ/rXpfBtjCM
9Z9/zdwl6THrclUt95U71Ns2mcTGCJfX9aRPFlaI+AiPmTD2riKuUSTHgV3mR2UKn9o0/eJYQ+mJ
YpBAWlJ9z76Ch6zL6YRn+axp0ffFGvWAaNNsn+sW4wdTh9tOxMgpT6xgcOoHZEWr5ceJDsackI6+
2stRjHWkvLE4EpKdku5ik+gnsOiqSL6bJZcg4/3zMGXHzGRYgYeXAlUbqX41tA9ESm5oHi9VKeLA
0JffyBSMv7lj/9jgcA4bf9F5lQKTPDbMcq/lNApDXOBj6XoqeIjaZw3+lgdrK/Xz2bkuTAu5XytV
xk3FDcORR4exVEAEGaO0EA1OBxLG72P1eUxr3XdUG6DpYF2HPb6LPjSvY1ekPhl/mG8qJHvQ5B7x
Q7wureoldvIRlCpVVcMblsq0y2L1ESV859UY+Xd6PoJBHC+Raa2AOq5Po+bgay1EIK5ipJg20eEL
c3l0azn8Rpv1NzcJz4z1P5pOMPJ7ROMYNSxnxqHcjyCwKXHgwI78OpgzvbCOfvONaO/Wr29nG1t9
MCsod0F1vL8nG0OfEZX05V6Ktgw0q618J0yPIU8qV+P7WYBoAVqgQRoExxSAjOckygFuUwD2VWiB
ekPTBqILH6C1FB55lR30WOdLm2knZXBuckxZ2Kyo9qcSqZdet69FulymfL4qWOh462UW6dlLOK5V
6ig26aKem5715lSJDeVqMCDD3XZ8pW/tJXNTcEUm/0d3zRJVOn6iHodtHfbs9rEYHSYiX96aoLBE
pDV2RB6V/XifdDSSThb1m6Wh1TOX8V52Ebh2wyXSZoAhpt2SHkKuHdWaxjwPFAO+H/6gFPwbMru5
IOt+2GqGbIP1Nmon87qyx3tU1jQQZqZwPxEbnDdUS2qYngnidny75v8tkZU1KaZSwtWbk2tOr6Sf
Y5TnA07z5Jzo9CzuRCkOuPk5jYfLiIxso1fmntSpozJALMQSxYqCG7jr8iNN8a4IebIk0cCFyd1h
jd0ZytnnuB3LY6aZ10NL9KmQmGVojEBQJrsR3MwV2sDrvDOeBZik3zyPrb+5val1THNVr3JFvV/z
5bOeNkREFPvWnl/LFjekynNvoM0KTW7rtf56a7WBBeDDezMPr/d8iVxtHlvYGCk/RtSin0FMgN3h
+s4gdZv0zoisE+GUgTuhrc+1VqFBywogmaAJmzKPXpF+u+dawvhfCL4NoCdBKuYs3yy2fi0Uzpi0
mx8HnXJLlXq9Gtp7ZEpdxgiayjqiMeR5GOsVX0hEmW2n/X1HipEnRXeRDi2p2+fnoe8vhtknrIas
KQB9p/sNnlliY4mhKnChawrc4Gp+tdoFE2jdXXD8p/sswSvOQ4Qms7/Xrel2reY7+8/n6/8mbL+Z
sKHiZYT1iwnb/TcEAIj5vv04Xvvjp/7kCmsfkHmjKljX6fxlf4zWXPUDDA7IULgAWD/yz38vLHXr
A2M1tNEGzhIgPquy9Y/hmm58cBGnscrEEgJ3CQXnPxiwocl9X8xAK7M0zniKUBU817uSHo0kUZ2j
WR5Q6bZavRvsMEqHAEPuKLyuUB3NW8na46lbwx+KtuHcagmEAH5k75vCSLgBw7YIBG3fddsYFpUX
cRJoPko/iqzW3IySUXlkTc8FiaaNP6M1fHHXWAqxBlT0rjkSx01ohR3aX/uyJsZCJ1kJqmnkW2vI
hbbGXRDl0O9mrH6Y9nTSMBZcXltsyyRVlQ5pGSm7C6NuHGLu2uLQY5IjXsja9i34XbWjIx7SJLrR
1hCOck7yewHmEclca5DSAby5eo61vtkJmKPH9i3PIxKW9YVdDikf01viR8Gg/1yBxn3I0s45TTxL
Lv0ohV/m6Op6zT2rMHl8p4iizwSJkjmhZ8MeasrgA69hDJWqckeqFk/fhChnBgZ3FRbzg4Ryu7WU
DDhvP2g3CCCPUZn5JtKLW+B3aGbITvOYUDkBbOLK6zPCUCQU52BsDHWjIhA/Qb9oD327KGA3Fu1o
ZLFypAyqg0w0rKfYVvhtqlZngrdIYQHjx5p2pE3QiF8O4LbZpygszJ1BjttWNLrJ39oud/Ug2rOd
KPgRe3FvreEvc9ZbqyiZraqdtXdLFvIXkdqztfpq8pWaCBljDZPpSZUhee2zWiTtTqv1dN8Pkdhh
RwkfB5Ag2xRywlf2gtlMkSjSc2SyUs7fcmymiUgbp8gHP4kdZ0/chtwSKZ34mIRF4JgmMPs1GAc4
gvvFkeX4PcL5vV3UEppIE8L/575h0c65n5/mtEYkq6UPbADnF4Vuj75qMdUzJMPhylFIiqtYnyPu
dsmiqaNVsyyI9InXcJ9wjfkBzFSdyRZ9gLRBFUef3eydvsrupqpRjrj+hxuoQoT5Nglk55p0BLlJ
8K7Z+17pk3kr2zU2gkAb0oeWNYiIdQr4kDWbaJmkvo3XwCLxll3UrDFGgBXSTbm4ZBtRPKnlJhd9
QeAZAbLE8RKN1lI7eZNYilvwrXtCDzIv7svmLC3xUuWNHZ4arAPxVa3lT1YibVSK5g60sKYcWhg4
odjlnU46kTe4ODxfyZtvGKeH83KzDFN72/bCKV5p2sPlZICIKp2ufzDrSb+VEKxlH+SAp42w5Skq
e6Je8tI9jpUtYBCHLSExSOXrSz0puGmQqA3RvjbsTD6IfARI4ZtqxgbWLy27Iva+NZ1WQTWQCvWG
g5LPvRjqZQvIiOY/qKJQ/bTEzdhtVGKhrhuCk+wnKJGiIbHSnLW7cnL78GsaMtgD6u96nHBezJKU
BrqvPnLlmpnHnqCntpaGlm2mYU3+VTs3/WIr4YxTuBxAAZtVPipe5fQor4dewlYNsaMaZ3ypa+Z9
bb5kGjMgcAwwdA9a3Kko3ZuRTMrONr7Oht5lO4a/7Ddpdu3SH5TEpZjS0HcEpZnxkgsZ6+zuJ1W7
1xFVELLZ5pSt6oimk7OPV+wy1rgexGB2kkWUpDpliFtWN6Ski8razH0T690VAVum6lcVYX2RPdmk
H4LausFuPG3NNZlQVfOBsCWTz3hjkRl3n4+OuJIWwUdeVkmoPkvhjowzdetcukZzyBKX+34yQ9/M
cqOjY9ftXY9mcFfag7OrYpndrsC6JWJDhILQrE5TbMZXYV3bQHBXz1ZuOPa6t0yIF+rhiXkddPOj
Q76UqZRolUFbc35FVhLIqNKVrUro0Ec7r9PAEsjWNjogH/y8Zcmov68uzmBTwVjN8Akkr5ghVWA2
QN6J7lBqPqGSEc1vt7TesvTgVdDLgRmamy88o+Q1taNF4PC6CAZ+7EB9bNSP0QL3YlJT58E0ovbO
YBnJw6HMD3lktzdV5xDODUDmOBDM/boIy2SopfmtzRaDozPck+GkPmc28uy2cJ1Pg9aAa+lQkO1T
s5muIEssZxpSx4uaiW3TOKefY7TOR7OpgBtH07ZTSoPVhLrgNtBj9D3poBtBOofY5d00DWLWJG1e
1qBMqu6AsrDfwYpaduZQmChFtHHcLC2b/zGv4hscHBS8chLOFdF1NZGHOsRoiTyT/m4iq8IwPaEh
poWTEN+yfR43A1uwAEpEtLN4A9ualEbypUYj5mhcjGddbwgUH1CavwyO6M44C7RvA+uaLUY/nC5a
qO2tttGfMGfXgXCryK8JP9ymSV0Hsuzy6wwyyWPPfXhGWS5vsXS6J6am5WaBHXeCE0u2jR4P11ll
kvrFQH2fL8PnxjGS02zE8VNY9ep1GGpEzqatRSVQLNAonErdVIWuXrcT+oQVS+Hc4t+adjiQ5AtD
s03TWpmvs7a4Y9o5FZ5RONahgPmE5mXd16RZ9WWE7u7VU6EG2Vyph1iNnuhuLPJoC5XiwbZX1rPO
KjHDg6VqxLiXoRqMcdWcp9IFYqCg/WZJHpH8rui1b7DQouEEMK2IHvM7whXEqwYJhy4mJ+Spk+Vu
GkaoG1J558QrI8HYpFgnuSTlWFrE36bi2dUdbmoJp6FiwPYiJoeagohPqATwInm6Ab9mlTUQZmV/
1GXqkALvRUUSxfetNdfJ3VvR+r/6/jf1PVXvWlz/9w36/mV8SZIfi/s/fuRPRaJJNMiqKsTPwaDD
tNhQ/1HgE7vzAcs6Ol7sh+YqPPx3gS/EB04ARIxcB4ax7tz/XeBrzgeQxKt2EIMacxNX+ycFvvnz
igIlJMHYnAhgOVUIAqCmfx5WqhahlCk8n49tW9c9O6SinYGmseXfLHnhnmojkndxksvX2s7EfRxn
ykW4DSYFQ0FLlSeOucnbyYKWgyPOp4LadK5SByaPO3QxKn+PpUQi8ti1oHqUkIg9pTb1QxVP2bbH
8EFCJ+lGQsE+FLvlCA86m3eVmLPLkurL3uUQ5qGt9N+I1SUBLjZG40aZkvhmKnPulbjtRvqFen4B
2zcnfhTzsW1iONOJJzO5bO1cbY7mrNRfehGnL+gD51vKac0XEFg+wbWXG5cQYpvoj6X7NshI8wRl
GrR4VbtjKn6ndUqSePA3xEPPYZL9Znbx5lr6zyz37SuwmOHzraoqcrm1z/tRw1BQoadK2FofF6m7
B+hSZlCLiXoAMOC6DhNNZ3uJKNxbxPDiVALmRqBgOZW5SQDF7ZYYqT1Grerg0iKwMTNjMgqM6ivK
fOUJMlV7iVcvADGOjFzNjlWsE3f5Y56Hzi6KZU0bpFc3jiMfupy9i1mPJzsaBU2Q2Nmx+zVtrObL
DzfJ36yK3Hf2dvpSfPR8E46jruPYv6yK0I1QvtV4S6oi/KSt334ETfeZmfd0q8ALgBKnywNVYhcY
cVkIlI3dsm1JPThPPavtOtP4GOgOp5sIJgg1pm5+DGf+1CDy/gayS2PfIcabmCzFk86z79Z0wkfU
V2LnJknOunYc0Mvm6j4pxxJwtlR22YBSco2lCha14JrWKeWu1EX/Wlr9iWZO20MmN/fEDDBqNEKm
gdOcBRMjwQDdarw1EyLYXYAmRjW+JnFFVdLp42sN6fIAik3uZafBK4zjYVMP/Rbs6HThpsyu7UHh
ZmqzZJ/pX+mKUonrR1qtn6ULRD+DIR35CROTwTfpAKGpO3WRWLkSpBd2WU4X2C8sgrHcp2c0HM0J
YJN4mruy/uYQuQCJfJTE+zJBazBN2RpolLbdk06dXGGKV89hTPC6U2rD2cwa3pzQe9Kwm3hJ9zNx
oe5mMSJxgaE83bSdxgcKKo8obGfZU55xbyrZclcMY/tkxG3zxcU3djIM6W5URGK/sWy/O7MwnTqI
tVcHNWNqvkt3nVn8IPoRDB7DiKyuC5X2cte5eEoVaCGPSHNAh9q9uwEvwLVDnsrrKJxl03YtAT3G
OMdfCd5EOkAPd2w6tXmyG6MmXThXd4QxPFMcZX7TW8VD0fC3ZANxFWsxVu5yvvtTFcK1V8lnobuI
pmBmBXiZEMEYHmMSl8e1Mp8NAlI2HFfzdqDmWw9Ulj/SrEksMTtFBCh1G/7OaZiuZVYtd2+XbZ0S
KJIk1nyWjamRH1SF36vcUZ8dpSC0KdXaJwIAm+ukTWTqFXVME6DrZfKlVLNdgwyBFHpaHZYufW/t
CEzM7CAjw+LGUaHBBr++dd+Wm/85r9aPH4m8g/HDQtXFdnu9tX/4+MeGIWi0yPAiZG0pfkfvQzxI
o3xMF5d3oNGtbaymVe7TOcE7ZE61W5/RiMTTzkHBOsMFnPhkRN6QQJUN9QvLEzl7bjPWEbh1GX6S
BgJT9ka5dkC1rGz/+Rsg2Itfy2L9wDbw3fVTEoiCCj6yL7m1dAEeJHT1dRQxRQhz6bUl50y4tm+o
MzliythUAgtQxYsaquaVNlrhd+49nYN5rl70ydZOFii5I5RA8uyb3Anvc7vBFhqXUe78Zo/5jkr9
9uHjQ7DZmKCYYKL97ndHAJ8QWzSalwo5CDV924bfuZqZW8lW5mBfkuXMtGe6ye2h3HXFGgojytI6
OHUyHNnIJ5vRFfKQm6M8VHaj3EN4c3fuaHTso1h+3CxOCxRH8P7HAjykR/Jw+x1yVs1XlBhf2pD8
JfLJHfQszTLd9saYlTt7sOWmTk3EbIIteNf34ZMggWCvOIpzhLwhgFba1pZUmmhbI1n/JC06GDkO
4SGZYxkspV06LAzE9A0bNeeVKFYxc1sLLVj02t3qVQaOUe7JgC8bT8/q+oBANvxU2tzq1ATT7dut
F7pK9FWGSjwE0K749cqM8KFJigt4cTxTRaoPqI6a+KtaI21O1Tj8xJU3fDPyYj1B1o+G9OJjn5R0
berCx2ewDL/UaO69GWvuvVqLJfKMxkqe7SJ91auiOhAoNB0gVCDPlmIg9ioXJzjYLRFQ+XSNyY1n
ya8vYopEbrOfbkMGmdQMGhOtt3LwXdnAWQ2pDZgBGW8a8dqzyg3mvZ3NxGI0uzkkGciO16zyeAG6
TSlWv1iiW+4WjTMpiIqW9rWx/ThP8yP5a2xB5kJNss2gpElBUFaJ8BtFmsedpH6ZsUM+rAj9L2I0
hm99YhuKjxSkYOBEsnWywyfKlgK8dICzb+Y6MEo994jUCfNtriEb91wsY3snUiZ/Xmr7MBnFwzRW
ms5v2c4oVAQAxcZS7vB9z6PfIpf8ClCWIzIrV2NjU+0nbWl3Bnft3mYTTcm5fq/1mHRPaJz3ppIN
MwqmZAlcfX7S6rr09YrJAL8Psr825YZwI4OLNRWtsQGrZb/iCi18CTH1WGkpyVAuiEWUQEuzY1MX
V8gbkZxv6j6LH3kOJI+tkubEkUHfcDAkFulT6xgulLassaJ9TN0ybQqd08BrIc59VdAjXJRhXAsc
OVVH1Zl4VCFD8+UCNwb6d98FHd2rytvNOPJyoMcqYHTiq7ywg/jtzbFYQpZ7rWH45HCW91HUtYdQ
NXjqLFqqf4mBz8+bSLPq7ErpkEA2pAbdRR0U32CJGvVLkVecqx0tpj9zspOZXS7aKTLH7DhzITCW
GKvqCkRZXG1MTdefycHFJzSr/XIHjhbeq2an00VSW+6ZVLgkC8G0/i4gPkCOW5Qg7wk3RpsTahEb
rmUMjGFwAUhbYM4tGdreKNfo0wRsVOVNkfQ7l4UlspNQJZZ5yb/b9njpqgbZiknZGhLvS++ej1lx
bdtFfCtY1m54GLh8Mu683L3dSP/rbH/T2eKJFPSi/72zffwmi6rsfmxt//iZ/8jC2Reh99IZrK/B
lpxAf8rC9Q9Yc3DT0d1a636KV/pTGG5+4F+wMl19tH9svP4UhosPtLyo1gzKCnRVhv1PWttVZvPD
+UjvzBjJxbnHPpgmWl3/9x/KFEfDNJZUDpJbh3q2iGPHY7+q/+Yc/rl/pm+xNJRg1trFoYv/y+I5
7Ime05lE73u4H0Th0eF5Di6Zz2U3TLcF6LZDTv4i0dVL97t85vX7+vEtvr04OScOtEHGq3zYP7/F
GIv0pGeOu49ALGdbW7ajP0war8sc/ZJqJOxFblFjWysT3WcSmnybFELrA0taug+7dfHmPk123YBC
UG+U5thDRr9pwVCjvMtDLHKQv4M2ipYzq7LwUlj0+D9cVH/TCf7tm4B15Wrr8p4L6d2GUZVGrRfd
4u6pJkQwGYQgFkphHBJ7nB8anUjQUMtsPVAKJLQaESKfRpemx6yi1cKXuBPGKDHdVjjNwDovPETc
eNkObP0OGPuyrTOM2n2R9Gz6cbmknlKQU/zr97AOSX641N6+B6oXnsXMUFjYvlOXtZBH+tke3T02
v9GXKtNJDEHzzgaF+utXYvb011cCMcmFR/rTX9ax5qC1RQ1/Yz/okYrEs+HLg1l6lJ3e3KkmbeKv
X+/dTfT2znCvs2jmEqfTWq/AH24iobVlWSBw2MPvkXecKMzVe9Ibf/0qf/P5rVwNYE2MoyB8vPv8
XMlxwYqFGlYQ7O7wqdXwAPZZ69z/+oXe0ITvvilTkOUCFYpz4S+HQhqhphu5BvcIDvPDYrciiF2u
mXnmi5sL3FyeFlvABqouu8yD6ZzqnBmykWrhhS0aggvTbO7kvDYG1mC2eBRXrhE47WUfrVm7VV7O
u4Rr82GICOjb6ItqsIxJR0ZXRsSLTLUhAjCbyb4VVvs0Wkuy//Wb1N+UUz+9S4YqyO1MWxB26wI4
+/lbW7Me8SPIaT+mukZiWYWqJArbA76xbFtlraDEqb5PuVTWtQ7ey9lO93mR9ttBq7ttVkt5XYNH
TZgnoDPBePikYQS+Nt3Z+GyPRfFkNlYgtVF81BDEM42GW70hMYzFuZq525isTFi15L/FUckGPErm
XRZttRRMMcdZtrc607yJerhRQ0LxwdMl3hd1KAKdPdCeImPeVGZC9IUwtB1lg3MvQzM9pAqx2KXW
xNgQovA15sGD5CBDhVgvw02dayM058U2TkQRAMQJLSZpg6DUQ0S3sXqryjedFlX7TFbZY4dHN0fB
42HuVG7Ybsxf53kmcBuGVRBhrd6ZoZG2XmrFpApk4OIVkEp3Zqyr93XfFk92FGffay2GWJGpLuoH
V8bAUYD2QLmlGH+2SfD17UIAZXbd/JDO6XRaGte6garr+J2TlK6nk15w03dl86VMc/NFbUj3mVxw
LGH2TckU56yUueIbUUJury2PBVMpzMtaw+reXb0M5GSEdYgRCQKGFxH8C6inBI+fntbP06/ytN6g
ElFWBGrraYX+yYyt0cN3gFk5K4oTBs75QckzUjg1smivtV5hvTDDtAxUni9EpYz6DtOGc2AXpL/I
0GpvUz6n8tCpzEgaQIr3mcE4qeaKGEjG6xtdf6kQfG2zWCio7ian8FbX7EM5t/2mgqPBV0OiZztV
0X6c+20c63ciLPqAs204dIC1PeaVnYMsXHxlt0GFjuv9bpb5mfCcGIMQ0K8hyvEzh2seSUGGrFTV
Yy0woYKsM7zUnaKPZRqdw8j6HEPE38NfVi+hthAjJC3mYtmLKMrSZyiWbpTUch87M3S2upTayZ76
8che1vWqYaGeV/XI69NG8dCJhOhLlJgjCuOuBneS7NVqulKciIwLsoY2M5KMT0odz/wyU7jFXk+k
V6ZXFcbkZuDiGkbb5zGUbZPIsVAajkniE/4kdpJ0lCtzqapTp7DYkpM5v6S4i4hQbW3yjGf22oxE
0vpmqRi1e1qrNVcz4QoHSM75XtMTdW9X3C6Wwh4rY5wilqwPxIiSDFUHLpAuDjesOctXORjRcxpq
/VdyWuZnfZDjsXCc4ZANLsFTUW2cpKoQ6crSeYMfbjj0GveXMme11+cz9lLQ+HarHcrEtZfG1xqr
CAo1KrxJWaYHY1DLLbqp+KBmUR0YeWVs0hkVq6ujX9PAO56SiWSDUi0Qn2P6OaVln9U++ojm6NZq
5ltVP+8UC7FF06rZNkyH+fvQybG6BvuW++GaEw6JWCXEWrBRFbQ2ScSTQ1tIfhZqXwfqwEiWdyyP
toWzdZSYgwUY06ulU9unhXHHjeBGvZ4Tten9LMSl76mkPHwj9XvEU68uuLtT+RrbU0TIR2I/vuUF
l6iY7hWV+oKmKoZ6wAg5HCj5MLeCs4lcsotDklZA9WgkqE+qlV3yyGieyePK/ExdWG8o1IWKWc+7
PNP0w2g02baO3P6RlMmccZfZfoVjre7z1ODskbxJZlPLGaYacwxcYft51utrcqPCo90irZxHnX2H
BesOw8W675UD7xwi942rFqNv9roImm6BrMB2+2YhUqD1MoMJ8Ea4OeHGlmVueqnzm4CnU3fD0PGW
WOMgOdBtAmW7LDUDnSChG42DYbOsUQ51J5a9mlo5GW59eKRWMbGxW5CjnFweB4vrVWMZ850aeHhM
Bsm5XonmiKWZxTK1jdhpoAZ2pHWaV/B7lMvMC8TQRHnyLqHd8Gvjtf88Ys1DawEk8AJUgD+hoL1I
VTQMeWPtWXXMK6S+KcOnptq1KQklHvWifmVORHI0HAqa7PXrQW+MbR030wGumrUZ8pR4Xj0kladE
4RQqcMS7LsFpOZoB0oNbGZbwIDI2SDtZD3O84+O3s1dpOE18Qj3WYLGfsVZ1U0lieldIlbgqIcOT
i0aq5mSdW+gKjjDi62kkqXM5vD3e/9ew/q5hpa6mN/jvDevTt7b7v8dERkmZvPzUtv7rJ/9sW226
TBx1+BbpQ2kO+Uv/aFsdgRJT0H+ieATyxHj7P22r+oHubkV0YdDVwTxRCf8pubQ/0LNaa1EJ62Hl
yPyTthWo9PsaH6D320aYKS+LivduuGgm74pnV4xf0e6vKqcksx3/Qnulz2RxoMLh7Mx6Xbu0msLI
DlSbmkyJn6vauM9iqaRBiBVhKztXfmTfSMiPnruPCZq4Xcx01NNJT6quqslstqw6OmRPWWwecPna
ctunfYgEQzFG1o+OSRi6kYEVHFzOT7OGbkc01xFFZT+gr4vI6y2c6EErWzdEICLDDXTmZ3ccH1nH
INBHBjY/LN2wsHsBlpUMClljRG/cMXLSjiSfIEOZynYMupBokc2ihM3FRG524ke0mkbKHnZ1pdwl
YZ22fjyl417qDRyCEXre1Orq0yLlcJXq6nxPGaNvZ9kyL3JbNmEkoa3xRmXWBqKwEj/RUmSINhnd
XjzOxccoNs2t0Cd4IEyqfFtttCtXSx4qRCirKGk4O8ZM85h3G4XcLkIMKuBm8FS6j1md2rchk8u7
ECk6vDIL9di2IvgAPDLBED6qMxdP5oB4sh40z4L+7/M7o0VpO2NjVCg3hIKyJJz0pz7L6j16nJNt
zJyLfXwTOQuyDzHDFfFt6rCNYY6Gh9R8MagN5Kq6JzKGgdvSeWDm98j0ugej5Xnl1aAYAmUgXAmj
oV54si1Nvg+zPwHr2Hep+ilJhen3vJeAh95jSLLK0R3lw5zNBpk7avkZgOp81OLa9grSv+gPMEJr
nennaRRdWoa66NfsKj87aYFLtYyRwrs5mVdeTbYVNX1r3Wa6EvpKbA+fQhmKO7Ir0oBon+nE3Pdb
JzCwU86QfhQ2/8/dmfW2jWRR+K8E8y6B+/IwA4w2W5btxE56srwIiq0mKZLiTor69fORlNMW7aQ7
XcGAmOp+iu0SWaq6dZdzzvWcd3SDya4ONjHEzlCnkBoP10RckBpkYw1ebLS+k9X8E8jW/VTPTX/p
klJ0VlUOku3ugNZ8sgF4m30BYVT87tGD4s6gT9KqyfS892l1OaOFfXGtZ1liTPMyZMmqOExvCkX6
UqHDcTuCRoyTJG2RKSO0qWhUF+r7ZFnuEOkIPFV6WwemnM3oJ2R9thy3+HAcFdF0V66DuZEQZ4GY
K4rwUtIKfQcyMdoHoIaq6osLjk+ayXXhkUAZJRlBwi6VJ8AplbluAmH1oClId2V0hHUtudJ1nCBp
NaUD2vqujJV3lS5/Pmb2ZylFmY+eE/PUlML40ja8mPomDl16AX1SuZBAIn/Ed/3grOOtpBTruul4
C/AKMbtLPSjhwbiBFtOWm9IPooHKpYPNuWcGZInUzAWU7a2IIqslHbdCIl8DyZNp4WSVcpPZ2dG5
sNYwk/ER4s8hqpbcwHkN1E/KFrtRsX5XomMwSRM/vqlLtZwhunRYFJJ9AezRXfpgW5M75Qhk9LJY
yyFp4aLerXxV2vlzL4uJvg5SpN9kurqem2rkIg+4ludJnFcTw0RMTgbn8BHVVSQQ8+NqL5mjS/Lf
7oVvBY1noNDJcF0Dn5XqarHXdt4EaQD/E7LZNZWepFpZnrnQ9jmaWOtaLmBDasi7pzv9DpUgfx4b
fjkxKjecWiWO+i4JcVJ8FdmYogDqDndvWsqhc1OVesUK0LbuQ0LL7aWeW+nNAfmX/1TOzC0CSJKI
KYVBFgfQYiJrDhIsXOzilVEfPoH8NGZ0kFKW9GY9znV+axXooK3lQE3wO7TRIYXQmigSzhp8gKVv
lBaWKk3uVDtVP5AIIo9uIOrjIvxYTel5UoPXXUfm1A58//NxZxd4HWa1osc76a20/EJ4SUO4sqAg
hDhpukCHR54cjuVtcHTq30kNlPyULqCu7tAmzfRi6N7r7EFbG8nMAPEBYtjYy7MIV3q5DqnNRGgo
oTFYfGk4bosKfcnL/TGpOKXrCN5JHlcVkThSpg/KnttmTgUzu6YnvL0oHfm9Y5JwQVxTWnn4cdN0
b+0uAhOxTXIUl1mMHBnNQCxa4SCuQCPI8pKepNJSqvFR17bvLg2qe3OcSmll5LjZJJqtRRZLynVh
yvbqsDe9+UEJ7um1B3c0c8yLCsFIC1Fm73cQ1kU0qUlwUTbH9qKREcxIcyXLBI4Z1EbHT2ZSA16W
o+koOij0DuOI3rix4916EohxP4BXRUXdnumKJ1+RclsvqiJZHcIwmUvHQ/ZIezD67oVxNac2FF/n
KvHisdDcZXoEgE6XLxQ308fEdop54Vdfw1Ar5pJcy/Oi4LqRU3cJnMSh2XPQ9GS0bktyTSQn1Fs1
VCDwFqV+h6xFuEhH2a1T7+4LKRvdVe7u3YF1vUJUQuE0BreOGR4XB8O3uRo91HjJT2XGQj8iHabR
7RO52bLIpyn+6W+aX9cTGjFV2n1SeI5xddzldXFTZ5ITAeA8ypRfvYNKex5JRWd7oiF7Ic2NvXWU
5u4addT3oSfZo09VphzopYss9BFeHFxfqfT3sCEPvhygQGYCFKkvE9l57/uRieJ5ecSVyQAS35a+
nLKtqDdN6FW8i0BWpuG2juSDPqHwlLxV0P53Z/EuPX5U4+LwMaTT35WZ7+RVkeyzi6QeAfumVTJ6
InLtl1dEWhWmP9izBqWbX1LKPM7lEIvZdJfb1DtENfDndldk6Ata0SpmeG8dC8i5UpgBpsD3N+0K
jQzLeUyUYnQBrEx/l9E8dlFZCWIJab7bT8I95pV2YSwQnOrDArSo8x+tXseQPAlm09iHH2aHMBib
Kn05k9DbICFUQHPldiM+iUh2r9K4CN15DnxCziZKXRA/cnNJCx0uAyT32gXhn5mFNzn6gXtV0wzO
QS0+K6m7u3WxCsDgkcpLDBy/tQS/DI6l/VbWR0Y+jfJj4i18nWabkWUf05mrFsbMpw74OdN3aE0c
dtLuznLT5H5nk16Y2Kh1ouEKyjujGfkiRfb48ii7dFWla24pTaQ6NbOJCa/lYwBxdLbObPmaroiN
sA1f/iekLLQFNJ4LNV8XycSDh1MjQ1Wp/L23Ri5NLS/ps1mVEzoyOXMV4P+thmAx7IWRmQTTEPDj
UvM06SPgmh2NXaW1O3UK1SIqrrU9wnx+LtFoK88/YbyPc5VFQidH/gprwOdg61I44RtdJ9RgpfoA
kN9HtyQvdvUkLXRlmsNUjqea4SL1QW8LImXfLeZII9zEehUv7CrMr6vC1JeGa4ER2gOXvMvor0yj
E30fXGgN0cDmS7uyiiwpZ8Feqx8Pa8v9YuNz/6bUhrlag08zGi6DeZ1JuGaztSM79g1iLepUqc1P
eahmH5ENROfL0TWw5ETVykGXljDFAR/CyDY+Ny3jEKi34pQagokdoG3nTUCebasgjUX11pM32FPv
yqtG8hxxE+MTReushigUmuvFKIELMwMNBfeFiJRKB8qQSDyqc91AjDaqTX+OzqJ9YR9Is4HNLFe0
xaxuCVWr+wz+RaPFepjudB8Wgx+7mxr8S4JITqQtZC/K6RQtx+k8gYc7DaODRxu8PIER7RoLpUT8
VqECcx1n3vHWQlXlfVzJpj7Fnu8Q45GzD4iPBZ8cWQocAvudjagNal+Q5KUrWgkkC9rXJCuJfn53
6jGvphWJmKVylPgA2sVQfdbieb03ZXx/yZjr+pokokkfbExzuF9URqxf7ILRfnmQ8MVjO6g+RGmg
LkZSOs9pq/nWc1Ik/XdhebszTWWFkShnHEAOiwlnJqPDzI3qp6C2RgmMqHBnoLgkhxHwrzqB/dNQ
I2hAvkKNej0PQinBgcqDB9c39AaH4FZzD8gY+amoejTCg2tNaT9wuCmBsqiLKtWiDr70fxP/n15k
tsk3833u5fVdsU3r+22GVHn2xEVsfvou8vb5h+jv/dKPJ3qzbT/5TzIKaKRQXztLKLTP1D7wj6YI
aNuVF49I2aqgsYmDdeJ+qR3UwIOIgkb34xFV7DF1bBiZALX4pGeL873X//Gbdev449/50aN3C7N8
/Oc/0JFupCmEXl8zx8DTqXrLNA5qR//1pUaPV1WUTlfABsc+tFVAwkV0FZSxrQLGA5jUbQK+6+eb
wNTHZKBgppPOaUe36/73e+EhKvZ5cxYdr6+i/Bd3Qm+GZwfBHuuUpVHBReaoGb01sG1gH80xsE9r
0H3g/34Nvis+TVW4O6Od1NI3C/Uz1gAAC4qLcCmA8r+yCJYxBvfebBNY1e0Y2nGA/9ZoVgsZBdUe
I1IPHAWV63aQKn1+HFACGROtKQpZ2KG9P0x30rFir6+Nlcbi0Sim+46pvr94fdSBAEeSM2Z05mdI
J8HWRU0iMgQWFyOcJkrbzSDJ/nwRbAWAGJAfgF7tGkjdqg9oEQj3+tWGn3UONHmsm3C+iB67l+w5
BybmohV2aOoMA7sWAciDwhE6CBp3P98wwefrVwLVFlOyVerWg3UOZECSgqugNqBGRMdAa53G+Umw
bGpOuAcw3bpNMjibCL68c9sELkZzrOgaNTf5dDH2TgL5vbEhA1cC5t6t0tAOBOzNF1LKP2sPVHMM
wBGNRMPsXrJnFE1rTKMT1IxPKlz24MwCYsvCNwOOIMfBgHb+6nnAWdZo16ipMhdIMwa3CKijiZrG
JmyUCAvBDp9bA9PETW56kdDgpx3Dc5OBOuPRiN0MiIPTTIVoQetsXj9YUAkmJAmO3+nng7OJdKZt
sLBCq6BYY5g7WAQV8/rcOeJibDQxNAVp83Z0ccmAnCPECIStId4RuV1g+qed3ncRkZbXG3pw4yq3
Y3irQLMdYXNIfggWq0k31e4te9GCaY9heAE4MbpgQRreUcBv+YvZg17s/Sx7APAG8We4UkThzej5
BxZ8Eq2hccB1aMfg9oIMJ7N7qL/vJWnaGLMvmYCau73Q8w+AA+ErsllouTY0/wguzwt01s/6RwQM
0PvpDaGfzkLv/XGV+RigjN986aGtAlF/01dM6FpookYc4SaB0u31XvqETBrkKIhSuIrtGOJesEQv
R5JIBAuoGJ62QhOCnN2R9GxDKwN9klNsPTxHyZAV4dvBwhNompSapxC6ZxdtC4tBXpXM67fbg803
IE8BalxDTxE6EU3cpJhoATfcsLNNoLMJUM5UnjbJ8K4FGydO9PUlJD25Fw1Qqd04XwW76cEDY0iB
B9iO4R2FRu5FcBU0fUxyGmfw2VZ/vhcMe0yHIlC7CJwNcxXI8QhHTk3g2JwFvWcOTYNcGty1b+WV
wZ0EBT6v6EnQlDFJItxApIPa0TOHhAyGRBmK9r/tbhuQHVRIcXWuu5B/aPHuNnmDbou/NIcsDHdm
c3M2Y3CxgkJ+T9Qz0AwMAfB8WGuvbgJba+D48DxO9PZBbQKifUE7iAUgf0jZBOHndvTdQ5IHkN4b
L3mwm4BGHIKrAPCAYw7Bn5CwHZiW57eBLJFQ1lhtFD0HZwrYm53P/vdNQVNj1Q2E057SBj1TINMI
2aD2Qt2hOyWdJzqks9BYKtFdoKKDDqyCItKru6BJITV16FZar/mN7vANaBVOSvBi7rEOqoBwEAHH
bhV6FgHUASynRmnyFFAOzzfQ+BLF94JNmoz0AIz3dvQsgiKNG1kR+VTBGNAmQItMFj4K5E5QIGlU
WF7dBCapI2qQaFaeVmeAZlEWTqkDO9AUUifys61+fi0YYxn9Os7K8AwiZ1jUQVbJJiNeT2ml2wT9
PKpNJM3rQ1U8VSC7e3hAZ0HFQxQNFVWV6hqRED53tww958CSmqa1bAF88nYMz08GESC6F8imWjYl
99Ol8CKnTqkRtRVaogHCaAcuxLByR81e6B7q7ztK5NQRqyen/LTje/UVdghSyxIBxamgNaSzwAII
O4oy5XTV0tjs3Vnohcxkk1UAieyCEyRxeLvgFaGyn64saBScdYX/eqYACBYqprS15k5ox08k0//C
TvmGd58ikf3YIt29bfYaIP57v/CE9H758xPKu4Vya390+Wl/sQG+d5/9BxD+X2fVtzZH/OyHTznj
539+esGXH/3qQz3946W3TTcoY9Tt69anx7zdhMDl/x1svm7CzXNyPtuS7+SPJ/nnP86e85lX+CcT
Z35v3iblKDxv6h2j/fnELURUfGJ/s8822dMjNl8jLCtOp+jM001Aj+u0p4HQgbiE546CKN08Rk9P
2Tx1x6IQn5k+WQ+591DkZ5O3KEzRyWfbAJn+dPt85g7KJDyzl+Wp95C/iX5/M41Quvx6Lj3RYYVE
PwU1mdR7PN+FHQBFdOaLbYRexvnMXT1fdObvN0b4PjXnWxj8o6O+fNy4ZxvwVHoXfeAlveX3kXd+
IruqtvDU+0dasZ+vMm2oidOFZ46q3rQtOkt02tVL29RVM4UnZoLiwa+f3rw1e12JUHTq6wglrBfL
3NXfROe+2Xj7M+tBhvlXXC83m7QONvvH58txKhOJP3KWbR7cItvm+dmePhVihOf3HlzP2ezPHr0r
cohP3fRMjPKznX0qHYjPnWUe/8exd/7kLdL7V8weFWl/6ibpLzw1Wrw9G6LIbSJddObb7dd00/Oe
TkAW8anLzfm9RazVJL/FJ67eXG7COHO982ud+Zu08q+Y/2qbZtszS3VK1P2KyW+2B+/h7Bpj8ib/
9Ssm/xyl/tNMbXyAiJT89A+vkmL/0s17S+MT9810k0bclOeHs0NCCj97+wGzjd8/+x1VVXT6t653
vuIdyUV4Wj/AIzmPapQumSc8dbp1+kzNNlUuOvE72tIiql9uemECSjBN4kl0+ns3ety+WWYv7rYO
Nyw6/fuo+M5GPKUPf80HvNyIp4yU6PQ/bAos6B5/2B7Oo0q1yyKJPvNv+cZ92hiNTTkxRUWn/YHK
vOBCvKoE2LF4RB/644Z7Z+8gUHe2IrrVNOkQnvzPZAwF1+Wjlz1EqHSePzsdyKgICT97HYUszNNE
7T4xbOVPL+TXMk3fYIwv809PIgiv/dl5cq35jYdgu0n/9V8AAAD//w==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plotArea>
      <cx:plotAreaRegion>
        <cx:series layoutId="waterfall" uniqueId="{C395A47A-3FAA-4053-A72B-A4A8903CD776}">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a:ea typeface="Calibri"/>
                  <a:cs typeface="Calibri"/>
                </a:endParaRPr>
              </a:p>
            </cx:txPr>
            <cx:visibility seriesName="0" categoryName="0" value="1"/>
            <cx:dataLabel idx="3">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a:ea typeface="Calibri"/>
                      <a:cs typeface="Calibri"/>
                    </a:rPr>
                    <a:t>$ 286.40 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F50ACE1F-1370-4988-8E90-4109E7E92FD2}">
          <cx:tx>
            <cx:txData>
              <cx:f>_xlchart.v5.12</cx:f>
              <cx:v>Sales</cx:v>
            </cx:txData>
          </cx:tx>
          <cx:dataId val="0"/>
          <cx:layoutPr>
            <cx:geography cultureLanguage="en-US" cultureRegion="IN" attribution="Powered by Bing">
              <cx:geoCache provider="{E9337A44-BEBE-4D9F-B70C-5C5E7DAFC167}">
                <cx:binary>1H1pc9y2svZfcfnzSwUAARA8dXKrApKzSBqttmz5C2ushQQ3cAHXX397LMmWeCbHuhVVvaVJqpJ4
BjNNPOjupx80kH/fDP+6ye629Ychz4rmXzfDnx9jY8p//fFHcxPf5dvmIFc3tW70vTm40fkf+v5e
3dz9cVtve1VEfxCE6R838bY2d8PH//k3fFt0p4/1zdYoXZy3d/V4cde0mWn+y3t73/qwvc1V4avG
1OrG4D8//lWn26LZNh8/3BVGmfHTWN79+fHFpz5++GP+Xf/xux8yMM20tzDWpgfCdQWyMXN/vMTH
D5kuose3LZccUNvFjDGBfrzY02+fbHMY/xqLftizvb2t75oGHunHP5+PfGE/vHHx8cONbguzm7cI
pvDPj58LZe5uP1yarbmDh1eN9h4+4OndQ3y+/PHUf7yc+f/59+wPYB5mf/IMnPmk/e6t/8Dms9nG
T3PzBri4BzaxHYcT9jDv5CUuGOMD7ghCCOdPv/qAyO/s2I/Gw6gZEp8/vUskTu76D4d3dXM3Ps3M
P8eDogNsu8hlNt6Lh0N3cDAIBQ9u5NKn335A5XU27cfm+dgZQieH7xKhv7Lt922+fZqifw6PTQ4c
zinhyH2Ax37pLoIfCIpsmyDyiM/Tbz+Gsd8btB+bn08yA+av43cJzImuTfzB36bavCE61DmglNtI
gAs9vF6iAy51QLlrE/LkPS/Rea1V+yF6OXqG04n/jnHytrXOVPGGSNnsgNmu7TAbPQDlvETKcQ+w
YLbgnD/42Sz5PMz1a+z6b1j9Gj9Hy3uXaP1Vq0m/KUz0gOzcRWC6F6Yf7IBT5nL2gBN+6VCvMGg/
Pj8HzoD569u7BGaR6VrdvqH/EHHAXMYwsd2XjiOARwvHpkTYPxPUA4d/SECvsGQ/Ij8HzhBZvM8E
5GmAZHurn9brG1ADcQAFDmOIkoeZB194XuFgBDGPOsLmwBmeQ/IaU/Zj8mvkDBTv9F26yTqDLKNV
8zQ//xyUHZ0mFFOA5SGAzcpOAXmGCm4z8ViWgjs9x+Y1Fu3H5tfIGTbrd+ow20zd67pQbxjFbOeA
MMq5ix/Z9NxlsHvAsUMcTB8J20t0vFfZtB+f52NnCHl/vUvvObn7Xm+b9A3xofiAweTv5IGHkDYT
B1z3QGDkQKmzX7R5jUX70fk1cobNSfAusfF0UdzdGHXTmqcl/AbBDeBxGGa2/ajdzNzHgWLVFkDe
yExMe6U1+6F5MXiGjvc+hZzT+i7SxRsCYx+4ULtAXuEPWWdG0jBBByB0YmwDYs/Tze8N2Y/J07gZ
HKfvU+HcqKbRba2e5uafe4otDmzugLRM96tqO/XZcYCZMRCpd69Zufkai/Yj82vkDJvN+6Ro/l22
7bf13Rti4x4gJECAtn9RsOe82WGg2QhObfyIzSyYvcai/dj8GjnDxn+fSeYihl2KD+sm2xa3b4cP
kABOBHGfXMOdUWgHshAWAu1kgB+vWXnzWqv2Y/Ry9Ayni/W7JANPG20f9P0HKOHa/PubkmqoQxHU
mdimLwtQxzlAmBOX24+OBO8/Tz7/V7P2A7b/W2bA+e9TX1sXt2r7pvqaewC1j+vAhs/j6yVksJ0A
9A18y31keDPIXmHQfpR+DpwBsz55lx61vNN19KZORA44BepM3UfCMKPWwoadBmo7FD1WPrOg9wqD
9gPzc+AMmOVf7xKYHf3Z/V2Wb8nmoK4hQBl+ajYzeg2iDujRBIS4RyVuD5t7hVH7AXrxRDOQNpfv
EqT17TZ+QyGU0gPIMCALPIk2M8KAMexhM9j8EWhG5X5ryH5IHofNwFj77xKMo7duvBGwIUBBo3Gc
vbK0C6WRQJBjnug37MQ9ZwW/t2c/KE/jZqgcvVMX0f32aV7+eTlKyQFyKGcOpT83aZ6XPK59sMv3
HKPH92cBbP0ba/Yj8jBqhsf6feaVI1ii7U06vh0moEWD1mkTqDVnHIwBB3Mc0GweKdos1b/GlP2A
/Bo5A+Xo+l2Grk93IHI2zd1bigMM+mlAX0ZQYP54zRRoIMg23YFGHxXqGTivMmk/Os+GzuD59D5J
8rFuVfPG9Qs6cGEHAHH+q6HmRSDD0PWJoXtQPDrPrH55lUn74Xk2dAbP8fsMaZutKt7QcygDz4BW
NfYsrz+HhrsHBHNMIRE9xLUZNL81Zz8sj8NmkGzep6C20YV503ofGtSgOZBhFwrHHy8IV89BwQhK
FwptHXwn3jynYa8w5W8AeXqGOSSf3mWO2Wzr8W31TdgbcHeZn82qSIcfOAhD+5P76CCz1PIaS/4G
kp/PMMfEf5eYnNx127dsbrKhJ51xCqFrf9MGxhwKSOgOdB5ZAX7pK7+3Zz8uT+NmqJxcvUtUNtum
2d7EbXNnTPM0QW9Su0BHBihfzmODGUz+8xAG2wEcMYhyYlZIvtqe/eDMhs8w2rzPnH+pW2iD/tWG
+hDx/zlINmxAIwhcBD/Kl7M8IxDwMtAuoX/zIfnPCszX27UfrPn4GVqX3rv0qN35iM3doG7eUCyD
c1GAkg0dTr8KmOfuhBE/wEjAkRDxH1HuNdbsx+f5k8ywOdm8S2w26iZW0fYtmzjgxBpEORd20h58
5D91AQiBsHez28HZvWY+9BqL9qPza+QMm836nWKz0wXe9qTHru53MRwZfNQFZlnIpQfYhRZo6F1/
Sn0P/c8b9Qpb/g6Wn0PnuLxPQeAhSr/5IRyIaDYUlswB19i9Zkc7ICMdEBsBenxW47zWnv3wvBw9
Q+jyvTLr/sNqm5dNrN6y5YbaB1ww0GyeGgdn9GDX0rE7Egrb0j9Vt+fF6C59vMqs/UjNhs+gOlm9
yyC3e6hrXadP4eafkzjYJYDik9DdacJ9YgE0RsEmJwIcHwvUWQJ6jUV/D9DDs8yxeZ/C9Gms3pCy
wZkCCgfVIf887qjNvAeO4DgIXEv8zSnD31mzH5OHUTM8Tt+nr5ymGew4v+m5XDhbI2w4/PnYJ4Pm
fAB2d4BFI/SUlEDseR7RXmPR3+Dy81nm2By9yzh2Bps4zZh12zc96QE+I1w46PHI1tAcH+hNE7YQ
u03qB9IAZPs5Pq+1aj9GL0fPcDp7n9LBp7vhTe/nwNBlawsKksBDspk7EGhykIgAoMeD7TOAfmvO
fmQeh80g+fT1XbrO1V2dg9r+tHLfgAFQ6BNgBP6apRg42cE54S4HYeDHa9ZI8wpL9uPxc+AMkatP
7wKRm/96nctzde3FJ/+vd9m4kExs6N6w9xMAOBYFDTVwmuBp52BW58xumfl7s/ZjNBv+4knexxU2
Vwq6Nd80v+y6NzARLpzy+Jk/nstojjjYJR9qP4k5c4d5hUX70fj1LHOX+f+UV/7+6qGf9zP5W7MN
flzs9Oz2of/+7o+Hh+umZkMfk/TeUPewrte3cPmTDXLAMyfbfcnjyAdV5kX2eDbibtuYPz9aP/qh
XDjrjl3uwDkdCg7V3/14a6ePclB5HNBHiSugZffjh2J3uQj8Kj+gLoe3COwlQTPoTohodoL7nx8J
tJXYjEFj3O7oCTQr8p/3aZ3pbITDYD9n4/G/PxRtfqZVYZo/P4LsBKpS+fDBnbUMwxE7OHLv7noe
EezdEqCX5c32Am7t2n3+/yFjWV2lNVr3Fam/dBZ1ZJONN2Ig2cmErSqILdzIIdfphdOLTdOU3Vfe
JdVlqa3LCtXNYTvyWFbCmTZUt9Z6DG0eLjudxGdtUVnb1nG0dLlG1YqK0IklYyRqzgqHjfY5pSol
ubSKDDvrCdeCnLh0Qvpzk1WkTaSVTtpelqkpy40oa+QkHur6aRhk6nYmpzIM04QupilCTifLvq6r
z5koDBukU+QZPozdgRNZkdA1gRMj2izijJLy0NBIZUQmRQrETw5kHN1A5cmEDx09kis6Rk2Vyklj
zTxDw0EsBXFGtm6VZiiU6aic5FM4WlbbSeykXeXHmultUoTiNuJJ5PgTaYamCupYo457onEUuhym
Oil9AyY0y3TQ5AiaG6fGa7kbH4UJnjqvNw5rFh1Kki6YdDIKX+hklUe6vB7gCrBcZoVtVok1iKBH
gl2PHaNS2FG8gg6ayyjLSgCrTTYVKfQqIf1VopW9TEyfSJy70Srto3iSVR7FX9Sg+igYO7V2xLDR
tD6K+7b90kR54bVZc2bnQxzJonNL2UX8xgxhL+u2v54S1nikcr10sNfRkF4NnSnk6OLkUAj6He4r
qwM7TNvLSbSNLCYrX7YwpZZdaMmcsl82TuwsBCmWQNguukld8YzcwzUu5mhqdC/dNDqZ4srx8tZc
67w5zDtdrFKjSt9Rtj9MOZHNWPKjskR4UVfTWRzlWqYkvSqRpfy2tnSQ5t0dVwXf5HwKz3pXc9mg
wZJu24aysUM/Hdt0STuK5TB1pySxud913eBFOMw82nfxcdhm9UaYngQOo2jtaKUWxTAx2VpR7E1N
Jb6rlnTLvGPqu4ir4XCoxzEoK2ZdROVIZZFEd6Ed6lNmmUtm1HBZ5GO2RGWuZKFKtSpSzmWrEJe2
HpklC9YujGB0DXEhXtQ1cRdRzqjHYstddry/0yzN1yY22g8hdsg0alXhhYP6rm2qvY4VeRBFdSRd
lDe+1nYum8KMHpssLhnqsgBbjZKCDJ8wK5Css/TKysL1NBW9zJuyksxYX9gYImmnQ3IYV8z1rJKq
e7tl9bd2crwEG5mkPU1l01WcynZE6XHepe0R5wY8vq1F5dt0su614YUtOyEwkxo6qiO/Trpp9MZ8
sFYkRe3FiLveucxoWp5xRPJCVmGtTkpB+MLWSgShEzqNh7M2+dTw3HgG4SlaqkSTw6KN6twbbQO/
BgsrnWTYm5s2q2wPhV13lvQp9roOlkXkdhmWYhjG26qEoBpEDh0PW6OKFTH92LtLA0tr8KyRo8Gr
wNpU6qY397iqeiWjPiwXfGjb+H5MGhd8rXerSVJUlf0JEay5bhisFiJjGk8L3OXoKC7cfNkrUXpx
ZZElIhqeLO3XzpjwpRNriBJDTzyNIitgdtdKu5wiicrKDkJ3ypZVFCpJxPR1APnsylHlcJIl1hZc
6guZFJJFluogr8yhsSp6kiCS+nVGkqPCUrdhI2pfkVJd5XWSaclLpjakHjss83ay/Qnn+KzKw89V
RlIhXZDxjkua6UPsmoXt2N1x16ryAnYvrMuUNs6W5Ez5UepW3pS7dSLbKAY37gdCglAXw2LMRrTh
4agDE5rGj4wxJ1kT6wC+p1hoC43Leue1KQ35eT519iKs2BBYVRYvnaw7y2KqAjU2qx6jmMjQTLtc
Mgk5hrw47+3xumg1W9Eud29q0pw7A4172aR2t7KF+crHJJcKISsgdremGRZ+2mLblgaX5j7UlAaJ
ZayjsWXxQnQt9gs0uUGpByXHSESLkGKIB2I8Ub1ITycLdZtRuYksxtbxVTEQOTQJuJZD2sBQEi1j
lw4S9UR4bpK0ssT1crSiGmKw2bgtRK3JHkfpQneOh8xQrE1KmeR9zWSE+4tWTESmQqeBpnkq4dnc
VTUMS2us3HWNutDTeEDS4W5+M5a6C5BlG6/FluWXTVr5Sa6zULqCNJ9clbi+LdLRr2jm+o2p1q7l
RrK2yvuhcj7nytHB5PbtAjWl8vrRnTyLUh3ExRAv2jYfDq20uu3SaZOZsD3CQ5bJqWeVlxGnOCXA
TI7JAMAWaEwWvTJoPTHGVxZzXFmVRSq7olCeiNJMWgKeuU2TTJI8hXhX8W/ThEZZCAcHcWq+EZ2m
R6wMQ4nHIpOh3Y+yHBN8DGugWTaKxl6fpvctz9zFUE7fohK+NZ1ciGXJyMJNqHFIZJdA6E/d6Hte
4t5DmanPwpSEXtzh5qSnooPkTkrJUXStMbsv3eqOGpUtMgaEoRvol7xuYy9Pm+oqE/BVU01rWbaD
ua9bSrykSVKfQhCVTtPHZ5plyblLdLlGgkzHXWpgGpz0W5uHyIdgqiFqq+6LGDUkDGNfKsULr4uG
ViaDgLjOVfadFIZ4ORn1uqU5XySdM3qFaxWLJpnyY4JJH5hxol5nj9+bOBxlR7gjexds6OM0DZBb
iasGkekstRsNEzq5jMvYaYcCJqwE8zuTJtfg9qnZmL4QnyqHwVgbjZd1G655NvSelbnRedtk/Rkz
YXLtJPyScd7DAc/ohBLdrOxWRLY3xEkZsCaEiY5VTD+7LO29gfFajkYEdAo58arGiQDprh/9qcpH
qXjnYi/S5JYVQ8H8EXCWpMT6tMOTWaFpcFbOwMS3Pm3QdYuGm6QMzemEbCsJui7uVklp7FOW8y7A
UzIUEFlL00kWj55LOjeWIWOwIlB+UQmXXfQjapAHUdMCikFK4jHaZPdNDfrQzlEjwBQqXy1Hp+bL
ssQMXKbgRq/qxp1aryWQ5sfIvizV2HqOQcfQp5V8bbiLvhdRdZj1cTj5iY4jr4rs24w37LLgitzg
KLFyb4Ir+lJpqXZYl72uK6nSOGn9gY3DDcpE5pe6bS6nvq7WIQTPTRdb2dIt+NnEi6NQO8bxO0gH
wwpbUwLLmXfObRg5uReTxjl1DVNfWFnTDW4V8+u8zwKm7NIrdTllfl05eaCNrS9qm9bKG2EqToaU
iFiiUDPpmLKN/KkWJve7oRlPC6GyZYTrZBE6vVlgOCgQlGDX0tTcWiYsCfNl5WTqC0Sz9AukuPZr
1g/oMk1MuEKJo9aI9cB4w4ofVkVnJVJZTZjKkffZVURUMh511phLd4rrQ9ci4BAx6tOgVJl7SKq6
8+J8wKkcaFH6vItQMKGmPjfTYL4gMbW3rOy7lWi0e6STxJzSKK4/a5vVKfifToxvV9xPcxaXEtjV
dOXWJtcJlA9N/ynCEGE9qJNa15/c0uaSZuXYBSoBfzhyBc3zQIQZ/9yHYuJfo9RSk9+JATKraKkL
jlgPRo41H6KAppSfcDuNrzun5xaQlfYym4oR+01cWJusGNR1mLNiUYcip34+Ddm6bQvkJyKJhKQ0
tYRs8j7/gsIhPO/go6shh/Ba5+5lnwM3boqq/V7khfat2EkW3EzRUV0AJc2KrjLS5F3+Ccd9LG04
m7bsRZ4eJ7qpFmNuYl9HVeaV1pQ1ktUlW/S46M8zyuraZ1OYy6RTadAluD3Oi6mVlCTFqnWG6IyU
djheCCep9ekQxQPz3WhAFU+93Z0GQBbyMnbHRsi2JaRsboFuKtFGMnWqnl5qE/G0gTA2auHUzSpx
49yVfTJ201E2UMvjTYKDbCqL2rebGOLoILIBqBO3Vybm7AsRKm/9qY9KZ1Wn4IvfQRQMfWQlYXSs
uk5VEpZwnQRERL3PSduVXmo5PUQfU+vjzljlqm1cfDFUBmoBXFnLifHY78xoHVZ9Xa5rWJN+a2x1
XCZMeSFpnfu81vQGFSmdZK1qkyyHvPzUpG6oruF0X+vl1O03BvxRimaamM8bIe60KKMVb3Og4NjE
llep2rmakh4FikN0DtwmSxcNaaYtAmJ91I8lkxnUx9op0VLD1x5OpDLncJS0/BoPNL/oe8wOp1L1
Hslp6bMY26XEcW4HUdoYqVEI7KBKm+WQdtir60SfUFrlvg02fm6ARQZmGFxvKnASRJDrgJxXYzCQ
2gRt5qytsuh8DYX7hYmUu6hTRLaMDnSVp3UpwxQiU6ZLIR2l46WK7M6vNRPHtso5wNvE/ffMtbpl
RuipPcTuLSrq0w4skbVBxCsJGVcVziqgUm10nEJJO0js0j6AdVMtSndgQTWmUN/AokQSJyoO+jCP
AzeDNB4OVvqtAU4vtevkK0uFtm/1kEmKnhdCCrgE3LOQNXo0se2FDmkuC9exTo09jRdlH6/aIc02
Q9oWHosKuwYGbmVBNsbxXVlyuglDpSDQVtEq1Bb4bgOBvy0Tb8zizJvqLA/q1HSQdPrxPDbIPemG
KA2SQvFVyhULSIYgYDZaHyqEz4TIO9k0zaC9toy2jVMkfqFHkwKxq8RJalW1N+QoDXAWUplkrn0d
udiRdt8UuZerOL+2yua6sp1Uxp1YUjZgJHXZ3aIBEqtQaFqPeZ3B/LWtkh0zrRyKKPPG1Ab1wYm4
z6dsC2dO46ADtCQphq+lgCIiEv44VbdFkn1tkm633lqkg9YUqZaDbQdcICIz5YaHiWrYNm2GUOYR
4h5wZow8qxiSLKgJ5LyIDtWx5kkBq6Vxlhiljkdqqo6zKErPQH9AyG/p0IqgK1F30hjg2wnqiF/t
5J9BNOXaraosmPpuWkWJQHd9ASVaYpJulVPT+r1VkfPEOKAIlPWNiQdz6OQqkUikziHoWn4cj+Va
lLyCBGylh8TJu/MpjaNFpKrvUK8BFRsLNfp0SvJ10ZZd6kVdM37pTNhI0Hs2tp2HV0ClPimrqjyn
Ns5RzO3eq4YJiKOO12E/VY2MW6v2i6795uJq0+PRlnFCrgoLQl7SUbooeS28Htqzv8QDzqVd1YUP
7YudR9qQfZp0yiSbUnJUjPGxsoprUzrNamziy5rje2gbBv43AjsqorK4jDW5tmOcre2uoLcNy2of
RbXtl1Z+NcBdivdlmVvTIioENxJUDyDfQ9nGcuL5hRgNiqSOEuybUoTfOtSmnRy6rgaBYuwvKown
LTMRhiA7mb5fsIaOCsh/jqHGGdgybW33AnQ/ZmRpM83h8UKnlaKOjQWekAccpfUhKYBKTioaoNQJ
fYCqdDZpwsrTjlMg1ji1tCRTqrDkZMqKoBMZboIWxeUJHMARa/gXeCstxD2JyAVNNAQPoeJDt0Tp
4cgguWK7vwnTsq2WqZVGwcBbKh0nyX2WDYeTclJwdXxVQ0ryMmxK2ZKdFlgWkTe6rSMdzLudTwDL
U5gtCQMmHDUEQgIf6q5fJbpdOV31LRLT4QAL3stUidZpZG1CtwGuk7EqSCrnsMSdWfR26gROyrPD
koH8V7mo8Qqg+h4wU+KFtDquo+7cTZpblCtY8eHIAncozitaFj4IM866oCmRjmXiJdQuICBOuXXa
E/pFYdocmdAq/b7myosyu1jGqIwCpXO8GhIozmrWNuvCRAiUC6MlStlt2YfueWshkOHCXnmxHr+l
EQblzIz2wklrJRNjfw9Zhy97wVKfD2Nfe0mr+zvWON0lxD4iOWe156CqPawrEKMQTjwcWnST1cIC
nUUpEtQoTVcuLzbUZI0XTjZtfaJ6tw2cCOeOTFCcHlaQH7E76UWqxnLbYK2vmaB27qfWNN2kJA4H
D4+ptdU8r08dlFmrBBJeLeGGvWEl0qQ+dlIokRxXJLE/qOiwtmgU2Pk4fgeeBa4VlflWJVic6t4O
N5OJ2xtL8fuoxmMp3dhqDiuQoc+ngYYeU05feKVC/WcxsPaMkJhOJ/UgdCl7J9dLUEHzWLrGLv1p
cvkCa4Udn6dq8EuiitpT01guVEliqBdC6wSrmnUeg2SwUmH3aYzYZ2AI7LIKI72IqtGswA/GgNcN
huJKXPWCQ4SPC3IZoaz0mtg+FbgJt/lQWF6Sh8KDkwRE+RkU6dZRT4DUHGcFSKuV6eIj4BBmWES8
1l6dKN4e0gLij+QGlckyCvthJxJlsexBCwNOk3MsCyhugN71umSew3V9VZe0OqoqIToZa7hlRbYI
NL6xTEJvhLhwzfXg2ie9YuhTB1/AfVG105c2NZkENw5BNAKBOpZRMTYbuy3bYwdWT+WhsjfLvirU
8VSWZe1DwnKlqdsIGNPYG4mJyQ2k+R0Tgihznafc+UbrWIBrt4lZlSLWsrKGCkgrbLkXMrKyzqPC
Hi5ZWxoQn1BacgllmAAkLPcqI010y+IoifwiCqPBB01tvBjTbkg9GxwtmKphVEDoofAeCKRooKB5
6Xd2ed8DvQ5gi+B8tIDWTw1Hh2XKjc/Ktl9GKqzOh6gjX5IEGLjPKATsqWb4rKk0VjKrOnHRsBry
KcQyfZZNVvfFoqo9tOMKdJl8csWmHi3zJS0tdILyflySEvbYoHht7POGCefCtUIoX2ocukeWFZPv
Y6bSQ9OI7pIQG8TQgcBVb1IXEFZlzkRBgDPGsa9Yk4BT9hQyVtuDKijt2o2SE1D4DeQTt7azowST
kS0M7xkgnSdBaOoo8Ye0OZuihiaSjyUJbJChPqHJiQ4TCqGyyOLxPitzfB3iBojaxI3wQemoT2LX
VZGMElV9aTnTi96CrBtpCskMlpQPxY4KUNQky9LqBZIgjR7V4eCsux6ZoGx4elxi6J0BZo/RsZ50
/9kkhRkgyqrcj62eerymIYQTY52XaVWesLEXqzzGUdB0U7nsG0Q9u0xhlVh1bzYiy+2voN5akMT6
8hMCfndc66pftAbYP8iZDqg0VnwxxknnCTfqQLTXiReVTb5pjXtjdRgHEJzCFY+Z8a1xwhu3A9ew
ExIHqrLXOsbirBj4sO5H1h1yy5l6ycPMpwaqjhYYowd6c33YxG67sWonPRbc/V6IAQddOKJFIsZt
NOaxR2gKlYFIQFbEYQ5aWT1eWcoOF06N46Akkx1YsNCXcVc2XlePZJ1CPzios2kxEhDaJj+2B+zD
hQeONEwDl0VTfa0yOnpQKkyrsR74BImsac+Eo0EHxm6W+QUjXXYxsFj5YwzJJmGpTkHP6tJjy6n8
nsH2ze5/KgNMQ8cLnIpJuno6YekEf47C88YextPeFKADd+mV25CvdgTBmllFoKg9+aCUbN2i/l/K
zmy5bh3p0k+EbhAAB9z0BbkHzZYlS2X7hmHZLoIjBg4A+fS9KFfVsVR/+0RHnDgKW5Y2CWLIXOvL
ZJLLCoaH96o6jKSjhyEl+sSiVlx40Z9F1TxsmUGqgC7DhZzpllfV9oGrmuddY/9hRtvcJ9V8URJ2
gcBqOi+bWL6SABuEcfKZ04ie6IYIOVhSn82Cgzpk87deNvajn+3HWbNuzanOcLRHeyKoOvIB4Mda
lJSpSztQdiMW8kOQdL7VbHC5w/6f17DBIPRI8Xny8ZxXfbhZjAmXrrP/+P01Nm8Mz+/arK6u1L/e
IfSfP/6fT7rHf6/vtfnrL/dXEP31J5QtuNd3F/3xX6HB0e75ju//0W5b/+d3/fUGnd0q/s/rdN6Z
z7/edvT/cKb/+M03tvUbgOLf8M5u60Kc/ZNp/Y7D+Mvufv25f1nXSfK/ZMo5en0ACEHBApzmf1nX
OPt2ZgGRMVhRdEHO/nKuwV9ztArnMLZ/NW/9l20doVSVM5QPywhteeE2p/8/tjUHRPSbab1/4t7U
Iok4gxK+N4p9a1p3UeOGyLfxzywqp1kemRGGdDj9lnp7jnFStd8EcTBSB7uOqzhMDGsRHo8u6Us1
OIFTXrOA7ESqeJ0P2KwGe+Fl3423Xdwbsua6DbF5iaH5Bqg2SdI1vKjSVEQ/06DX+aFTIe2+ZRk0
7e+8h1J1VyW1NTzvoxpLsRAmdv0HFVGIsoeqg6iFhNjHfX8TpavFJVcI5tdr1vOh+ScZF42f+e2R
/g/ePhiBN2MEBJ4JqMEgCfD40FPq7RilUV/PKlHZz9LrobEXcMs7cdGJZXTpxTZWE9SJrTbond3R
smbl6c8fH70FC6CEpikMI0DgWPDYHuX+/d/Agq3hGY70pP7RRC3HJjxB2uMI6iQjtjm54Cs3HZCw
VELlRBAISfde8HVkRSS2xPOrKVHDCDNOW+6iO3R5tPje31wk2MDfBglEBkZHol3aXhGKV0FEmOO/
X+RAJ1U2wcjvtGFx8lVwaEqPLGljSEGO9xW7WHy2INWnvXAMGYvrRqT63UYRyU98COkTZKKZPP7N
df16PL9xGTFF6xb43yDoUbGaoSXv2yuj1A46rdV4dhujajyyOEA7PszARWb9z3Eb0iwp9FgZP8q8
LzcVJTigqinqrzGRsSwrnGFmCvyGiTA09L4v46rSF6v1NtZ3MI3bKGCjZmFkX0Zre1sdXcPEYI99
N29sKqimydgfMhfTurvBKah5ci/XtErtqU2yhfAP5QBdLty2lVokltG8JDUiLNrg8V3YLUkRXnSk
MUizu26JJaImgh9Tedv7FF+qTmfMIhhq0+Qrk07Nl+3raHrVswZHFgkr6Y+wV0lPLjTLsu5uYDOG
O8KKm9M7PnYxfgFpmOU0N/Cc8Nwowryths419dGWD6OTQ31ITNohLEQewXEZiUWgAhkoBDxu2VT4
P5aqx/huNrMO0YFduL1MKWkTiOYZuJbHHo44X64glpd1VXShR/O4cxds13RPXM8NwvVknaQwl01C
CVuu4nFxmLFrzVsEL9KvIwcl0s69XB58E1IOk6dRU6bLgsy68rTPLUjjmN1LK03qjxUM9th+ile5
bPoTpRCShkMZQe1L7vQ0ep18Qj6ciOqAeY694KQcYvoGWmk2un+uKbNjdhUnMJu/RnGAiXMnetjZ
Hwcpm5ZBExsJ7XKDJilhKgAmZZYdIX7h2R5g8G4ORzs0C70UFtM9zopVrKW/aeU4jVBXu8bXVwOR
mSNFqBUdzwKOnH9JaN+u6lCK0gxD3gPDcZ8HZDoE+kQECM7BSXb7U7ODkVVyk8GoxIYwqA4acFHG
c4Qn3wtR4gGtw5Thy6+p0dU4i74Oadcm9OxkU88AUxxNeuiWY6VTXAZrkcH7lizyk4OInD0amG3d
qa/jKs5VVfnHeK3j5rDWvjzXYuEXNQCcy96F5WJGGvEA24gVQcbqDsF8RwsrFvcJ4oS8EFWsIUYJ
pl4aZ7rPFa31IUjQItA0+XSOIAsWng3xdWboV91iOQ7eJDeJ37kVoRSeLiXu1MDBPgLKmT9sTTfR
I2budMxWyuF3jkn/XZn5kUXCXDtBqut+GSd4ciIU8yiqi0XD71DSZx9To2zRAiL5UY+2PHTKVPkq
huEQl9JewWXuT2s5lC4fTCzwq7N1gOI6pCePX3mZkVW9uKDnM1tV+cPKtgOPFHUbMJ4mPqmG6kcj
oArlXUUhrBGuqycftuxbR4Y4l3zuP/mMIetgE70SVCrkSYTwGzHF28lNI6oqm7T8SElcT9DzufwR
9ZVYECib6GFhjapPZh3IMRr76WFcxHS5bwWHcQ1I4Ea3tnnc+6woU1mq7HO9MLle4qybv0MdQgKg
kYu6oqp7BccU9Sw/sylO+wMpibvqZazjg4im5mNYeAuTqNfX8ThFFnmA0t9oM5qbgDYn12OCrAh7
Z1ybXFSLB78zh1sKmusy6zW5qluu2CHD7vcj8p4P+bZlkconxBpfvLH+pyUEkXIdbWhoAColl6VB
SLFtI2au6gx88Ui7+WA234arZK4sMI/I1HdrlGIj7k0oFs87fiUyqBBXLlh3YmZm13HXh7zh8XPs
1+90Lss7EWH5LOM8HfrUUmApoV/SQ7xqfhTpNNwZJdyX1YTlBB5khs4LN74NbVukdRWbnMxcfFtm
C8uadcNZB89zRvvpY4iG9uOoIHgX7TRVT1at9rMLBoqsDXMoysiZJofm2/E8ypKyxcILaitEyPy9
ZCMS+mFbmm9Nb7acVLR/xltSbG7MEn2USFAvDYPkOjtaXol6EN/GLAk3oOwcYD0NEaIFNZKXM7FQ
PeA1JBnRyO2jVn5zBEYuVA9jYfk1o71PfNKesNEnSSHrLb2YIq3uje7tkXsYh6BszHmZQ3RuzJJ8
c7x88s3WPMGm3rIz0J81b4C9/VwxIGc1pfN8BMm3Pk5OxmXuhF2vo7aacqqW5RI2r4E3KuMor9JR
Pslhki88GP6pcaV+WbZl+zljgh+WVLNbUTb8THFSHCy8qseea5LHflhuiBvbr6AZhzPvohLO/7yJ
O7VSgbMsYEeiTZ0RnNptcpFS6GJmHJpzG8/uaVwZx/Uv7CqiAz81CR+/dKa093JQ7iJaO/nY9267
RtIPiT7FlguUsa/vBkGnK8AM/n4YS/fJAcj7ztsFmwOz63In1h6Lx3L/IeLTfB1c6i9rH7jO9ZwN
5zKBv6lsgqjLY8+73Igrb8pSuY8bbOanDPv2F7tl0ycc+PBfkHffAhGd7nHU16dOlvFN7buIF1Mv
u0O2reC/aOSG01YRfd+2mbqvgja2kKajJ+cb+8VMs6jg8W/bjZNivq5L30Jz6vWnim+yx57dhyPM
lewi0qEqFrOJD9lS8bMC5feDlCxz9GaNxVbLHSwDaH1IZ9Nn2U0LSCCdjhSFj92Ud9KUN56Y6l7O
UXdHxDo8Ax/5hp+p8nGqo+exRwTTzGlzF6ARA5czUX0ltWFfZ1LOvuiUp7frks5PNVsWe1as46KQ
KkqvRalddgJzN8irXmXmoMMI/3HplT9kcts12G2SS97zcrjTZKTR9Urg5otDQv3kbqxcfHeKgos8
NGjbw5QT5GM6yNoUEMIBUylp3ENT1TAGXadXSJB1q+sDcUO8nteyjMg5XcZxe1izAYjLeQ896EHa
gHdJtRg17av2qo2zxHVQNhG5FHE/l8ttC7ZuLPgcVZ98uukVUFqX3AyTL6ODjxAiXk/oVzs9x7Xa
MliLxJkJHmxOq4FU5cUyJelVzAIdmk/Ankq25GuwVM5XDJsdvcyEWtaz7dZdGljGeH6UpGqb3LOq
kxADSFl1sAiEDI81JzLJoQN3H/UKPOLsE74C9k0tozdeggyBZ2Vpept22E4PerXbQQ9bfdWwqS4S
ILjA4VYgIB+6lSRyA3nYDzT0hwhkYbuAWjAs7j9Mk2iy6bAmDZhT4FejxnrIwHKCsVpZfxTR3Kmb
VpkmyfvBhK3Ypl0MhdC9PSbp3LQXQy1ifax87G/bGqnzoQl1uOCVAHsGj0KBn04aF8GmcAYi8xyn
a858WD8lE5vuSCwD3OwGHEaeipY7cBxV8hwZ4n4sEqEJd2ZlZ63LCGbxotgMxiUJiuhiGsk8Jj5P
VfKwEqFTBGZzttZdgZ10wj/QoF/RAwSbkM2SozKdyePKRkGChk2jdJe7go7j24gsyfzUZAMEuMZm
4lu1LOC1VPVUKfO1kiZucqQJ/aP3KaTLrHRnisMDvuacuMcEpPd1t8L+dryeT4tysjDWbAbUGqcm
7/u4f3RDlxycS8AKZbXA/gpY+/tUldsp1cDMbBXKW9PiXCmiMHp72HDYiHsJIf4xBdkAhnHJSgR+
ChMmD1Xtf0TatB+NHcbsOKZpdTPqQT/Odpyq4wydGKjT0FdpTvogL4GJ2AMbbHdqbQmCp6XRUU5K
X7dlTG5ZG8Q1M8lS6AowEXiySh8YK1FYOKfzeQPb2OWobur6A5WLHY8mSvTd2GZ+ujTOA78bPQUq
2lZNIZJxgb0BKROKQk+G+XJMcHPHVZPocQPO+qNkQNnPDVEw4bEofb6trbvDKY/Dv07a7lA3iC9w
CeUDTp36NKcyKebBqOemrqKvKBsNp9BG8qyp7E+pSZt70lBXwBVQn+nQP3UwePIKidspZaC7tGcw
oGIOh4fT0l0BeSpDXrrQZEXdzeKqNAw3XdHyJOoAeVYw/qFBWnK1+Kj+3iqefm3LKvrcwty7WaKB
Q5C3+pKv1fqsU2Cj+54WTM4bakF+lhxxKzbHfRKK76LtkYitQ7+f2oGNL3rJSH3skrrGCdUjZbkc
4qHWxejqMB2mbtNIBFLfRAXvsI/kCamb+BYUO3tRSsGHZx2uAc57qrKixe8thiTBnICjHF/2CQxF
4PTl0jnEWm111Rs9/cMga1PwojmnX3HwepdLkgE1IlObwHBtyEVtY/aUNICswdy3c16vxHyAa9i8
zEtmcDwg8zzpuWRDrsuY38AucNcGMnWXuwohzU0YZ/PSsinUxSgcAtt66cL3aVqxVrAokafNJubi
x+IlvimbZTkOzcKvvAXdi8M1bAjm03j5CRV4KU99qqZrsSJ/ywnCkenQlZbEoGT7pirotsTP09h1
X1IDZbYd+XjoKLH0bvZp9Dghy5OnctqhhWTyqoN7Vk5X2P0GfwxWqQahnETo6baR6DuufESKueQW
/E1PY3N0Zhmq3I4Gk6gQqleNaJdTtSTGyh7OeYsgzR33NHYpytXWDDE1H8rt8zDOQ/uB6ciPB2QV
ZYstDYUemylcNFfdeiYUzq/4kMy8zPI2sjX/1tE0JcAkSRaa8oS3trWB3rZKJ1oWyLaDgEm8qX4E
nYcDN14PKsK51eXzhFN+hbm/ln17vWYlJJ1inJGAmftugYzJwf9Vs5xPbja2/gy0Qejq4LFUUBgC
hY5DfV6C1cl0qhCrDZczaIH+n6MdwxKDUW3rfjjGdo3aR4jXJF1gpjS7oeNWQWhz30BUxHMQRI81
ClMAgPkAYdzh9n/2BAX3GMexGdaDNECtPsdIcdWjDZitX4lJoB9MnYTMQFhUBnONUjCKTDjGPo5M
GOtwS39UoqQBhDiwAaw3G42y/jKDiCEKHK1fN4LMtmx8giMC2/H0PCsICtnNhIAy3NFG0lUA9hhn
256BiTM8LRx5jW5eeDYPy+7JT/M6XPMZt7fleKs8Y2ORxCPYikc+xaZOjom2MAeu6DzbVb8aQohx
kDtUwH5M1mA/Jqg9aOOuumWAOhC6G4kdc5U1gqhMnGv4tiucWSUWxm1dDIhGOi+O1RBE3R2N90JL
aAeDzm42hH5g/EmXlEs+LaU0cx4JK8UxXWFinx1z/bPJ5u6JbBrQFNMQpHMxY+0co0T1oJZ2ymuO
qXLAqZNRgg1zYB5Cvu00FkTEeT0202iu4J4t9zGNwYzbub55xa9alsy3TbSu/dHwfrqcFknPHCry
YyODTy8tQjhwPsNeyBEG3w7nVzhqCpnxQ77Qpf1hNgocsnSiL/ME5+h8eIWYxpr4gAAB2BIiUGSI
ZQMi4ewSATKz7LPwQrYywBWPKm+jh6yt2/jg0f3nu0PTJpe/4j4UdTMLshHXwKZCOAECb1Zxu/yo
UPoDxQURNRuKV4gG2u1SklM/4zVETzMKc1ASQoXWRwFC9CIadfqlWzoBwTItWQXPemN1jAw1Xce7
PksocAEaz9PncfOuwsMxYLmKIZJ2QYAUsWshIG7d/eIyhEUcfhsMeCFAxv8GLkg16nzc5rhwJlvu
TL/agq3zeMiGWNrfkIoNXCLJecjshTWdbQq4geJlA42JufFvXGJWG0ouIhPuVzzsg5BlJo+vXARp
9qCgbUx1Q7ANj1+RXHr1EcCJ26MuzuoLRDDJlRMpSnKwRfL1zBfRPLwyCaEn1Y9fPEKGErKLqUSF
D0y5rQ75XyyCd53CLUDatr+zCKGN5cMvDEE22l9GEC3gvPGq/ofnAt7CK3wwiKYp/iIPJjbQz6/Q
gUwDnETXbY+Cj9uaiyxe734xBmwelwkZyo4XyHqRy+UrWdCOwxbG/L9wAjOkKzux/S0FOeUwGw7V
whdsvaQvocL8z3BAxaIlO9AYLCa4rc588iGdotM6DbjL3xiAHgH4h9/tf8TUcO+TtpQ+H1pbA0dd
ssZDFlr8PSpC2Aib2pjk2C5bsx5+c/yrOB5RHfbG7GflGFDhFq9fUuwWy3WYBmcOv1n5E4lRf/DL
xu+ZvuVdiRo51bXpy/9o1gfAd6hTG0HF1Bn7ZtF6fTgOYwoH8r9dejAzU3mcVZ112H/fufSkVKiz
gXLVcogBGmj7qxNfywG8+6sJr8Ec0WPq4xVJgWQAqGxJ4/7YR4361MbB+QLnJqI6xOcwjZ3N9nFL
PsCihwzNmS7vXn1zu7qoype5+8LHXn92kwY3jZfLPqQTls2rWy5k575UxAMSA9dHUJsEg9zNW1+M
0F2+DhXKLFHeswAKr9v0wzRP+mqKbV+8OuHQBdILUtLsGYpxnYIRqZKXV6c7CDo+LH+Z3M2S+T1a
o/1lLAdIPOk4ZhcjV0MCqpogcOprGc6/udkO4tbBgbMRheXx/JuJ3Tc++owKhvBZllOUm3Gmh2qL
22OfdeU/X91pEYvpKUO4f45EGb3oamk/U/xInP/Hcna9yG7fus2619O9mela5tmkKQAet93D924R
0URwuX+5yXM28kOWxtdQ0cjNay1rA7Hj8FrHalEeu+VBRfqZZJ14bBQXffFarWrMEMU6b3zXcv59
naH+uyMwRmHdCw4olBEe0K2tXNPPyGh1bx6cGGGnf5gaZbHLgx6WFjaWhScKii2gHMnCa2gM1x/E
uo5yPXsWAowFrmmY1CWdFapML7OyWaensg4+/h4PQrdg3bJ+EuDUHEpyD9mCqjKHzauVyde078l0
2cioTuhhmWy0IWzM6FoXrk0cDZfzGqBiguIL8UmIwWdfk2GYsKlYlNGEDvtYrGh8QJw39FBJ16Sq
jtaKSi+XoUUY35zCCn8UiwYVwihXWhdl9E9qyZqOhwSyfgoQxPi1VeAX66qFcWcqQCqswBy0sEGA
/2zUflxQkoUUpuYhce5ZZ75cmoPf4gx5HxpH16G5awC2z/owerw4LzpSw+fRvswgI6IVgEuFuozC
a4GQLN+Mws5wUcLjbGQBxXq/E5FUVHZnVYUlBQxDqo3FeV1mLb6Hqvo0CddkGpEwXzfrCP6/CFRm
6fI33iYqwN+6hin6xOEtS3Lv5Mvgybz15up4ZWlc1emPVpvd0ED9IwBebKSywwMnGrZU/mdD8K2Z
C58y3QkT9G1CmxM0A9rt/d99Sohz2URVNfzsf33iUscGiRaPBzcKJMRKzK6YFlS4skLVDUzBv7nl
3Qj9y44UKUUPFbxuWu798eRu4L+9gKBqwpTj5EdC3O5DVsCW4AN2GSqfQIW5CXFui8roCY0g//e/
wYf7X5/we4X62xt//VyAIIDtYooief7+cw3KD1JNOIqqV7jzCQIv042flUBqVuUeHlD9YSjVPteV
0gw1sX/++L36/e1t7yMOg1gKdMUCbfD2tqt4qQkNiv8gaZeiuDT2NIm/ATnAgtQAXLu7Ghp/dMtb
u86PqHGiAI3QE6/DoPz5St7OOQxEjKJfvKQ9218QxeLXOv7f7PQpqWmzgsX/XsptiN1ZW9OX65GU
/b7JrJnbN5k/f+R/3zw6DOD9FDHegbD35KVvb16lquwalGj8EIkHD3Fao2SL2lPsPMyoY52VsOMc
GCBkMCO6HyRfNV0XJ3eQnRr/NxMhesd8YADwckDwBLB5OMCT7N3VVBJ159JM5AUdB5EjXWA33dGB
Pmg1gt73jQA9XPdQzk0eJOO4qriman7sTdJAeydQoh9lr3ok53DAHXvol3oYX/48ZvvS/33C4M24
WJ0UnfDxfmOslvcLFfVGjtotvAQYkJgEILspBovCcYE1HRxHDmhYu9vVkFn1/qU21fz/O1hoNI7X
9HC8fg8UrwAE8vbRwckdp3VM9MvQARoD0wrOAyb0slLk0de8jEHIIF127be+iQewJ6AUXRRfZKQh
EEstSlVeGZlV4aeGeuuWaxFauC1/B2C8n2No48wT1KqnaJ+AhoDvMYfAPVzgYeMvY8kSeP17vtbN
cBRQ7o8SR7taXBxBwQC+B9G31+sha7eVPHpjystRwoauin4DsH3dK8R/JapJaFKiZjampHtI0PMA
YRMadAScVow0azRcoQK4w29tYTZABPnz84/eEiXYqRKkWehvRCMeJzEm69uRx8wc7DIs5msKGxJO
tkGXBkxF5BqIOYtoS3f+AfHE6+4JPQ7fm1+3ExOVu9cd/MRRZTN7/vcLWrzfxXHIAtuKJbp+8H0j
eTct4AiOyBK0+WocVhGcM6ia4pZFiq/XfJxXDIeEmLY994gG1jSflfNWFdjwffJQ2a0kF4jQmu3Z
7VL0XVYnO0oVUJ3dSRQlxPvj0SMkLejtu7z1YFzTbs9bl7TwdWjX7XhPjdHHA9KDVPhLDqpve876
EPDseIywCPXYG63AvhpoE+MJqvv+7FqowECx7OvHy6wiq88zHVDonwMWpbhyVGzsFNVk4r79FsZk
sOYkFxctyLn0Nt0418IP77reMUTKVdmHC5TG+OrLkA2leEZKH2GSpVkFImsBfQOY689z4/0WjtFP
IW/hABdpEvP3sBGiyKGK4H19RRX+iPwhMJoi6fO60Sgjma3HRvHnT3y/G7H9PV0Mxiz4PZzd7z9x
dBTFXj33XziSc0xGjypkbH8MDBMO72SxYJ5gXkIvgSczT2N1m/5CNP58Gftb29/sijxF068UB1fM
KAMt/m5RbOhyYOHv9M+9GPoJ1fl6jslPiE0Wu5FCqhsdXYkGG/fLmFXYcYyKdXWssoktOscrrnwH
iYhV9rors+QxcNdlaz56lI88TBmhdWHjLehrTCJo4Q2s1N3RL5NoX+yIfJcHvShEF5dl0077yl/w
BocPDOe9WdHpwvGwnP98x9G7fS3jOKAQbuCucbcc9OTbbaBNSjV4VEs/LagUBe4HU4MB91u2fd4K
BFniQkUeTk0eEDviSzW9MoAEycO+KuYGnNFjGZJ9SjNbg5m5qA2oXGyRFiVb0cl2QJZr1ESuLVZd
6fudPozWrMfqTCOLZfTnW2LvdrYMERBAOWBwMZ4gmu29i3oteCVQ3AN7yibFsbYm1HzgAibC533p
vq5jBkoJ11aqsC9x7JX7luKMxUFDVATgMUKxNP5Ko/ix/dbJJkXFhgdFBRdghTtwV9qAf1Urvt/i
WvXJeEJRqOMnk7mFj8WK8wK3+ze39i7KxK1JvHSYRVgqFJUE4t2tTTBY0m7W6xNHTorhn5zF1Nq6
rdbfJ5SxwQdYJ40a5JQN+/nYEx3hgYSk76r1uKFAY6pOkpPZPyFKdRgOOGccs48vG3aToSYSU0z4
zuy724xt86JmCNJZMSEiwQfWU0nxJ9CoaDuCOj6BoZimFHJrEcOjxZJQkqGTRfFrfPatsP3250F4
t0YzhAuIrlKGyodI0v8KdSOP6vY1sQT1JqnG7vArvGUqCyjHA4OL7ONvDn/27jjaP1KgkTOjOJbA
qb1HVGmD8s/EhPTTOEeYIbAwJkwonP0YH9EYoeNj6Qnc9DzpOOi3i24pB4Qs2PQwSt6FbrpPUcFb
osR9QvuHB2QhbHmARY5/BbkPCx8tOHBQ/euxVdYPGMqADlFYK1hF++Oo2rA/CIj9e0Ir1wZ4HoXo
gCuJ4Qpsz6hJ2YneP4+2kO/iWdz8fghgk0BNL6Kg95kNwsERwAx8YQjpCZp6THOLWv/S07K5A3kl
3Hq0yiUo45WMSVQPOWdre0W7mYc4N4h2yLWrehSDQa9NOWRHEBLfASvRC1/OAqXz6aC7H6LpNvfQ
73Vd3zwMLP9BLBGFGpk1g4wNCDcuxvnkfQzl1lkUgqFrTE/76IZTF8kDJHx0eGjCNLsy11ButyZX
w+KApKH304LFsGzOr10eSNyI5iRZNIvHpJtWAesqRLOfz0Z6FZWI38oKQrsCVtkV6db5bQMAjKlo
IEOsqGmCB9Ukp0WmFUzHnoTtk080q59n0aGAkYuJRcWK/BSNMJJqGuVB1syjVhR+xAXy9OlgNfXb
dSkHSs+RjxQ7VWTMFD2aVvfiCaUkVUueJKSY8CmAjZ1uyTgN5AEnRop+BC5J3NOWLhVa3BitIzV+
lGHr2nNZgwM/bQCa0FFItpozhSpUYAPZS9TDSP+hGDjJcMBUWe1POaNmEx5r58eogcw82Dg7IA+I
u+Rc9jAn78AKkrY9w2KDO6x+qgxNvTDKIeKZE7cb1wumNCip0aiPPKFTQo/DIIxJL2dUsqvuZohD
C2C3WarJLzc+Lis0p0IttZ/jh3KA93K5u5tVdsJcSTgwhGXb/aZuzFAZCMBGJFCtVOkg2l76aiSq
RseiHqcN7HB4NOthMfUcf9YE9UbjJSaHJyWKjRC2RHezQdSFqrKVZyH5gGYxKb5Mv/6SoDgb30OT
aYGPg28j7Ms2W8mWqyZxcBgvokBImhYrSmLm9AwyOeq7PEaVCM5F0Ls1bqfiaEPFv4USLZlk0cRK
xtWH1Rtv0vumJNDqUD/JCTOX7bzKbPmQgJWr0ZRGyj2qTt0Uq/Y5rcqSbHAvuhEjhQY72LJvsWtb
FV8TXrq0u4lqW0fdfdN4GAtHMLl+rI7/RoQ52y9pXVBXw1BdpdbaHiiYBZcdhglg4/AZVbEDPq9H
WTiMlypDabJDHoyRZdlc4wQp4FPtvwTXj5Alt1buMb1QI+6+MAreOsqold9HjHdTiy96RAUv2oSl
+5YvlqnK0kL6SWMCbPDrkvMk0RdE5ubXrSrglhg+2+wKEs6SscSndQqVWY8DFHE8l8gIxeJ//F/y
zqw3biTt0v9l7tngFgzyYgb4krkqU0tqs+UbwrJl7mtw//XzUFJ32TK66qvpixlgGo1ylZ0Wk2Qw
GPG+5zzHyMblOhe2l1C80/BJcys04HeR/YJaxGPH0cQxKy1/cI1J1n7sRqLTuIN2V3eP2MXAOXG9
tGgu0V7NtjFeuolcvnLMna4QxzCyOILFH9XPgTYuA8xptOXO0+Xk9zIP6WILZA1rMWKA1q0HvkNf
KA7rv59P01hW/Yw1IeL3BNpj5y4VdgBLyR48CkCrSqJz1zfvoyeY1VJ9lYm2nBwt8NeL0TFqGv99
jeuJedGdm5YS6aWlx412936ptbeP//Miv32OSoGZXkoTCZn0jQLVxnMaO1Xc7OICX/0IV28eOVZo
0vnR79iAh6W3Em83qpwpzlIpbSe0xAc6aBNFWSNFA+Vce3kHxeWuN/OMj5gVNbaGYr8V9N4q1adl
0QvqDaGzT7FVr2l3vF7BsuIJYl57O6fIjNmjwYMpnMHYU6xeduf62619Gx4oNDOuj4MRkl+EzJaT
H50pYpyCglkOA6jM4TenEjVV9DBrMeIhdNyRtVzet4E0d1PHt+Qkl5+CuZbWIHszaTG6VBstX/3t
gmrzAKMJkJBV2nKj6aJIkwMlWTlWu3CpaOmbIcbR3J/eRPaVGri/cY80/dlwwoLhg7QiX06+6Vns
XitcGssPNPvlF7sPXX7JCn15HPJZLN+/6JwwGh66LMxCgHwhRoS7qLaM0NqnapJGe7TexkqcKK+V
u/dLjgaj4euMb2p83gAlB0+qOOU93xsoGPUHVm6J28OW0HDe+boKAw4ukgiVAkoVuEWHjIIBJZs3
PbosaW/hyOD9yu/BE3QSd5uyWBynCwtkyFjuW7vU89zPPDvDRReokLIhQvGOz0foNviFRaPIrvK6
458Trgjni9CBh2hA0EzcDkCnFh380CQc3Yio2D86BYiNfBNM8zL20Zc4S/3eqk1mGJyqGRyHLOcV
m29GraBnRWuHV9X4hMofyOEWzwWMpv278YZmYAQgqIsy9rvfJluR6bCvkojLsbNen5m6dDOuukKY
GcyPVuSWQ/uAgjQanD3yneXURy9UXCILuVzKGaXhoMTGmTGrw86kmcafGWO1jBrqVcsQf6ufuiqF
U7UyOnM53xYvO780DHA+X8eUQrVVnM3UlUkLSwtvRclicvJLC0csn3BQajCoe9EpKmpvRZbZAMMQ
bPEUN4F5CIN65mfMb6W3gG05VcNa2Cn1UlwUbH3znL1T4bcZhQlxpA+6PE+tPcTYlcLUbZkqYZnS
r7tStHK4zOz1lovXxdZSKjA7N8W1hD855K+T/shZPg0szwLtYghUA8zQs5KlSIk9hOlHpqBRESZQ
xpqCzRgkqPC3zlCJTAEd0QxwipIiEDak0DLYkvMyXNoKs2bPnBX6tuW1kYtgueaoIwwG39uVTFqE
WVdWrMcYVOi35IE8p3M3aHfQMVuqCjNSHucL8y3jSxuqmSuQ2PpyDpg0NCZ/tpdLlSpDN7LUArwc
X+8Xx5ui2ni2x8zJrhynriY0YyZaDO0H8uBkDGgieVYmViqj/q354CNk80hFckjbez2skzDEzzFZ
0Xg7SNY29Xevj/sau1GAQQUPB4ahHMCkOav0cbY70y5XHW8HdDWtYZSsKaUU6HUhjHh54pl+z2+i
zFlBD2D9CVbm9Uze7mVdofYWqP2txTIUvHp63k1HHgpLRh2r/+XhjVW+fALtKNcsSF6dQ8LAfc+c
GE7LBwNol3yCnfvS24izoOJRDlktBldzOxnVBiHb0u7jWy1/8j5k381EQi5/9FYPX6ZTLfSbcWro
1htmo7s3XSTDAYKiXlA9t6c58MwDhv3lKQ+1eSkHKhx1/GKzLGsPWG8Y37ZO/+GKuuXyzdNXH4z3
diDReLzSsOdys992bEWczHKRgyPSOKdvExY63+UnQ7dcitFaVi9FSNXg+oZnFeZ1GayQfSNSAjy2
9JXaAb9jfxGb4bKMi+yRY8g+W75W9/rAaWXKewTh9qtbpzIXQ+YaRdQyJmUwm2kMwg1ETr6Jkmwx
VL1dEOrAy6SXus7iwrKVoSXHyLQy6f5F4evDhp5aDvMDIxgdBJ2z38rKUUsPgXq1CaaldPjWMgxH
noYBpt9VrdnLE5S9Ne3gUC3f/S92d7/Wu5bD0x9Em+kJYXD8D3VWbCSlNihJqeptakyoAS/Xn+5O
RiLXnzXIPhSaeJp0jBAci5IV/3SWbf1PfSGolTWiGKP45xjR4QqXfg3ozb4mIm4Z8Z4TLTe1ixPu
MJxfm+fkfXL88+/yawlB6JCs+T9NUUdagEEs89fvEvSWSfk2Ce+WPqbzJRbGsh5HUyAtYMYsnf/q
Ov9+QCySFA4c1zMpLi5Bdj+ffBo1upHlenD7JrQDruW1B/lqJ3x/sv/8BI2lbPdHe2c5Q2q3ugCV
55oG7agPBxyzxA6LNnNu32eMAV08j9KEWH3hFNoKBiWEw7k5dwP69XXewf95t5VqarZ5H/3FN/p1
pPON2EotSeUWbhR68x/bYpMHfUFOVn2bvT1UA+s6nvGxQ3tSb2O3j7kFtIcnnkzP4uXA0kKLli+C
SAGmiN/X7Oy3AteK4FWOxW7CHlnVfJzCZGBcxZPFftIf3vpZ1ds0++cn8fE2cuNs3dIFHRPDMKCI
fbiNTlS35qj1V5FKl5lpfl0IVUoUHXAQgH2nv388oXMjl/85jvOhOCtHViMEv3dX76896HjolfWS
mbXES0ha4987HiV/A5AkDwY+Y/u36cDCTmEUfZzwulmspiySl7sh04znolD18sL48wMu88tPw5QB
QfvJ5gnEuW9T0fxQz0QsOsYN4pu9LLQmBTmT59L64jQ8MH/1CP5+KG4dKgjHtdnpy49TXR6Y+dSF
Trh/W4r0kC6Ya0azXoTgr2f1jv2/eTuBN3z9zzyFn/EK/+vfQRh++dB/gnz4v0dz+CWF4Weag6Hr
FA//9VL4LYPgv7Kvz1//yKRaABBvf+Wd5OCSB8p7ghYQDxej7w+Sg+a6/7CZzEhxhapt8E9Gyj9D
CMQ/CJ0C5uvqvFgc3hX/CiGwyEHE2O/R3QRAhTTA+Ds0h48jiJ+yzKoGraHF7f5RTZMYlWkry9b2
nqaBxoErOu87z1b3P12T98Hzs5LkwySz6AZciSpyiZ7R0XJ8eCZmA1spxj1tzzRs3FMPRK7Y6e51
PtBb/ovn79fCtliORY8VxQyNZR6JJQTn5/cS94K9Z28F+8kovWvdafpL4AMYPWd9vKkcuIF/cUDL
+P305MJZEDrdC1J5l5iqnw9JZ1fULL+DfTw1AZa6umxPmE9DrH3Y6QS1hsF71HlHmFu9QzKKHBxx
x87BL1LsahF2vuh7e1hBFgb1ksTN3itHDUq218DGZTo51Z7ydhC1vN0wN/EudybTZy9aXLBBys9Z
Sgs405r2wQD8fkHjtdoiTomvgqmNr0DRCHaIYRHtphq5YRwqytutys8mu5sXzNzzY5TazaOswku9
m+LNIDNiCDAK7mfTSi9tmxnIjxKrO5uqy3/M1lxez9aQPJg6qMFCD7KtqKMCIWje+11ZDHu9DOgX
z7W5c3uQwA0Npo0R4VzJWksdKRSUV03lsuFD+vdVz0JtnzmLFanRhn09UYZZ2aMXEN2gmeU35YLu
cOZ8xNY6R91KrwdoSI1rb+nbAARKNW9I12PUSMVqcxrYAz95whSTOkVFlWxlIdFlDwHj3NeJhKgQ
7+bFc9fI6imhdvgp8VLz1kPdBtBQV973BO4imQ1eI7EoA5CGO5zE47bpIelDVrSi5zTKXOHjqs2u
9Qzbig8JoDxJCu7gzovh0Z1mWp1B3GBuWkzGCeiplR0n4prt6200xjqwzmS6jdgbbpShN080fvpt
Oert1u0dTaxGugbfmzyPdlERfZsasitCFt7H0HPx3huziPKN4uJERZBd1lk+f0LAo50tBCMnfWaT
t1IAgHFm9bq2TuOEXAGtZDcDhxNAMjbYfijUxpri9KQnYfc9VE77nBoT5Mo5hNG60drYu+ASKGrV
zre6zfwBO89VkelYL2T2XbdGsFCpfQw0cFZpGj54ClJRHVTZToNlxt45HxHNQpsrTVv3KZ47K1m1
x0RrbBwjbchiR3eTr6yrAj4sv1hBZxHl4UBbBXZ6GwyZeXIidSPGYSBGgNxlhjZPzwjhCdWXDUbB
6F/GXGpb0WjtJa3C+bkFEeNzZ8VzhQf7GhExi6m5bW9rCts+TINbNs7xphPzZ61rrCtzjsyNOc3q
Cs7VvBk8Z7grCq8jjMLroQDb52LIP0miJMx9jA+tt1ct3sDpG2xqgAdB3yGpdDoAFdlqcitzoakl
/ToN85RCjNlNKVDI2plP7pBN4yHzdNR0foRFU18FGiLKx1QNFNt4bXdqgDymlfW6m3qV3NuUxEKg
c2z33X64l1ML59WAAo75HN+FrwUsmlaiJsPCa92i2AEJdeTnETqgu2UlbuLScgelr+NMm1yw5yqu
bUqdLZWodJjD2z4VS5uiivvwyqkxr65KJArDTYjLy7VWQENVdPQCrccYThFKPJkV3l9Wa0WgwZ1t
kHo9JpQ6xLaG2yC/yxGDE9U16ugX6YS0qrlLczgliI49lT5pKJ/uvD6Pd41eMA2XuRT7Xm+zR0ma
y7L3N6GwD51jXQBcKXUAmv3QrYQWeTvRWji4zKA+GeMo9mauAQWjcwUHDtyccW9GID1Xql5+WwZO
cDdN3fDNMQHoAgAsqi1+T9BmGbSMVWdjFUq7zD5USi8uEAJ7m5aIhgIuH5k2EPWH8ljbNs5U2Utj
aziqXGdNjEep8lq/UDpQXupHKFmCwPuCSzj361Yr7uhqBnjvCq2DstcP+Xm07OrFRlt44ovE4Tal
zIKXzcvnNZXULNo0NN4POPy960zEztcsR+ZPP6Knja9kfgbuBpwupUpb+KgT+DOhtfkPnNfZo6W3
402WJg7txDkv78I8QnmhoM8Qq1KmDuhXmG1/fxX4nyzwflkp/rvl5P+Dq0BLvKoJ//0y8I88rz+A
Xu9/6X0hSO6uSY3AYqsMUmghdP0T6aW5BCtDiVkkxmhMcY/8tBD0/gEfjngolqH0zw2dEgR38D2o
ip+G1EUuAr5F7/J3FoLyg8aTL8Xhl8IBQimxbLaXpeJPxQzeOmVZTqGxd+GVZOgVS9fHFCUgYU81
cAFrMxbBl6lwBY5AN4wedKjNPhuUEslI2F1ZpROvPIQiWyEDOs6NFO5NNIXQVJwiuy+LqSCBAixF
HbT3uKZGoDZd/VWHbdjEmCma8EE1WvFotg7rNGA52Qr2UPNdBEV5JBXAO9nTKL4Wep3N0GbgLlsV
VMIV0l3vsUWr85KOcnxIrTIfXzwC32RyESt7uILxuWlyRVrGmBz1JK3cnYOW4X7AW9cmVP46+6qj
vW2smUS0e80WVbua6bMDH0rClURAs1I5U+damtZ4ZSB9wIYRuV9YdrnmUbW9y2VBikt/dQhPSWUA
fk4dCKEsuks83LRwt0atE5il0mebZ/kYAqZZCXe216Kx089NophbjMBea+gW/IyIjkfTZHnA4tEI
D2gE4l1Z5dUN+mOdxm0Q2QcdfNITzlQyl9Q4PkSozZbXfGav6rmv5SPyoL6Fdzpq3mZuZkD+mD71
eht4YRajAKChf40pdK63GpWB+2bxonc0LGGpZkP1ZIdMWstC+54S/nKVU4NrEZVMtR5ac6DR5mDc
h3ELmCerlpyA1lpWBk3ZUrFH7bJEPCgUdlZVwER2Qe2C8Iw8cF5aUxfpdiB/5Wg0mWn5r/8KV477
GlRO46zqDrOEzwTL36GmnMpTVVDeN+E55L5o4VEnNtY9X3QOHszeZqmcReFsrMNReI8kvFgdb/rA
ezQ6rV1Win2JEbhh60G7g9PIu56euyy7eTe2nnWw6OV+rUbsFDu7deGONqOajx4xBJxnbpRHMzTS
2UflzAnJ5aKYNZW8Y5vOWXRBAAtfYDBq8gxkmHB18z6onrIhx5sYBn2K/ZMidIIfRmY2Rhmqolco
PQcqs0iPwkO7oPNWIbEL37FoaH6czvy3DX8r5orXTbbLyGio/VIretVj04Y1gIsNhMBqdJaTd+c2
mVdUfrmCzbDsHGYKGwcbpMhhHCNuy6za6gncpObbWsVJBJ2p37hx75xej4jOE415rznWAYgIY7Pu
KSP7yRAGjwNMd9dH6Eyumj2gots1eH++6jhsXN8GKnJ09KZ6qk1j7qmyjs0+ZJ1rn8ME6V1q1VF5
iC3amJsALzJSGTPm54dWxmlNCyyEt5TzCbTopD2+fktaXl24zyaYNT5bMb6sqBxGmWZakOiajPCb
LFUQgRSkMyg2eV/Pd+0A5HMLcYNbig5uuSbUedRVO3nl0eP9fZyakv/2QNAkK4xe2Bk0ava7tNQY
EB7v3Z0cMmYomdTN3s51Y9rCFMx+EFTAiEwclHZ+YZgEbYRCc/NdSRBLyU4mHzs/qtLRH2XaDuvW
M2d2uc5wqw/ueNMnU/VkMdLIHODF7DJOwbatiACtTq3b+WUlUFMKsHyg8E3lbbq8IA5mapS8cnQZ
HBNv8h65mYQvUPY1bhOcv5ChUKc8tXanoKUl5njXM4p3CeEV25nuFTF9oTh3cau+JZplABzlpfOY
edl456Lz9iX9K3NlNkPDyXABTo5ua5wd8UEos0pRgNfDisk21aNCBkQtBD6/LPAIivLkN7o91M4M
fMQAkNCIMTmo1D6EYWIf2H5wfacxChBCSmYQuEc9B8yHazqr9oaFrokgpLWGlVkH8OryBmibRWd4
V2ZuFPkNb4xzAdD0NutLkiL6NEvKlUwjE+nQLLcY46YXW+bWRdC08R4XnfE9ExIVc9iNcqszBZ5q
SOEvVj0O950Q06HKiWZjX0O+U6w9NGw/HiOqHuuiTqE1ZJ4b76CeYLAeNWQp+I35vbHY6m4+bYpQ
n1/iiYakbw2ZOroCcSFZSBJncj4H1tOUJvDJhwDZhmdK49DNTXqJmECsxYClF1taazp+HMzyBA/k
irZP/iKEF9EXRFSJcmuqpwt4wO5VNmi3Rq6Z40anXNGw6uuVccqwZ9Xn2baiQ6+Tl9Y7aKF6UiWI
SKwuhw61VKp1wQ2qMGYTZOPoHavuFrgW2NrBCBdhCsFtJIJZpyoFCvsQ4I97BFXQ3OEOv4lEX9+i
u8DQEyrjlmKpvCtkG62ybmzd6xo81p5mXbWocPTPoTmMIHfc+zk0nU8dfg94Vvg5diCXgAhw37Jq
37Mv4MEf9rAdc8oI5o0CEYewDWXxhgQImDIlu+MpqFsd/hVm6RF/wibDaY3/2mpG0hzaqNpk9Ol0
FrHR8IUuYA49x0ZIvdXzrstBKWZZ52uGjdHbqkvfZed8byKqeYpR4StehZZ+3SU2NGpdqw69YzGq
Byv5MvJ6Pw5Z1121pv5lwYRfVriCwXMPY+X4sgjak3LmZN3bnnk3eZp9nMbEOAOVa3/0dOO+TF5Y
1l/Hlo3/OXYo+BzbZk4P4HTgqtfNZzaTwTlCdIckLQ1WLAVh7LagmTKsab104IIoS7tu8G2xg7fw
uE4yfwHfN57qOQb6gsXtDP6gf0LjH6xZ1zs3XuWJ67EboKykRZTXyLVkdSXZAV7qAXmT66jTtbOd
Ql+Tdgd7Is/kqred8aJSefEl7rA3irJ6CLpKv0j15hHFc09/kHGqEv3JMMMDQix10iA9fB6GkPRC
mU54JgJlwAmIoqMK7fDagsZ42clm73YAzVNpYv3SDVIdZVmN9mmIWpszdA0fL7OVrcMKYTsvP+3K
sRkqehydIMuVezMzPgUJaadh5gABN0ubhJJ2wfDDbzYqwlCUWdmbaHTQy1kesVChXcP0o2dqbD3b
0seVaVbW2Q1t5waVSntXNjbpOU3RY2+E6+in87jVZNtfgqBCsNmFD45eg3xuQDYbwMR84O1i67V5
fkemYQ/khOXH1kS4tR7NLIE7g50P8IUjIHUAHr/JsQ9tU6K97vWm6Y/wJPVPuPGYoFAhAa6V/T4e
FY5w+Ftnq9VBWBRAItatCU7Qyuf6NhI5OPepUMOGEhlbuWgojYvOTroz6WX6ugmcg9sm7qlMw+lB
V1kACCvvHqMu+kxcFOR+YbgsKMY+fOirxdqvxpY3rrIunAo/xaiTwGV7kbt1Oof70DbJAEgp18me
cyX0oC0eUsGTkAOcq0ZRw6DpeDtmEcF1ELGyXTXY7iMRM9qqr8bmLkhKuVVjHSQbXofD3qV+sK4z
UrgIx1jpY0Mhi6BAtWqSyF7PU6iOpT1R2tGjaeGb2cDSTXO0UMt746Uk0dQFLCL67wmSqh8u3JpN
nDpi3kdem32rEO/tvcYLNtmytKqQO9ImnuoVFeO89LM8cTYkkCAAoJvju53bXQ50ktbBlLX+1NeU
XEihP6ZJ3l/Nyq2sB95v6WWLtTrq/dwb85ukjS1fpaK87UCPObcE8VizL1AfrPo2YVlQDDYlMFNH
T46JlwdIZy2YOkZ6HfKSDcHMnEi1UBviS73RTxA/nxXLgEszQx66KiYr/Ixbiqip2YJMj3v2KeyM
8nYOhgQ2Uxhta0STJ6GEuKqLqIaNU9fauisF4MUya4+jUU87t4jHG0O06h77yAW6iWPlzuMaHWd9
DVtWUdSQ+g61W3Nh9CLYNaH7yEJt2ErVwMRr7HPST3CeRJ+mQPvGPMwuFOIaYxuDR6S+YoMVRDZW
AP7PTWe+RRFVPY8pcnqGj4nboyK9F/oGzNDCCuZTCu6NRERyzW40b5qv0SE2MdFIseie3ba6xyda
pJLIpw5n6C7XmNwO6Ml2dWTJ29LIPlXghaJjkdUyOFmF/rUdvOpyRK+2il3GAtxZAgdWyGHTDWkX
EeEApi30T3HOvzXDqsF5eYMYr96KGAYQ+mVRDZ/miNRVmMFuKG9Cs6pvePsdoM7mVJD/vHnxW0NB
t4RLnwULD30cANi/boxDYhwnM2RdK5vGPoCd8E4w2cz7GYf2d68x4t2fH0/81k6guW2gSliS4m2W
ClQKft6Jw8CY6Pyocg++1YMxw9JdMTF/Tan9RGuz7L5FGUbIq7B3O+sA6Qt3k4+eI8ovSZbLmPl4
sDdOXdjNdd70xlWuOTOMS9PwHvuoxSSaliwA7Rnr1SHE5vFdD3XLY0Nvt/MdVkCQQ/WYYnrpOpaZ
BHx9LUU/tHfK8OB6zwiEBvJdHMeyv8zsJ1LgniMbthBcE2v9kL1IyoxxT98TTRa+s+8MmeKHO/fF
neVhXFmhv+PzjqlXT8Cdx/EUsjfSlrlTZ4NlaMF51lSntvQmGrVzw7LZTwsF+touAYLtGoSo+P8N
t3x63QvnTm38hbTjt8YY7TfHplJD5C++sY9d3JQVcuAoAmTEtOyXRUy6NAKpjO3an9/tZfT83C72
lgPRg2cZgLXH/Di6XNA0BLJyIDK0uMUVvY5NW9TcH549oJ2IgdkulSObkJm37NPfPTodRhcdB1IW
4kg+OiahrRuSvB2EVEll3jvD4K7RZU+sH7NmTw+KozotbRVfG3K2bX9+cONXVxOtOt3VbVNHQGLQ
QPvt3IdEaEEZNOVeQWYFKDyEnY1Srzbvi0Sxbaadz8n39lQeW1JJ6b00RbdE+oUyW/yDxlub8m81
uf9/LG8ai5Lpp3v3W5f78mtcvPzSFn/7Gz/FFRBWYNPAXPrJwuNpGl5U+z//h0YoATeZ0qZg54C8
hLnuvcdtS0qbiBdoDOsmI3/ps7+XNm3rH6xfpUBdhR3KNml/f8AWvCkVwpfyv9F8RjnvWbjobaRh
dGk/qiQmRDwWuYXzvgw2JM2LCfX89U9X4791CHr71G7JWOArC+ND7TQYukwLKU/t+wXJR4KyNhFy
6HBJ/1VS/j84yvLe+KlC2wQerY+Io8jii9K+lONLK/z/7BAf1ECEFtpF2XOIbj5L/UzwWT0///kh
DCrXH+Y8IiQMF4mMickW/5X54XKpTKsQ41BnwR/ffCslKNYNgVSEvQ8cWqCjv7X0PFj8VgFIar3b
jsoaN04CYXga+2EXVzBOzIhiB2lUKlk3rTyDGO0FqNNxOHkUAIg3BMNqtWCZjT4I7mLdpL8lcwLN
p5T+jUxkclROL32Sr77kkGMT11WbrDT6fUfGEPCsiJapR/xTqskILCJ+1bTu2MjGDTWvpksOEXSW
I3GqzpMGa53OF325S9AtzhGB/OTPuqY2EU44Zq+8o0c6ttl67tLu1NEBeohb/jOqIsKPZc2qLpcX
QUxMJelibO/lTIiMqU7korUPYzHZZ5xlxk7rZLYprSY5UKOiEtYZ9hYjObsBdFWElKV4VC0AYaM5
9reWbPkhiKlPktXVppxdE2b3pAySHC2eh8QL/bDsonOQ9MM3dkPTuZ+tDjIdCUb0vhKOF89EDjrB
56ii87cGLjw/OAN9DtgyxkvTUDPxhbLbH+Shj8RMwVV/9ExeWtuRTci573V+0HKBaXJclpNgx5i3
Of3ySTgELLHZhkFntThZQpTDopCVz/dLfU8QPNqRvX6FiPsFE6BN8FXbfU/m8cGezRcPA93TaAo6
EJ0Wf27pvx505A0pUvXa2LGSf5nbsvHYZdXzPqnZMiZZxU0Qwdw+slmmfkM8KeY66LVgy9VjDHHH
xw0rj7nbRZdLB2JjicbY0ZaNzvSik0NYUHjBcdOwsXFJHzVJ8Fuh0wlpbqMqd8dJT/w5c0NsN7a5
nw2HA5iz49d1QjRY7oIaEkl/l5Zzd9dWAR9uPMXAcGNxxs1KeF0WpBeuRaIysMNu03sezGWiYQlm
tygo5E1lriHGySvW0ElySEwn3wJzA/s9YqcKoH0Hxq3dBeF5WjwyWIdSAGtEmV2z505g94SY8+wm
eA6kIJ1sNLXgyhw8YhDSSJJiaBss+5MgsK/pMJvENU9gfObQvpiqpj7VTPfUqOYF0l05N4FmaTts
ctYNZdDwNNjiMcjr+Yx3Vi3p1b2+75A2m4e6oYvddWMGQTOOAnr0wN88YpzbFb5dbQdV2f1hJ6n7
AzRA6ytNDcdGGt5zhNZuE3a1TckUkd8Gx6C3CkpvuR4BJMm1MY/fKdtzJVU/ZpsorHSoe8a0z1l0
LCGb9r0+pjOODdcARakJY+fKYqlX2cNnF3jflyIQ0VnPa33fxybgXLuDKxrLuCdOBqzwNyNV7UWd
d/lVh+DhKyap4rLoQu96NGbrPvNaePmobDVwn4Y4QleebiBHET5ZNe4Ny9fi6xSJ4dxM03gzUpq4
GlXtUGaU06WqPXEElVrsjJoIvWpqnbsKZ9+6nad5Xw8a6Zi0WjgAy0Emr8wM2nNDBwgaPvRDdpwo
xNaxa5XbHu/qDzt2WrDdWQn8sumT72J2YBD2TEKplhNmEhhiTUlFbKupUrsWMHW+VhU1C94qNtmT
pOJlA6WvpekQ3RNjgJaJTS8/UwRw1RJPBr4pi5lEwz6klVLOF1M61UeRmJOfiSCu/cTBL0TZIvEO
+DXElnBph4pU6B2E8sotrb2S0kqosYQH+skJsDX0XSuBTeyRl6ZPTXPQGj3jNGp3wsseaBsS99iQ
mDTJ/Z7EITAd5UwBiMCxG1ap9fNQty3TWJ+eM0yiOwIUJqwvUf0lZsO7KXsp962Z9C8SruPWDNHQ
UOdBLFHGGZm4RKR8VeyHnltZKMhzXgwxzeuyxwnpyrVnELf5+nGzcMRdDur/MI0hiP5ZSGrahIFd
K3dqN70LCWDDGJ65uvAzbCPMm9XrIeO5IrDXUTbaqMn0aImRPfEM2VV9kmOr1j1SnmaFLl7bUAia
LosKuDHRfuatXYzBE17S8rGP8xz/YVfsBMHTm3g29FWi6TmUFmyaOorjC6fsvmJqaw+udFxA7the
1m6Q6nuYBjDlp6a/8loQaKsiEtqmMbz40knHHiJ1G3orxHLjvmR/T5euMthVmhaaFN3t84tEGSOx
4NBbuzVCpnnfFgBrKAA5896jgnMHRlr/3JJWd45txa3DwMeOqQJqv2R604yqOg4bp0NwQYyFWhlN
B/9ZYneHezoMEOi49a41G6dSWs2ho2Lz3TP4NLV/5y5vHHEM0PLtQkeptVmjvuHp19wdq9HmADY0
fRy82NsVRe3cebWjbYQNF9tt22IXph6ktuVlp1DOIOOS483gSBLsjd7zS08RUxvQb7YgzX41cpJ2
i4oB7gR2ejEzon126O0mt/XiJeEdfjCVru5V6syPDKTwBotpCI6u8+4K6k6IwJS3i5uq2LmN5Xxu
WZC2SP/N4JQN+JR8SrHezsSgedPSOmSPq/cvPVqah1xWgY9IiVBaV3Pe71PajsGPSefLjrY1bHW7
Mq6ogGj3YZAyyVjpdJFkZrfRxBg/gVN3kcf1bP71Tnyyusn+1Dea/SkR1XTFm8rZRnWkkb4Sa2uN
Pu9eBkF5STpAc1tG4HfNhi6JltLgfr3qraDUUCrXvTZTgugKilpeo5KjaEpjVZdRuQQqAJ5mIG7p
AOhHiQBwU3hJe8in1tpUdY6nutFtHmKQkBedOWXXgUs32yA4JKUtwVgm0mM+U2EnapH9xnF24/FK
qiLYUL0OKfe3PRwp6kTXYPLygzONDoDDoN/RNYWU58LkWOuzze2f6/mS7MD50qiV54dYt0iNotzJ
FGhQpdTi5yadQExG9XQwq6C4xpU3r2MKbyS3qGp6xJIoxApAQbKZu0ltJTEYJ4BywIZTmVwTUK9t
O8tML2yCf48JCNMbQw7aJmiq8bqWile3jIp2J2uAaauR3IF0bRrNEnlvRBRcxqw/eK8WUODz9G3a
rDD8AkjAfVfSa4KdTFBCXEh1NGyzva7DufebDhdzGGXz5TQY1UUdOMPWMg0C0uq00O7hnZXYWPP/
zd55bEeOZFv2X3qOXNBi0IN2BbhTelDHBIuhoIUBBvn1vRGdWR10epOdb/wmNXivooyAG0zce84+
9OYs06AL37NskETJpykt5Itzu6TtuL0wVgL6oC+50z+qHdOJvBCO1V6ifVMjc7oyC9HS2R3Ubxi6
dTKyE9qAitmGh7jlwyQdWD9g5JuPDRXWgz2Y09aVU7N3Jx3+ujH1xHUWnt2PkIQrVrqyNeYjjke+
ecUgMQEirj3eU+Ug4YNImf4SYH66Dvmv3qZwOmAIzSKkBJDCMFZJBMIPbvsDDdnliW6cmATheUkF
IlgKaHKXFHc6xSmiA9ISc12s+GRDStJyaZugw5gWVHIp7ozewMSWJcoFLfjbrqY1VpnwlIZU+ekK
6ew0kxZZl2vEMU7UJac+g+xdsXJaOCp3rtsM2yqPdJ/Qc2C8nEtofFlNt87x7m45IcaHGrffGgT0
rV5DVc9aEoTQ/H9vZ1o1emvs9HFYYqU0sXdjh3TjObknL5sWvatEAauVz4vAp66apNSFRbPzMvdZ
KWn9yRSEPGY5woXcIQJEauCGVF2pAHCnL5KjovwnXKhD/sKKXcIFhupfxhGAnajc2kmOZq+C/ePP
pN9+jbreCv5OGerGnmTx+W3KEPTZizi169uyzOpnkiJoiehTQeGx7r7XdK3uHK3B95e7dbbv+mk+
6ImX+WYed4ESg2DdVJEwb00XQGga2c1dHSXZti86Z1qPY1MQtW7b6DqbcB02ceznIOV2vci4kqt5
ciB2dwJBLTFfN3NxoVGZD+ZscVBvhioyhnrnkk2fXbTlN4732stInv0Vue5SXTe6VR17jGQKmOpu
uA3nqdrLCc0g4P92R5edT5E2SP07F5UmUcOvuBlD65sZm2JY9/E83ZhLZFFpyWrXoeF+sQnNyVaj
FuvXk+vJlyyPnUOGIuEJehhqVVF2xqO67JC2ViAnjt04GMuyuwBwa16BUJdP+BetYJRiOORW1F8M
ypR9l2YKQxkU6pL5IsPb3qmLH0XrqOseKtHrH0FGGkrBy0bGgEUVLtigEEqTu25rdltydc0Ho3Qw
I4aWRg297+PrSpl+ZnTenvXKKbe0fNx1FOXzzmrzlIBykLqc8Wa2QhDz3apTxgETb8NKluZpQGgP
9nPbUfl52W0PE7eKTRUbM6IWdxO19bxpk+JeyZPnsZTgkljlVxRugDF4E5dirX5C3mLQ7syHhJgu
R3Qo3D3pV2Cn7qusqC7lnOtUqiFHcp7HgYvGwaTW2SmB0Q4K7Vwk5srPSeZom4fG2msoex6lQvoH
907X5xaDYEBJwofcUOQlm2J+y1ExfcXZWj2kIhPPNWgMB248FB+gpCKB8FFZMACyjCONiav8SNEd
LXJbJePXrIFVs+qaIT30evczGpCid5R3LkfPhdLOyfZ7Was2PeoFwqpk13PVo/ygs5H7EuvzeiBz
6pJsn4FQRVHLa8q70XXKYWiVmkv7kLKyuGoiO1zja9e/8P3/kCV8LCrsQAc6RwczFcqZkJu2u81U
igwmctDHsWkRimCkR15R0FyiVf/NUOqvZtoOGFbHu7nTW3Pn2CRaKOVA3pKYWdlrxSCTosvvXM8Z
5DqmtfTFUvO2WFPD3tn0htEM9ChpmfGB4lamH8e2c6ln9sTi0nTOPi487qapHn2zJqtdIfJeciyU
aIdozrnnqsN+EnnF1xB3O/xZ78kczeFCpQHn87/yd/iSmZg/nNxtbvpKTt+iOex3EJ1ctMPY8a48
bx78vnF4Y5VLKlSUjgRHeLwUI3SenD4275O+IqStS/hgGw+Pb8mZaoKYsLMUy5cEgt1yB3lkQc5u
xnq2D0LY9BIG+ug10p3XykOklTfEJ0MfB+QzhnOJYJZbjN5wuh1xaaxhZ5dfSiI4OeEqx6IogOK4
U3EME8W+dYQabYin0a+1uDd+aVGJdj0diGnoSF0Py7i7Af4SX+ZWZt2ZdQqgek2zX+le0lJZhXHW
+uAQ021fL+HpclSPoAftAD0dSh+ZVf7UGzlhBBGG0LGst57X48TOu/uom9FyOap9MKJq8lHffEUq
5wRphCQGR/d4YCFVggK63yVHOecwmEV03UYi4/xblb86mfYkpsv6myFSukWu7ARXABFn3yo1TdUL
re7CC5jA6YZqycBka/X7TificQ0lxPKukxwoCVhAIcaV0aBK2olynLmakTBzXU5Nfl8WHmYI8hD9
OGmjTU0J697W25/jSAy4OnNUaYTRwHccvgMfLA5WDumPQxWXJNFPK+Cl6R6itbblOhEoqBsPfP8W
/VL7sYg4GxPkhI+NcxBgIZeouaTbgDQN15BXb/VpGIJutF8driBjOl9ajXrkDGVTOaNMpHSu9h1u
93ABtcqg8UWmlpqVzQ2c5KAHXv4rtg2LEAJFP7aj90sQ8fQY8ek9QKFr4o3VVmKRro7hpnU1cmxK
q/JVb+y2eiKgHaD3pxVKBeDjQuj7KihKlKX589tDiv3/bTkXsYNe9orbkBdN/a5XKMYldcWcFD73
8eKzruK7musyGl1MfEaUpE4pxs5ojZyTkG5MVUT6Wct/0GAdt3lU/60SR7z9/1lwB9m7+No8epiI
l0/dXmpr15QfNR6MbPv7MTXZMtJeu1IlxKqP3+GJA3dRUjMUulvTJK8Vf9nbdwhJQp1yg6FKOkOX
pI1lgd1AnA2ZvEvSETq9nsn18aBLnf3Plt0yqK4hnKMOBxbmdFArCTWdrLw2mDLeok465crGjYSd
g//4eKi3DvPfSnEIY5jnaEFCaTvtDmYs/nNNPlVQTLERrnIITCxubrrPdCqaOeWP2xo0zgrlZ3zV
5eP4yfhLJf7doxqk4NIhXHo0J5X6KTLrWM2iNnBBgm05dFHIEMPDxw952gJd3ic+ZjghyM5ptupv
f8RRY7tAN9kEUlK6dcCbELKI4+Y619U5mCd9XPWdN26rhkPyx0Ofmz80XS0dFDnwl6UL9mdLBVv3
qEW60SxFkmlbA7+KqKtQCHaIZxUrI+IENsVEF3w87LlP34AOivODxyVL++2wRktUj5MwLOmr+UEr
+gd4H3MQ2cxadOv/lQmLgIFmKyp/HIonLzhqBLwRd2K4Vlr3Qhc+l/9xK0KEJB8/2KlJ//cHSR8Z
QxfNPVQKpy90htLx+7e0Z/w37e+5CV7uB8Q3PDNtrl1RUlZ9253V1zhcikkDpfiP/4hzk9bwACHY
WN5M991H4xhyHiK1CQwnMo9WV1HNhxD2ySjnVoEF8Er7amEonuIIzDE0Ibqy9PxeBfo0pBXhTSMW
h7T+ZME590AmbXJ40lTlcYm8nS7ZSIbQlA8sqIPIN/pQfbXd6uu/f2l/jnGykiYWOlU2agIudXk1
240Pb+/48RBnJwfzT+PHYXo47yaHl7pDo8smqDm7XkWdqh+IDqVR1g/Jc6ywwgjsijcRpO5NbUSE
GIbGZyva+08PDgB6HmzPqkfp4mRFQ/3ZGUrliSDCfAAMV9r4GjNxSVa22GfwsDcfP/T7347xHCQW
nKMWmcPJtye4VrkTtIegKEcOKPZ0BKPmfHKUeD8XgVm6lmZR2oUuvXiL3ixjkSbRHeciSCRm4rau
EpTl/aVDPOInU/HMSDyEazkY2oGeOCfTxGuTZJ4mNJwsbYgflfbCmJx7UNOPH7+2Mz+T5qAN0fit
WLnMZeH+o9eNojEDU0NUL3Fa5G6+kh1CGlq5TkR4+Hgk/f0ea7wZ6kTfRY3KDgubobreo3BfEooK
A4NUg9Hruy1A8Rl4JecxcDdhsxEm1X21EeGLzZV1K2ddwiRySl9vKaMVjUEBvDDn7GC5aX2Qxqjs
I0glV+D8KegLYllxHCtb7lVym+sylQfgPuP1QLq0X8IxAwdPxXE12Mn8yYOap3Kb3zs4fT3MZCjI
0TW9fad5PiuGh+0mmCEdPnmk1F0TTfRlsu3ktZg759DlOf3TPHxpxiyC8zhRMxntvW0X2wS98Voj
02Stdw94OiF3kfNXVsWXenCv5pD46qLKxHbhiq3wFTlkc6WGvoK3hCmo150DdPtuPZqVGdDbxigh
XR06U5ZuKOE5l5mJliHNvHA9sl5vvGhYz05EAhXHFY+3pZPE5uGv/OaEQ/nJpnVmrpExAbYfjg9O
OudkroU4SDh9TLyXVGmJXcQRxK8OoTxt8B6MuLGCj6fc+wMPBijw4CigkL28w8+KysQdWhdV4LkS
h05SFVsRNfLSNmrph3h+L2NKr/dm4kUXH4985vPlNAd3BdoyrsHTz7eJYGrGnV2CUZum594etK+C
fs89JKX058dDnXlIBB5LQosLvJoF/+1soy/KfRMzfFD0DV2RXqOJRyeo3Shp2ezJOU7cdUuDHUUq
xpd/v0xxrjJQEALm4QR9MtWdLOooO5Vl0IYVnvShvI/GCKlHOjX/+hgA6orvyUFhBAboVEFHDQhz
A+LxQHfdp2kqh43ujh1fkWH862nKcQPBFMIobh/qKTmnbqsKeESXoyvohs1sU3g10hvMhfaOwtOP
j3+99xMF5yYPpgNIpot8um1FSV4DNxA8FnSiQCEwHm4aXrj1wptrP3mH7z9ABuNow9EA66l+un3B
BdRiuyt4MsW8jw3lSczuj3Q07qPB/uQMsnzLby80DMW11ObR2F5OtbWFAciwVBBiGHW+NaiVemDJ
Vk7e458r+wNlys9Oo+dHxJWAjG356E63F7N23GoZUWj9IfPqVzKW740mA+cW2/kq7vR/R1jiCA52
CL/w71MHIy5v+4+t02q5d8jQyQKl6w5T3gemCQfBVj8Z5v3BZhmGqyEEIk4fpwUFWBhjkvA/HfSK
jmvWKbHTj+yIH8/D96sIo2gqhw0XTDnnxrcPQ6YSmOJUA5ppUNGi0rPO0+6XU9rHVEga6u68NpCH
fjzoCW5/uXYzKgsHTmiSb95BqsKCzHCufVngkTi3GnKPMlxZZ/PVCDMUGvBC15g8UqyVyszAUc9e
TdsLay6B1dEeF3++GzgWzZMlvnhdluGEqTkcLMcCUenWBbI4+8HTwXhGsrU++evP/jBgg5lxmuuZ
pz8MkoQ4p7ORB1Sny206eelBGalzfvyOzi0QWNWXkhLGtndHzsLExFFGVR6U0slXVdUHaqbdu478
7NRy5oO1PAg9bEE2+S4nEwCMLjmgomQhGmsDIUsY70ebXOaPn+bcCoS6HxITLCaKHSeb1Zyq+og7
NkM81OLvc9imRquT27bNv/Wp+e9P0dwZkYmyZWCgA6H3dla7MrF7BFcZd8fwx/LumsQ+Fk349PFT
nft4XL52B0kuF4PTHWNss1KbKz6ePMGLn00aLbbQ+kGzpdo1keV+JxQh3VMtbD/Zqs6teQvtinP1
b2336X1k7NTYMPssiCL9Bsj765xGuzp9BGB3x3L9yWjnJjzXHp3Jzs3yXZEs5xkdu26zgFCMzC9s
yzkOeqpsPn6ZvwNbTrcOXiIpDaZmIHM+WVe9Th87PJzZYn5TH5NYrXagHdCjgevM6c05w0OKJQEA
kuxvBJ6YawvInB+7aDrnqcbNFQHx0UTYYW100WN0XfrZ7VY7++aBOyxfpmFx/nk7s5qwVS2M5+w2
o0mbQIpXTXrVGlVZu08c96kbqU44dUwTozSSx2zo233oVV9JcFvPdi0P9YBpnCqSt7IJ5l55Mc/x
8Ys8863R017iWRbR/zvmWO7wNyQjx20CIcjx1eROrRFThjn6len147HOvA7tt8bYWgq1nLrfvg5d
m4ACEl0ZzKH2Q6XgsCks9bWd8jKACZVuKZXLT04YZz46AlogoTOaykOeTJO+AfPTRBWPl1rPcRIp
ax3VDn2MZkkincSDaCBdocbog3//rCAcwQ9wstHehbSZyuKWcbENcVe7FjYJonaTH6nGw23IosfJ
taJ/f25jwKUMADdh4YqevF2bbiOM9CpQIA6vJ61HlUCawnEgvDwoQGJ9Mt6ZPec3o9LFHkW99jRS
qSDuOU6glAR4IOlcmM2wUQW4JANF7H9lKHLA4alyYHRPN9HaMROJb7wKNK8qb61cEM7sSPsi6TTt
k+Xr3BxdOKKLD2Gp9J/M0R5JXDlTGQjaorvv4gp/uLjPW36/JBJHFxLyv74csYBhutAtTad9cnoi
1UZ6bXo7l9DdZjR+zvCl6ZpNTR3gk4HOLMyU1GFvLrl82DiW3/OPk2g9DyjAQq6AeWQ9RePou7O4
/3jS/8b5nazKb8Y4+dw8Jc1S02QMBP0aiLWkPrQ4LL/onR2uQmJAeIvqsLIG0o5bO40eqqEhW5zI
aL9zgWgNMEK2TQlsguhTFHCkL20Hd8qDxJDNYTbN+Kh70bgupz58CWu19IsWcRa32wlqXxTuYzgu
AWzB8dbSGrS6Ke37L7NXILYqtRYoRdE2vtqL0OMCNUY3aa5yOqyShFDnpLmJRyf2SRuZ9rmFRLM3
cPH1OIsDN/Pukypr17zhbFdQK2pWMULBAHFisaqGud6GxJIjFs6Gy8o0kvUAZHj38es9NzfZxQFE
0jmkT3EyNwGACUkwURkgE34Vo3zFjXZjGsrOKCDbKMC0Px7v3BfOmZvDHuV7GkIn41nxVAoc8WUg
RbzUnK4HPdsPsvzk8Pq+5GdSK9UNCn/UCADfv52YxCnGcAa8MkBEfqyJmEAz6H4X2QNN6CsEKSQY
6l+jpvzkymScH5cqLW+Uy/XpgcyrC1HUg0VNpJrm53hUcQk1pnLE6KLmWzQz3HEECPmtzHqxyUtE
gkpXspALvd9bqPytdFD2htopO02aZM0jDGXC1T79TjrYXvrN0khtG0akgJkzRxtPYpck8wEHvRbe
6ZkJBmm2xCqTqUkOyFyTY8Pfs0Qs/MTzod2m4Ff8ehzEDkcX/3eCH9ZxK9Otozj6oyD09pOf4twv
jlFUc/D/sVD8DnP7Y41I1NYqyqwvA1W+TnQKV9Og+pmGs/3jmXVuLfpjnNODUV/3RV55QxnAr1LX
JfWGdRHH248HOXe0gZ/FbRX4KLT85Y/442FUQRSRMJsyoOkE3srCq6jqT/Da0dS30yems7ODUa/k
zuLhbju9RBDpgyw351tRYigK0Gz83qx3KEDRUsvkk9d3biGwKfuzW2DZe3f4zafJsMlAKzGKNkfy
XWzQENNTlTc/ZYJmIbY/eZPvmKpcwbk9cOVfyqR0+E9e5UwUKe+Xc1o65jEuL107uIRd7XVq8ZvK
UOLArIVcwxgxviRqGAeQxlo/Im38yo3cbOfBInjA28oX1YaROX/yPs5NW35ngzIS9Vva129/6WEM
WyWLOeYMov6JqRmkTH+XG+hIPp5RZ8dxYLNxorQXy9zbcVqymeIaPV7ATbSmmiNfy0kZNlXXfLKR
nju2UpxakMPLfzjL0vXH1CW3BQcH2stA4hmJWySuQ3lsKuuQutpNXol7YkY/KVScm8B/DHl6tU9n
E8aPpRaBMox+1FU/iWpB3G4fmqr/5M5hnJu/3EhpklGC4y58ci+Sg2vW8+gULDP69BW8DDEanr3u
c81dU76N1kqtAO5iRd4mYvEaKNqizISQBEy4fTIpqjyFwm2DTsexgKsNn1Esm7to9qqNW+b5ughb
dzc6g/voWqyaK8gYCKaUdtzMsBWCudJ/qYOOnaVyN2Otfk2r7hopTr2VHPlgxROyMxmASYtJv6sR
XbPZk6/+8Ww69xa8xalLiYN5e9qAzfO6bUv8CcFcz/tZztpKquaTVRNLbOlPMiFj6OMBz/3EizML
oYxDsfX0tdepFk2Cw1CQCE9BF9dBJiZ8zgVHHJK71y6a9I9HfM8xBIau83Q2gYqU0U73WMJpc7qk
eRHYgEHX8dDZd2as9WsypMg7rfL8sdYLdwPMbfFd0XlwYwik4D/lFtSB5yvDgHL94z/qzHvnsLFY
oD2Mge+uvJ5NNKjUjTzIvAiuTTPZV2XMsXFKq/YJ7tEcoIv89vGY79z1rKCoEqj6LKs2OHr97RcN
C2+uw54vup0hKQMnMXcIUo1dG8JUAJ1trJgpKCetfOtFTbye6MngvDC1zcd/iHFmDVt84cgxQBzQ
aDv5Q1SkEUBnkgLfMgzp1W9fQ2Lk8xFtdUn2j9SdvUxRI2OxahcmkLIlHoc+atLE/e1gDOpumkKV
5HkO3rqc1WeOxaUfD0wpHFMZkBrP8pHk/5wQY7Nk91vTTuMtWmFzA1JSBrEtnO0Yd87GjS50+IB3
mVGON3y2mNAmPoSn2O28Q646LyrE3k8u5ueenw4YHnRn6dCfFo4ot6V5Kw2eP89G8rIitKj2mDwl
IDt2H7/rc0MhvEZrgBudbeNk16TpJESxbEteZcSbWriLm2+ss4MX59HTx2P9/t1Orl5cCyjhcHtl
Gzy9/hNelHdgIbgcwKFxV5KGMWYveD1+SCLjpnRy7UKr1PBWjvpwretKdNSl4kFtyWvwSGrzf46S
/41vuJ/qn//zf/y/Mwo8k3nwH5LAO3rD/yLFuyqpnP1fNq32+5/8jW+AKvuXSsPDWAiwEG6WO/bf
+AbyUf8CTPJ7DeGYST3rP/wGwyGjgH/FxEbewv+Hv+EfNK32F9VYl/lOS494X/ff4BsoSbBQ/THP
kOZZ/F1sI8hB+PNOv58Cf1U7ZvZABmKNQdteuYMscq5Olo3xDKGLi9Q4FY6cOz8j5K9QnyQnWG2b
YVRs7/UCrE2zIsaFMMmc82s9pJjbiSh37xK7rAGfr7u0TMC21sNoljsuVdBpgIBPQcpuoND7YWsr
+n3T5UXbt6tZUpSprzh8pyWg54R2kIcH59IK0/EA8r9X9+ni5JzMMLxPDVGT8Wc/K23V4zrtsbap
I/mpVlpfpgUReEU6wmy2rEy/j5F9IHKJgWoDpRxAnkAJ9LYk94kBBPW8cPRye/wyZ731qtY6LpUS
5+VVohIoutVjObC+AvubCbeL1Nwvxz73R2qSLjDHKtnbRSSca8+TPY7pSaU1rii4UWw8q75sMjwC
So6jPy7o69VhM+zSuXHmlYPZoCPBMg3HBW7a3+hQeV/kMGlfBhtSrl8hZNnEbYsjJqoRbK7biMYZ
DJdmk1qif5aNOT2GS51+3USiHvdjRUYUGhGLBzVDtdOfEcgI0lS13G91u9maWtZv7agWwOC0BmRg
pdU4iZ1hixoPKgx2UmtvQ8l+9NJpvNQxxLd+gtZY7uIWB/GqZ6pvoHZO6lHY2ZaVpyx8Q4KBtCtr
nIE4SgePVZoq1HGK3oHXYTbVBggSwDi7LwKSueLNSMfd3XHmG7aDTKt1Eel9tJt0nLSrhq6etdba
fPjlhIn6OgPr3WUWX+NuQf9viRmbXguYIfqO5FDLx+pX32llE19ktsyfUebbq1DttWFdK5EkYDmO
1I3eODdk4zWbTo+BKAMvJnQyziE5qtqo9VtsPWI3LfXP2GlwoVuihrmPLw2XfHSIPW7x+L6KjBhg
wwIyHHeg+lMFSxSpTACyHKxYAJq/8jU0+NpSXPYIYDTCJlrk2X4koe+EedLth6ZwdnreL4aNMmzv
XLP/rg6Wsuknd96EbjPh386nZF85NXbLCTAd1ksbE01h5+YB1pz7skRe+H0bU4qzWqyYG6vXI+B+
hWJs2lDcW2beXAtXnb/hMg83nYimxy6piyCcwcavFUX10lWtzAZHR6W9mfBKXguLzFiEe2marPQ+
gYsH/2KjxWH1YEdCrgbFK/ell0RPkliEceXKMP+SmbW+bues9nuQGLJymYcOAk4sMZl6tGLRrSc5
Gt6uKk19YGWBYH1Rw3/GFiTrm6YIvV1rq/nPUsumPWkc1Xpccov6cfJWICO/p2pibsjoHNaWm5jB
EktLQVF/HYfpycoba11mkTduPJRQTbahjsLvOKxqgb3Jvh1aTCoMSy5i949A5b93xU93RUv7eFfM
Xsv2tX27LS7/5p/oHu8v4mNsShCeycWRLe4/26Jn/gVIyKOHZSIRgJ7LOeuf6B77L4t/gryLCjsV
/UWs+8+2CNaIFrPlYcPnik3d5t/siwgg3u6LS5cJ799yvEc2w196ctiD+gFcUu/MvZW7LiVLQrya
Uvb+HMbjIY+EhZ6mQkxeDcP0w6paELSZKdhS4Ld9QUyEC6mtldfcydUron69a4Bwxr3Nh4WvsbZx
pbamcx3nfftlwl90X7RW7pMbmeyLyNa+VnVI3CkYnQNd062cWvGN1Io0GPG0JEQJUfxftV09fye5
Gag1lwAdX0am35HyxYG0zMuL0DFyv8O8bIyyvKosPVl7eVggESti6IbtsC8BHxRrAHbGhvOjcyCt
tSZuOB9vqtoFWZm73uXURn26cuxRP45K5107SaZeaVOiXk0EUvaQ7A2x0x12Fq3So2fIB961pmS3
2mh3V6Gu3c/qVG00mxT0UpieQsBMbfwypgkLWgEAxdX6Eq1i0chbb9JM8jjgHwPEHkFfslL6FBTr
HwN79M5oyPsWCWhrZJbZgzBTGzJLbqY+hM408FpJaqw5FBvVmbS1hOrxVLlJeAPVYjjKKpm/e9Mw
PZdNZxxhDk8Bxrnm2jbS8Uivl1xcXU92IrS6C+gL4lthdOOmh4a2w8HZ+5jWeQz6LCszQzDRl4OO
VdzsfiiewV3KmtaGVwO/gCgPg2DbEVdP/nFVblorvCqyutgrrrLPiZzYRKIiUKZvhC9Eb/3C8Ukh
BH7mhbTNwSfkOdzrRVzcarMzs7vRhDnEUwusw5jT7qI2p/QxmhLvxRFoRzkL1QfI7sNd3Q/i3gvN
5GqmOH41tCp5o11jJE+hNNvLlCr4HQrR2i9MPCOrQVRqYI05etiMq80R4mJyBdNl3k2OA+KSmBnn
S5nUoF3wpYKua43+0h4S9RavvXOoIokBcykzfe/Gsb4ObTsPprEzLmxZ535R28lL5zrJsyAP/LqM
autYUP4OxhhWgKr0xoU+WEvGaAXkwaza+3Q2vPVYtPm+ULp9XYZDyN5oude6qPWXkorwlYjMbE+w
eY2bMqdPU2Qt3R4ztm7yerjQ4wFALkh3OqZy28WRfI07V4UAPGbaFjKB8yqM4aclxmIfTXVPSaiw
9pUI8Xy6tbuZnFJ/NMzs+zQYhC8okam/OG55X/XG/NgCMvBnmMnHKrZBZwPhVg6W0uKwpM2pXsc9
bZf1QOTsKyWA9NaJMpGvTMPwviehG/tlzz+K5iR/cBPIIr2hcISBXn+Bn7vgCGpwfOwg5FCVLe4c
o5XfIAvS8pXofmRV7tnB7EM1CEAcbK8k0RQlAa5pdqSlln+xwjywp0HC1pjLvYk6E/ZMl606FssX
WXnJ3qHxsZsSQ2ywqYyrsBzTL3WrAnIaATwbkEHXM+gIshOt7JmQ5fHBKWvlSDWnWvODOgTzxhlW
VFurb5Vm3A25LS4A4bjp2sNCKtPCD9tBvXJdL/dFfoQK1j8r4VBhXDa0Y6qSYl0iQGrXkKf761Lt
m++A4/hLTHUzqLiLK20Yt5QM6RjGXH2epTOJelWrc56sCIKsCLadopu5rTJfGSUdmWmynHXTA91Z
u0uzLAqnbYf7lCtE1XXuBgPoQzRPJK/lKAM54EeCZa4Fc5p3xXxRKaO4IjaDHHBNeU71rHFXUcRp
KMk90m9sQapSU9rrXEmeUNuq+1xt1S3nSrHS06z6lhOqfBFWsXe0Ctfet601Fvh4FXlMpJJtHKdc
W9x/Xm2wKH7KVe8WtUAh1zX5gde9W6lrFykcfHc3t7eEVHqPHrvG9WzG8ROGt+QSFNRXb5Z2wI44
r6e07TGlmglTaUgvW2BAa8B73mXRmc2tTENxlaqDeFTCJL/mblBvK62NdnTYo82sQ/y2WmE8ZUOh
B7bkKZvQrXbxmOo/kYKD+7UQT5qGWDaXbjaf4yJPHqSuYV4nisnbGeDM/G6Osy0xJsNa0cL4VtMA
LZPTba36SIx3aserh38zb6ZJ1tt21N0Lau9wMkaoSTeGkw5MNA7kQEnoktUqcQJTZHQ+TF65z7y5
fgBJ5ydanW6zKZxvs94wt3XfQxeYpDqn604pTYQ+484GfI+8PtIPnhZlXwehZ5sBp9+qByJ6lfCJ
X7ShXgfU7kYY7qLxXjKE+JuiHNTnPCRMjpUp3ocSCheds9u5S5Xvtemoh1q6yq6InPZGS8p8b5kK
AdU4eo/5NLgPNDLDnaYK9S7uE5XhnFBZT5Ni7wwuDNfNJL6V7Tx9V+eO5b9r5Aw6ZDQjfzQGDXCx
a4DzVy4sUPG9XJVNMiJUrQarUFawwdSEFS1Rj8vtgb0/TaP7zlrwY2knIN6VhiePIkJ7CCHGS1Zj
7cAemttmKEllcsUv4GnZvs9jLPnjoFwmOmR+gixu+77MAml1L1aDSoW1lvQUZFbdt0zaL9B2X5ER
/HLy+cWtxi+I2rgbzEPNeKLYN6UzbRuREMoR1Yc6dpz7vs70xywdyu8QIcenJuQf9qWtMNWTiXvu
oY54iu5Q09/upc+NmhD6K45aZQRmFeKNtU30Sppbu4JZPuqWs+mGsXNvhRST/dza4S8E9IbLnW3g
h6NHo5O411OeDCvV7yZOPX4R19VVQqB99VKzgHL28nqy2MMMCvQUFQdXyZpNO6T6hkNedkGhvDx0
TeK84MAXX8l+iNLbECnnBcxsrUEYMsehnwPFoEAwtsNMJEYkrfSHG4+t8mCJcLS22NbDktDBJKv2
AoPhplTUyW+QsOx6u30iOgyc8hjlG5W7Pzlm5hMC2yGwk9pZT4XsrvlvjjuPTGjYe/EhaUxQhaAN
VqpSgVKI2GXIAFcCziIP5RwDXEMAdWAHUe6A7ESXBJxooNW16Zq7LGkH/JqHWXJbi5PhdQl/PzSe
raxaU+l8rRynVdktxy1jBjvjWUZzkST7LNxljj1t+iqUgZsb5joTRDS0mA3hMZjHYgarngol2s/k
9+y7MAwPTaEnB6lGl7ZGJ0Z1tJpYEVvCr3PE187AVOOO1uQnok92qSRmQ4lULtdAUrZDaNbjqooz
NrKwbtcWP3Pwv9k7jyW5jaxt38p3A8mAB3ILlO+uYluqyQ2CFt4kPHD1/4MiqWlRv0ajvRbDCA3Z
XSgAmXnOeV3PaIVsQgPRjxZirNaHlNF1VicTKDvspC+OVzreb63WY9nzucfxIrOfQ2VRcaBQYqic
+9fW5N8m7m+aOJPOi7brr2ebz1RIrzu4Hz/werJpa6v85IrJr/PwV5NNakxISZARVz0imM1PZ1pj
7dNW0ORV77ZOO1dSPUoPe6U72/+kd7sSAV6PNDlUIEUhQYSSAFT160izUuwr1ezNZ1kuYskCb6zn
eVc4o3xXFJZ5zCZcC4Mhiuqb1rbaL/o8J/spwalsVmVzaBTZM3ANpru0x+q7SPTpIabYuCtqvcUu
Zs25C7EyAjrp8Ycq4OKF44Nw56lUQS8HUJrnOJxkUR/6gshCJxqHNa8KfflbWVjYN1TMScHGkL9W
3jezduekP2D7Sb1+jNxeT8Jj6E4iPUnXUwN1PTf5UZSVa2zxFjOsbZSOzXLDvbTMt17G2FDjY2OG
g4QVYp8XYQlgkbrx0BQWGSFjTlZpQdalco1lDYRyQgwnDEwIu8o88KXI31t68WmMi+TJS62GmVgR
p/e4dl26qVHHxSZdL67C/qPU2dmatiCILyFYLHC01AwwRgMVDOS0uEZ5wnsWahFRi9k4GVuMrwZ1
Y7hLAdsmxVXwEkfZII7TWI3EBGYimh+xye4XbaNFGTxmNgzbcPdGAqC0H0Kt6tRB1/CaoGwr4O1k
04OTa0lzrqe2KnkKxMGs0+N/d4SyS7r5b3YEBBngA3+9IQQf8+RbBWHvD3jH95/6uSsAasCPJUPA
gQO5jm/+sysY1hswDQ2vBXwyMARgHPR6V1i5A6SIM7K90iZ/DnaMN1CXEKkCdF/RkH+UyfwrcKtB
1tcN2EPw9tkiyDr4I3BL6VvVCrvUSzmaeMeNIePuykzXJEh3HO5Jh8X5b6Ji2sIM7GierOEZZheF
WitL9Xco3y/Y9Xo1KKUha8PGoet2uCOviSFkZdaZjPuBJrfUL1HGkMjvcYPE7Hegb/OH0erfu8xn
WXaFR0wZVlzgFuHSulaAIVH5RXad9pbfEfcbI8/154UALYycHTv8qs9C/zstx5Ua9HpzXa8Y8T8o
qIR18Ceuh5W4Mc927i7mxJh140xL/kyaj2fuaNioY4Z50tNNQkGKpb4DZjlnmrlHpjjrmwbvoi9U
VC1uW6ImHQd60+CTu6ANvtvYWbQlpy2+y0CLi1ZSiUCykO/aWN1k+WhP26QVznnFrf/Ov+XPjwGl
FWobCOW8G/ga/PExuLOIRlHn7eUabFdFHFGMeeiafIJmMLWcGvlYh3r+8mrx3H2/a/8luZtSCaoi
7AFQXm39Y72sV7QgNnwsQNqovJTeol/0LO4vZdsEiRfGf0Pc+IWAdP0kRqarIsYhRsz75T1Dbjgv
Crzj4tWa9ZEDjilaiDeT4Wd1vNVUT7idqSE9D1ITicPfAOdXJsrrl4ZvaWhI9C0qCHhdv348WgVS
LEsys9da7mOR9oQx5Os12EvRbp0GlGzWePT7MVfXuVrlfu1y2R5HOVu3k2M2GhFhaZUFqVsWzyZO
zYQZe/P8tRZDvdEEnpCYilcWrucm5hjfC8S/9Nz5lS/H7YNgwbZhMnteiS8riPrqQWlOb5e2HYoz
cUzFx6Tp2shnyNnRjjLJLKPTGCfZp8gjeG5aVLxzoDsnnO+D+60j+BiJSIxA1qowyk0a0/0y2HRS
f6flsv/0kJmI8xIxUmdvZXWCNL++SmxyEq2JO/MMUFeHyO07Ga8hjCv00hGljCJcaff41dm9H8cx
wxOcelujqff5iuBgcYDgPLeBddx8jH4b06I6Alx1fg0O9gyBxduEqsQH+woPJZ0JVBSSrnkZV/xI
rUhSFOmASuIKMBlDXByQgOQPRhrd0YFhN5H3rrp0gFPdFaZyVsRKT2aDvcHql8Un1y+9zVd0C9jS
OsUr4rVcwa9Rw7aJZB0wMUbgwGPjipTpK2aGKO9zDZf6sdcwk2esjAFl2JJ9Q2SO8aRifcz2oSuA
4ZhfhJ9Q9wDOJaUSH/oVsUM9aByzqqyPupL5l2SoHdb9ivIlV8BvWLG/ZkUB6R3rPR6i8q0ai2lr
jY3a6VfgkIwqQEQyNjwVDCu2WLQmKGMt3zInBHik0usOHDXGGODhDMiOru9lKrT4BjO2+tE2OxBM
mQoDIKxYPnpO1WyZ32LdPGRetBPTpH00Viy0vcKi+CIAkZZXuHRakVNzxVDnK5zarMgqSfDFoQRB
9dnOAV6BXAFh0ysgi8ifGOcrTGutiK15BW8bYNzIWgHdccV2kyvMm14hX/MK/06mO9062bLk4X0/
KtK9/DmBIdt8IUUOs/b3ULvhADIPxQQyqz5jcJl2ZuP3HUE32qXLuiKbTjJRUGnxlgyPRbOGVaak
Pj7iw2se09kkBrLnGYQ+ZvNy4nGRYbkpw5DzkDD7UW2dDO+ZoMk7PXwbK201lshmTI0284Qn4q0D
E4g3agyZfY1Bz1m4c0Schm+ZJJk4ySPHp9/WEVkXuzJPcLDPFYdXuJ2GxCFwGkIOlkQh2HJQtdTM
QSx7kkRHUBwC4UOqgh1TjILMr8VmxyzhfK9MZ2KT/KElo+uuTQQRM1WU4LbeD25CWVsZ3T6xvN67
rG554ak0sVWz06CcWrXMh5Yupom3dRRjOhni8ww5vGnLZDcT3zYftLbFSN/G4Be7ZNrsfN+QISMC
Hqvxm6gLcllN0yHOhf9p4m2eaqLllpflb2lRyOJoNuR/bbO4cx6WvjPNHWi1od/EIyxUxkYxrIZ9
2Ax1+chhbFK9M6DZ9TVXsK3w0lu2nj7B9EPbX4/nwpt5tQVLpdkQZtifGtO2SaILzajfuESHwRxw
W+qTcknN5WuOywgTbS6gAL0tYnWkfbBIMHUzJzCyTJmbpErCzdKH5MgRPlnLu5Q4LyswE0XOUYGi
UdxoYW7t9DqMbC5XuvVWn+OlOsaJPkbbTFoxSC//Ds9M4uh5fSJTBdOYiMXvpkR8aMq5mgVGnpmH
8+BSJkyOvcES5hOmP0Z/cWoJPlVK1Z1t1AD5PmqhWq0EEZO7FSaxXr5f9LyMT2ouiH9qR3tJbvQu
6p6s1LA/2hPxcaB+vLy7vpwArwg4hCJS9HpabCAtIzLBqwGn30S9z8eRyiLFsO2xtZ3xU93E5mFw
SYIlnAvxvl9iykPGc16l065sSJdaEOZa9zhL6U96J/gXmH4TDdvpM/Zyg1GkyaGZDAMsz41a420i
XPnue4ozym4id928jdu7acZYJdDUynmJR+y0cZ9m073hBJPvgC94uwt2yWaDj9cEm6GVIXaQDeLq
B8MrJTYaVjr2527q1uITBOfOzgQpURXj5PFYVQvptJNRdMtey9z1y6+Xjiv3el11oV8su+Rb9AoQ
ArlcRfcts4GlU+eMCu/LxmXJNz1VQcTfsacaXRm/Vbo1NyUZx4hBj/HYTP25EHGN5kjr1bSboAmb
W8LpjHXTYDEFfCM2kEnqa53clcW7ECHByRuSBCv62M54L+bI+TiW5hrui5Pdg4mNZHsTUeamUJ3K
LH30OC32banpFyUj9d5CAKz8GGWccaq8SPY3YVxFw2ZuXDVS4M7mvja4rYzF1Pw5yzP7burXZCul
4Xn82wglqD0UoSi+zYtc9xAGWKSMIcUGZzBmLHRrp5C/CS0sdsVY07m7Ftvc3IzxQ1J17Y0sMqzm
baMxIrY92yI3LzbkuyYVQ4TFTblGE4vQlEeiZXT1tWBDnk/4LLI2xnXH3qa24I5OjE+3HDIE3ukN
tsZBKPNu4KQ1B43SW6UfGjnIJzFTpp8W2TX6l64t59YvmOUMx2Q0+FVToWOwbI2REx1rHgswQCad
HfatQ3eeZjd/TIdW+Z7bHqxiwhN5GR0eDg6sLbKXPKuqc+mQZCngRVfbWOFAehPNYx0Hnt0W8ROV
CGlpEsyRwXrSDn5G1AXsr3HwFKfArB7B3fXkBQdZ0yN2mQpsfq47kxDumJiKBtxIZNFJhPX4CbYP
9s+52zoghvD/75njhqQr96pNcPhfSVwJBkHm3cTM174UTg3kiZW35pzxy7AmKL3p2G7HuOapjcQG
4m28uAV7B1qBrT6ZE3mAueE1+Kwr3v7MwgJlM4czCBeTTkf9NmKW+5TGsFtYDol8x7tetHelhOSy
641apjsPZcfoT/17g2m8p+OmO7jPNv7a42a0o846W2HuDQ8qbGXD4c4bva2voeI0DrCy0NBl1a3b
rBkhxqTlDsGAleR7TZOIzlkj6nFTtCF7BnSfvjvngP+0kRL3oTb2sngzTpp2nJXFukee6BJ7Hcbu
+d9Jyv8ySSEve+WE//Uo5fJ1/L/z1yn5XL2esP74sZ+zFA1SC+Ije1Wco1B5RZK50krpZZiXYCHr
IqX+fZZy5Y5iRISfPP2la65z2Z+zlJU7umqnYHy6q/3MPyPJrG3x67ZuVUbhHQI9Bv8I7Bx/0X0o
7JjxAizT28YAsfkIuWC1N7ZcsB0tlqKUzEixgZ6Re1ZtIY4VHbXdED/klocKJsGes2z+0lA9ADlp
tU3C0TwsN1PpuF9JZnc3CZOIZlHYYEQOFvAQFcaZUSiJmx7hAkNPUG37JSdzJve1OWLkvKU+TWP5
VksEqVUDOeI6cQlO19Tzo1k25N8449Bp73MCpxOMcy3BBkVfrJXFKQFFDibPxep8wIuX9KFosTMc
iZ3vdNaYMWYFu1W7cl3178TX9MqCba+MWGanZk605neybPmdOttqWIHdcPpn/XbR1OdYYIDvqnq+
s428dINlHlN96+EHsHyAtg0H498F+L8swO9SgL9ef7SKVfPxyx9W3/ef+X3xgVTgvyPBxphZGOvQ
4ie8sXK6oYStLiOrHMClE/85yNSBN4zVEgSvABYsUMbvi895Q2NurN6Ztm2iUZX/BOW4Lq7Xi291
O3Jp9XEaw27uTwIBDQhUCwUFMhxMlUqQfunN/UszSKtsTqlWuCDHGUy5ON3D+XAS+9akBBmxiAey
dzvfrmarjk60P15mnkvBkMqZfdFxdJKo6+VNgoo7SwlK2a8ZWklCyPoVySBlLQ37Q8i5B9ShkV6q
kLqziHsWi/5j7YzrQorXJSUGAL3itJodUQx8X3gKeoj23riuSLJv1uWJ2zrmllvPikb3Hty1Zxkn
SQczWHIO+oVniCKgRDdLpgjNQlIHY7swCyK7oq37FxL8rk/4GwCA1h5BwX85th7JToj/b/Mxq7qP
rw+uHz/4Y+1I5w1uuHj+wS+CPYm98au1Y70BAMAhFGKnC7niPweXZb+5Onl5YNq4sb4CCC3jjYVe
nd1+Vf4SAun8k6XDi/vrwcWvMDRwSFapsaKOf5yUSa1l0BsqcWNZ+nDPAVdsF4tkhAIKwNZdffS0
ZTAeMK8c9jj6L1t9mAnd0r14E2XVSMihU9yYUK0DXXXeAbrDYDMKS0tMG3X0D04Zb7Mueohq82Bl
yK1Dq8kDyyrfjX12NxoW+e7MiqifjdjHHXAKwtaS9JxlDn6faWSGW7nxSFRt7Ne1wSlhRsXFwk/m
CRZI7LccsZu5b2Cfi96fPfM5rVKQRPIjCPS6n5nPP6SVY+/VaFu0UGlfPCTp0p/gdaqb2Y1hn0yq
IMbBXJJNmpfT7Tw6LtRTXBrSdOlOxNgxNGx7E9/IanE2Ebfz0jg4hvmjNYebAc4fMfaTMmNGt+WM
SUOjbbXaCgOmhfat1sDfyI2HWsPz3eykDgeSiPhwKjbpJHs/8jqDsURG3o6CU9NpNYtb0hZ4pd74
KspGPxlJFCCdJeBhFTdLZ2U71xawVIk9gwoSFgQ+uPVuMqKpJCDE1G3Y6hMzgXx5VHapNuMcv4NT
ajyPhe3QwrrD+xKSKmpxJSFpmFV4qZvZ0MiljJkFBUrEunZDZpS5PJaQTTmxk7HyBH3dpCPUqPJe
LLveaVOmWmXVLoFmAw8R59NBjYcuMj8os/QuMpKaoGlQDDwbGtRxXxhtczBce9rD2yth7umW+3Yq
yg7YuNM6BmmiiDvfW+BYwhxhq3YzRt6pPpHzIrJFYCcw4HoBE8jKLgIeX03QVDFN0bKv6mZpmnOV
5omICeUh/8G1fX5R68qgHqZyKU9uWHZO874yQvuhWYgszHxY9gnMUr8hyDEd78MuK/alqjw3gqlF
oMW4I05opWhZS910D5J5wew8A3m32qMYZseLtnji5AUw9pq/aexWMdMESpuhANGm85iAbakdfVnZ
B7CydMi49XQ/QgZicJiWytgZic7oEgx42iDJxZ1UwCCT2wQbzXek3qxJFbRcs985xXTOdPzNfeY0
xE5FatlUyggfyjwWdcBOAlMwBcl4R8hlVlxEyiggKOpZe7sMozPscuGOzK1VXJW+znDsNKd6fKjK
HI3j4ppRMHr9/NjQ/kTkGDbTbxkkQMKKlGN+ULFlbOjdorcqntVbRyXethtqUjYZDY17LkCDcNva
W9Q/2nYq4bjigljfOW1TvpOTwq/SZZSx+PB225wxld4cjTTF28RzwqNXuwIDlRZ9H4yjyd7oArth
X9NLl0eOuNlPGQ7Pvk7bv421tntgrFjeceJFe1dZ5N0M9luZEhkY5vV0U+c1umb4O8v7f8vI/6WM
BHKm7vvrMnLzNf9IMOXX12fh95/5cRS6NlUkxxoqbVd3CFH4Dx7OX7ngSli5/14q/qgiTfmGjoHC
EtsiUFZzVYf+bOE8jlY0CfSD9o9k538Q36zLFRR6VUYipMCuEw9oTcf1CRnGLz1clg5xqi9Yds/O
HL+gNCvrjVObKNIIWkOI4zZFt6vVfJdXBpl0eTwEWHLLAOJsvUO4UBJeQ7rgS5j0zP4JuHIC5i3j
16lzBAFpcQrNFd5+HnV3pScEY778gyUaROpokXZlhLBsNrVoi2MM1Sc3MTmEhW0/pt1Y3pJ/slzy
1Ibl5vXEFbhsJ1YQpkVzcgiP3PRViPG9m8eQ4BrlM25ubibVwLkpTBjsk53uRy6OuPfGqY9khIXH
SrCblSjFTyglPqSuEi9JXpD7p0rHt9RUgsMYEfP42vRrr63fLlNLhN7U3g9e9MXGlwJJEt+U+Kp7
i/jQnZSMUmbyfJjrElIHjeVbDel+9DXZMVjWkL7bNao1Q3X1Ti18ejwY9445aQzLu3NXKVyrDeM+
0b2ncOjPekgWTDyVj1TVZCaNpM3lWTnAEx7XP4rbai5uLa9+CdF2Bzi8TScojx8km8lKi/VXLn82
Zx/IEUW3UVWPUyoWQrZKsoXMON5kXt3vesaTQYIvE6/g02SG29AFlcpCZ70E5Ts2v1qqydy7i6uR
0CcECGJWPUatzN9Vc2+9YwRW7s0yrwPF/H/HRHNCJ0ABEmvFt3ap7ygCl0NoiVNnzepjZenNU400
0o8TxrLB6hA7ekZ9B7B/CL2FCa3dqbfzEDcvhCo/OW1S7aupSfY6wMqtQyLrdsEu80AGpYdnufec
L7VQMOzH58gKaWMKNDgBQ/Di3pBh/1loqikDV2nmfWfk5qVIAAIhCceTByFRLds8Lh9NCBJbs0E1
uDEq86HNO5RoXliCqcTUGKwcP00I/4lzholDMSm5J4gHlm1U67ofJSQTpgxI/M4bnOpi6FN/E8EA
73djI+xnRrnJjVU42geLL75p5w4TjCQ1EpR6DEN3ugeqiDpn1m7GWdndsYImjlQ17eZvxOQsgqTL
qiKmUrrjOTcaSq2otDIi6ki38PU8gqeV6o//bvT/y0ZPjv1/bXzIZyq/fu6Sz333eq///mM/93qd
DX01k8H9ChYJLJHf2x7XfOOyn0NyxDgAp4r1GPg5MmDOgCuugQT2p3Lt52ZvaW/YlDkh6KKwCcOs
/5/0Pd/daV9v9nBN4JngJwwCYGvwQf7Y9wAjorurkoHSJ9I3RpxAMl5KGdhd9zI72SdPY8+oK7Ys
aC8yyFKn9adpJjVbz+pA67wnjyzekyAK6EzM9O3gWS36ZQf6UmP6uSaAFFOUqmwQaEMRYyD3LrQN
1HGiYD0ld7XECEY6vQwg49zjoAFAGsOqTi0v2+rKnfxI5zOBzAeq35LPhGy/SbP2ZcglbPikYkhf
GYFjp58cKq9NXvDPMx1yONrv5lgPzQtdWh0s9mD6KQDwtgjdd2LUHojD/DQ0fLxj1y8EOH6DT0ya
KFEx9GvGvR4jNDdKvg8BS4QlN+rF0VPpdw046Sj4eiUAGwIl9tFBuOTteUSWdx2YLbdmAEOOusL0
lzT7ZmRi8h2HW1l5Da2k4pfmA7fAyqJnvgK3QfPI6yJwF+gVnStTv2CoLYQvoQF6GxvVARpmvSMi
M984yuFvMyLqPTxz159MLchView5eY1VVYS3iF/nJudMR+QrtsH3Emfqbd7ykUC49o1tccbAdzO2
veKCzNrJaHCj56wFZA/dVStDztlM+X9QZmMEdjijpyDbL/JlHn0Oc4GXTSOfpIaw6rrntwSfIWSH
nwCwyIaqDWj4Utk+haQi3yoOI2TXRCTWC6f26HH3TJAYYA2XLlo8XV+SRM2IriyCHWqX9wAE9b4Y
CDduNPkEHIIbScYfhWbfDwkXFaWZdaQ4Z9KV0qBXUTGdXEkXifsYb1HHv8Uz4ZIQcL9RVWtsSb1L
A4cAYm4TLxb2AnVAZXHhff42yQwpBjYLPqmKn/Dg5Nkv/Fca2uQh6aLcjJ3XYmRQ8TMFd6nVUYgZ
br2cNQV1t2mbl+vzLqI1qSPntepGvm8U88q4kgqkUvTuPV45J02PvrHIeauZgwFE8nZ6Lq9Kta4F
RNXzcx7zn46XfjJ1LoSVh7KkzpJLz+1Clf80A91vR8U6celjTqNXLOcYfVYg3fbFzfiFjssT9npe
pjXi+HozyppFQfzjcq6z4lNRjcY2BKU85Qa9ihXy0uYZMbQzyrqHosW41sC6wR9pWAOzq3ESKgxj
22SVRu6GxS3VBq4hitsbrxU4SkGkuzUVIc6KlI5t5rIo0c3dJmNaIjyoeMtK/nIay+zMMa9hI8pG
QD0IGWGO8q3GOtHyIbkfYvtyXV7klC8HTe+N7WThqNDjYeBXPdJIreBxW7HMTlGMQ+SEoGM76Osy
zOCrXZ+tKPj6IiwZ1VMQRjqvAL7WEloM9+b6li8u4eG0ynKPhirbAuXLHVYH+WYUlDDXF2B9w1ni
5GxjXkRkrQzkwPq2FgnJe33MXU/8RtfwGiG0JZU81cOPdWKLgx3zVRewaXKbdXEIpcnuZSefULHw
CPTsG2JAE50gq0cTrOaCgUhAWmd40pq+vIUmMl3sCZedMf0kqCooaSl+w8xYz3pWBPRocYhs1mmF
DcIt8xu5AxhJ/bIwy1vREsN9tU130wJVNpsDPAdgQGuPMU2LvGTil+njEFit6QQMHMwNFJ3WV0wl
jqNDeQt3A9+spNAO2hryJ/KITZHcm2048uiEm8l92Bv3MXO7/aKX8x7UdSWjD0Ngo7IPwoFLGHtC
wFki1YFZLX9gLv59bzIkTPDrooVlMyCspNrWu/jObnglGtu6N+Z03jskvPmExK7HzsjLpKZ61yKe
CbIq1zaQfWgHHGu69G72jQE2t4YuGxybWww2lW2ygl/Z6zxXq4TLZE2kvwvPZgtc1WZuLsI7A23T
xqlUvvdC9U25/N9Fn25Z9DXFHPuJRQzrTm+az54m7G0p4HRVyn1XVAymMhHfibG/uNhxgGt50WlO
sILE04PgrQ3eAtrWyMZK88tJOP1myZcPmZ0Xg+9QEThbLHdbgYFPk34y0mraoHKTdpBoxpMdZTnZ
iBT6ZyhE/SkZNR6hqUEW8sNIJ5U2JaLbj6uku4sjyyFyEyUOuuSmnXAambOOscMMaYgZZlzrgaOU
ONWw9UVXVV9wWPtsJVrFyM2csm8MpcQC/0wsSxuw/Y8EzjfVDprBJGu/IdszqNOGNZ9ag9hEHEUb
2NrhWY7VInbYxY/thaGl5x6hhbQY2s1LJ16IshuCmACN/DaMpdmRA5zrTqDmTCUXe3CMeRsZZLE/
lD3lQ+w6T6967v8PkZZK7Q9NLHWN5Zi0zI6L3/ufDANzKYzFqpr+4JK8sm+W+FuScbgwjHvqGwK3
beCPwEp40//75zKr/vPnMjGHBUK2nqn9Uk9BTjVm2dX9QR+vmx0lhJlkX8qRgR3GUN/++6et1PRf
qreVeo3RHiR5jHt++TSgVmHhYNMf8pkXZK0EZIYqPEKF/P17/auI+hv4A0R8rdn/etxzTugC2l+w
jx8/9aMJ8CRYBfA7uIc0sel/BdpL9w2W7AxZPAzM8eF9ZfhkyTdoHEzbtVZ30++Q4o+Jj2W+WfM3
sXpiiEQqBLjIP5n4YEP9x/eIZDa0FMRKrNaaawjNL++RGWeywOBWuylRHq7uLHhUic2klyERZ/pU
bzPL7GBkm0Pd7CZMm4l9ZcMnjRY+jV8sSenX/dxC+QktSUHOyf0bMgCLoYAkwGYztjpcaCN6Lqbe
DZLIsX8bLKs7K40h0IKxXLhLqhQpakU41RlM0bKCwWH/2Ys0JoykS8sbN504dSf7Pm8685MYrXC+
0VpF846orbsdUlDOZzMLe/e2XdSiIal0xr7wLWwbvqQLRi+l0QKrYGLly5RqZm6J9cnaeQOX3Axi
1+zf4yE/xhSGQyHOmZnYi6+w5alRSDJ/wkKxcALTKKsMG78wedaZ/voR7Dky5pN0cI7Aw+0XTCzV
o2P1xhFMJt4bU/olV3LeJm6SBK2mEsr7wTD2dP2gRmZ2hxw8TA/8E/M8uyl2HNCzEzZhEwfqBvew
baeLjxN0It/T0mI8Nq0rON2luVVIMqZg8IinXmJX2Wz3on3Qtdw+DxJ1hN71rn7spVTVTbfI8N1S
eO5j7drhU9PNhneE/mCKTdrWdn6TtxaMORLj05dhhH8qyNQKMqyVuQf14Kt+Kk+OrPIbtP/cy74g
NtRwYBP52TyPN13frfBVhHjATZzlQZUo07V9GBXNIdMd4IoGu0ujG3FhHJdy43pMdoghVrCe5jA8
WFVhvNQLrFAEzGJ5QhWbWyAfI+M/S2he/g63/b58htPhuhqyfsuYgFRWTUC7N/oUmtUxjuwSD4g0
txP9Y9QuDf5QSGQZoBBqVrRWYKjauix2OG4nLSy3DtSrYzIsBIaHnMexlQcZYF4aJHazyqIVdF9H
cnb1XUtfsAiTcG3bGLc5Ydtw5wGZS+E+ZQzpEZ0do7452zMmRsuIh1dSXSy1oP+zsz1W5+HJzcod
dUj7LER8P1HY+wh2o120TJ1fDPN7XRuXnesm4S4c5keNXPMjAo14uzgqvVWF0I419kk7sH1E7tgs
+lmrt9sWNjMJeFNysvq82o1eldyIfF6OGj5uPKDceJaz8aHsPCtQegTlO+5EYJFgjfmS23UnpFbp
sU3GTw3yi1OTWNGNclzKlaUgCrCe9xUegq3FiBDch/sj1CYpREmfIhAT1zo+EcRmf7UX9eIi9PFl
WNU+Xgl4ollNBsfU8saN7BnZlfaEQ3OCfzZc3scugZesV4nuD9ibBVaT6ndcfXqT2rNo/HDqoN/D
//4KgjFvvNjk5rDYDlDyNhkeWHTfS3egqTqWo/2oTFynvOR20cO9bHqQMmN5SpxuX2mtPCHEfqAm
Ppa0MBsMQNBLcvcjSOQQf59bpfbePJ1TErrRRffTrqlzqnk0VVhIWO8cINE1Hb3d6EX+Nbe0hrHA
6ICSxv1jInBAVroeyI6GTnU2m2Dina26aPwUPM7HPlJnSmtY91pPQFAxrUNIOYy8WzWGrDwPhzDD
og0E1PKD1+SfIZEmlOKaPDlsl6jUiSImFi+9xLJLD72H1SSrQr+PYnU/pO1WeHwpLAkvk2elH/N1
N8v60IWxkWItAFpsPSSGwiyk7uKAB9bsanycMYuJX+CGMx82pm9xV+gHTA6Is4SQSjm5+u1Dfz/1
QIsQ3S1535kjRfHiyGOWug+h09yvxKkd24R3U+Hc5wYtRmu/sa8gPMMHYUAy0aWX1OgHWsKMQTgP
aqdVqr/YkR0/mNMkz82kPSyN6DZWWrxvI8MIUtm/nSfY+Gu7THyKS1JY+9A6JbtLHPthr6W71MxM
Lq+yPsZWcsnMmNNBkWWY6UTfpd1TDuiwM4olfByz8cxUuAkmvUufXZE+2xFOCUxvP7aLfHEi42j0
tsN73Ne7Is8nPzbGHWkQx8pJ99JIYXKnymKSG6k9Y4vPJX4BW7tZ2tXa+AkLmYwXGIh1U+DcdGOr
EecX3XzoEf5AtH7nZMbiG/my1TDIRm5Rbx0hmf6OLS2mHWTrXloL785rzX2bpNPDxKMr/Br/jIBt
1PuQUfC/5CBGG2RCLDVhhbRUw9mdhy3i1xNkoG5nD8q4aZzU89VQJ4oeqIqDbM69fT71yzFGaoLZ
7gn7tmzfIZYNIilg5g9ix2GWB0uIv4k3WpKgA1J2P1uC54Xnm/Au86JZ9/gT0qhACj7nPUqDeRyq
bZ3a8aea/iuAM387JYozYcyfdWs4lGF1lsPCwZpKuTWa7nGY24tK3OIz4DMpjPML6sp8i9dd4EyQ
vwMgr+RmmM2j3hT6zopDwioj214uE5Z1g2+Hqt5gNaLf2ImNHaAwZ6yuIvN9WPX1g6npWekD4pQ1
nHl2poEe+C4SQ5v5VcPUvuNcqxO86FEjpghvdFCmvu5vjQjpUgJj8CBXp43QFM+xYOIB1B1tKkf6
NIuXUXONdwL3rLdaBHa+sebcitAwYrz0UKaCirvNltM0mM/WpNWf/h97Z7YbN7Jl7VfpF+AB5wFo
9EUmc05JKVmSLd8QsmxzCjLI4Myn749y1SlbPsfu+tE3P9CoGxdsKTOZZMSOvdf6FlESWsy8quww
hniDRfkvjEGtbFtO/Z59lu5UG7wUWn8xEpp8rT20d41TXoZS09Z1rt0SPd7d5PBqG2WpbTe68ggt
473f2OKe4f/RZBy8Mfh4oVkKyBVkUO8HY4qes9lQmwGq+IEUVHOTyT7ZQa9EoOyTI1rkCDGQUD8F
Mcj6Uve1q7gf8kcmMMMK5rb/1SVuKewcUAxOYolnBv/TOw9+0Srv/Ccrd+h7+YX36DE0C7XI1dem
l2T3ZVzqq3HQF8YxDGHLGmU44kkftnxhHItHCwIHNjSea95erBqMBdnnSuWfJrxZd0FQ9u+tpt/o
QZdcCz13wgnkD03jyijWPkgMMESVsjncKHFqcM7t8eDb1AhlfGWYYt/mKL404lI3WPPlnV+AJWG5
TbpbTq7+Hsdp/V6bgz2h5+N9T6sHWVxKbyKY8/RMt/ZznfsvrM5iS48yCDsVdQ9pZpxcZDW7KlBT
CDMz3cDTYoOAYR4CluZki5ioXIN7M69LiywQaTr1OUPVvhJtM50Lewj2gzTG0EvqF6QCxrobRWpc
qqo33rFANgyZOkv4K7cdErGz6SRvbSigbF6NVj7VjIFPsTs5W0Et+KgPyoIr5wsaYJo9We+KhNZ1
KRz3k52Wyaqe25hgrKReaYagYOi45iYG4NWMAoMCuD96HX6YtNPD0jJvIg4qcD4GuGcRCEsRFlQe
68RP+ziBq24UQ3JS3eBt86KP3wUahahxRaG1Lsr+UQXzwTWHzxK8166uiLoo2gq6Gby5Q1SipZlH
BxOVre/41o5OhrApwEAXCimz1Wh3H/vWbtfmXOFWqyIrxNmC0yOq2f9yuU/sErRPVOEw9A2xt1oT
QYPK+mOpD5tIWddZklkPqU1gtqhc/5QmhTxlbVLg1Q7eTXOyFX2t7jAE2zvd+ARVhYIpiySZwdGD
EasCe5cZRppthW5SEVHjKLw/GUgTdyo3Xg04vuS+KxSwOXSexlpqtJRSuw99ULgsJ6mzwlDbrwDZ
IM7Jk4/DYjKjwN/qPpe4CKqHUZZyQ34pNNC0OJEsPIUElRUhRxUGt61mi1XsVeyJQmKUse+CobB3
bmy9iLJ7kNXk3GjufNsWnFPM1pm2dEzttarasLJB5FmVo64QpPRbFI/mIzHlDeiUonigu1WsTTNj
q5vIeM8Mpa0sSYxzwogaQJWU57yYH4q6GreyoaZLZZR+zpURGqM3384pd/koXLRbcNTc0Y8eQPid
66SzrxXTSrQy5VeKX2YrSUPvDgtrgliNr7S/GZMmgTPfFQ/KztJQ2F28re0y2NiEc1B0+1jotExc
5TGLyzTkxRYNQn3t+tEnvVHEphB7vEuGfLytJ0/bBo1rrAFIUPUY+CX1KrsGXtNdmzpAWFkTVdyo
HAuOPl2bWXDU6MbAP5MWzfke2ziz0bOPpVZy3hCG9mT683NcufD6mu7MMXfiYuQ4+OYDMtd+M2va
TiRfNb8mrs9t9LNB63tf5+pCrvKpHHGTBUkNoQe+07aqON72DF53FuRHUzoGUrrs5BskMPuZftRz
/8HxEoYb6fw8et1L1MWfpMy5f6R1i+XCk9GD7OeWnn4Zf9Q0k1BNWxzadJ7XseWd58D/4FcyVEEg
dzmb48qMfVh6kUlfERPS2bar22ygOtOaTF+33dykKwyh+nUeyYHyTLt0bt37q7wYZ7aELOLjshPU
NH2rZDv5fnNQ3MEfJ5V8sXJwwFY0TKvEovOLjg8L0CpxiifsZiQOpalRkKpnIlUapQXRo5HKY0io
ytuhNdt9DzCNpDU332WpFqt1ZSo9Wcu8rZ7MwVh6/YgglVPVD0Pni0PfJ/2Bqjo/BF5S7uygtLfV
NMcnNGTuVpXd/QRyeUUexE3gd9mlTDXjq5M23WlOUvdYWT6SOcHsEZHHtHUGW92DSyAPQpnPnOGz
q7zEphPFaLzmmOl8I+OzNXrWusMxcWUgP9jU8zjuLDkSSNBzWuo9GxkDgupQYeeJrLLc9fjSwhjW
yqqo6eWmTRuH9Da0VWnpN7FNIqpbZdbGTER04xqw2DwxffKLLlgVpvfsxYIrRlF7VXaEqeAoOziK
sFs1QCcrAK/JBpd1kQcfmZylYU0bMwS+iWKwckrKIDUzZePXNwFmVZ6d2B0p9zj1b6Hakw80mms5
jhnsFV0cqBsPqAeztaCpvF1k6RtW84mv3ik3Ik93GelRHKb8O2Bm9o6jMB0Xa8ye+jxAMgpnj5mt
nbALDZwWrqcmOBGiQR+RiK/QjNAMkuqMWJvjhzTM+uRNjQ67RqT7JreNtVIIUfK20U9tXrfHRlpf
67m7IqhVoW9LPphzem2wum/GOS4W7+Bplrm7yoKc3r8QyMAHpogMn9sQ5JR2GuzsAqEMAIEsrmLX
e5Q+UiDqa1x6Fbd/M+KANPQd+e49dmaHswwBVtsuT/lVfmeu0IZ/mWV168r2aqqmDKklVtLYYrZV
c84yrRKyKZTEoUXcEQnaNVaz1iHerQTcqT1hFURm5zikEWAcB57UdbekZuhdyxrpGIpY2f5T72Wf
Us8hs7G+jK0cDyk6yJAj5Ikl+pH5NUDzbtxw1OJOxpO5bvtmWPE0APIzOnPnjwNtlJlN126tg6oM
YK/awc/wgvRuvq5rg+m7xgz+fW1rtE2GYQCILYx71s47c4onPhFzN/jsnLz8YR0jAgnxgTJIqADM
GhxSo3Q4JguwAqXvp5L5yW0Wo5SnmkX9WycQOqz5AQz9hSDdlnAUwwytRkfb63grWym0tBTKWugK
b1pxwMnuiyj54hv1dTObp9x3n1GnbSvx3BrFrmv9r6qfKo656bQBFQfovAjCGuGzkVVZONf91woE
HNDE/GOCnnZT2xhsAOGucxPIg5h9eiUzLMGwhAmPenGmbMki8lqyi8KU1q+bTrnjGkoFpO6uN48a
NX21AquG9bXnUN7XE4rgjp28Ap+5CvSq3pTNWKowab3VULsnDKcnpTtrZNXQj/D3dVu6ODHx0x2Y
tdnwanboqe7OpDqpnd2YgpEtLvlDKuro4rOqtSsJFt0pKI3rxEcpPbvtvWa7RbMtmH5OW6Xlg1pb
RkKrzeWMMLF8YIHaZnZg1Lh4uUZOxDiF1NtJP3cMgD41+ejlLXO4ADffH4CK/+1+/e6LvH4uvjT/
ufziF4oL1rmk/a8f/7f59v/xF7lkHfzwP5tXIc1t90VNd1+aTvCj3xgay7/8n/7lH0EJv+3EGwHT
ll914l/I93wuvxfjAMxafujPRjymAew2iML+cMj9pcYJdEBEeJlp0cOgxqDwnRrH/wdKSB1uGFk+
Ol16fuGfjXjjH0wS/6ngQUb9txrxb6AziDdpaCH5wQxBgqP+FlNWj2BMa9GgimeQimW5j4t03Cun
T3cor0tix2QyFfKc5YY2PKQjGeBjRWAV4Oegcp69FHCyEU4guPqR7Dr3teltw0M+xWYNkSCIwKKv
aogyv0sg5hJ8P4gyUYti71gyjnwQT2id+PvvcCh+A1OMOCt1IgZhvDOSEsr/kMGK7j2dYf6EXee7
r/bybcb1PSjHeovj5iVRqJJZxmEFuSzX7MeX1FKB5B1W8Ml1g7Nsae2sRY+/Y5fZNrprGJ8aoDCl
V08BAan1SJ3Fdr9HatRHWydODAlTjaJ3NffeAiiARz3vzBbmG95eTPty4fwQq2zcCxMB9s7mdHPK
GgNXcZyWGHyNPFIuzfEa+oMzdpAgYir17KS5/XgnZgDJTJedZ9oSsCMzdjhghkmESRsUPn57Tuos
0d/M+y7fSL0ucFd0cEq06WpyU/NeGRY3wWAJ51lZRbqbbA3b79xWxrXyZb4M5NMJV3ca4O2mFBkv
EFGECuskNu9B2C6O5lf4QqOy+klbTPqxy2F2NZqpzwHUManT6AHMRDSYdUIZX/COApSrh2k2kvFB
1U5C67PWgHabWWI0hPng4LmG5EaZ7nqTW30wrQ4SQqsa7r+4AYGh4Wro72ZVmveaRWvxPSe5Ufto
mS1XLiVZJIbdKmEKqMqHp9Er3BlMZTReWrCAx0ySct6dmfVEEsDO0SmO0BYll6g3MHzCIiuS0B4s
Pn+Wl85zBivhsUPG9th3CwkrGGgihXXq3hI6yK9mRsRFSiebb8G127b5wMSmr/b2rAPm4DriQXNS
i8uSarCGwhHV6cxRUvK10pmGiUDoGHTOeflKvOXiBHUKXmOoLHkKalh1YcqpDkcOfaOrJB7mW82n
qlhlIw+vFTMsDus6pWnTqImHUAQG71K53uCFsjcF1YkXh8Kp6Z2bwzjdu5TW15oTjBSKWYRSbCbe
8DnOaC1P0Aoetd4DpdBX4mJZefxsDna6l5qwfXpZpfdcgtN7X1k6vAhEHxKwhz5eelq1/jrJyKpe
FyLKp6M5ukyIHAkdAkR1096a6ay56FAXWkOvPC7vkBauutHxIJBi5cQ0wdZFV1vGvJpsP5mpXLkj
zZehGPnuMKDYw1dkG131xB+L7Gs1DuMdChI87y7JT2sZc480Zsn2n8jAuJ/M5ZsXDBRclDrDYuYd
Zrz1syerJ64MD5eXlTyUeSVBrjQcYJoPDXKsOzBnPAja7HGBU7My3V0udHlyzBk+VzTirIFQL/Nt
FpnjhRFrvQfnij/eoisXo4BG+LWh8QgpweBpCzZU1FwXei4486kj5KmEbK3ucQ5r2qPWeXN9bk2l
qcs0BrwTMVksv3MxTAGtCL3I76I+U/ux0AAlRr1lHeae7KzVPBVcS9W2XMtRH4AYBAHVM6UMMzGM
/LBDbFaVBC4u8tH1642cc/LgfK5RRIPoWR4Kslz4LeNgsYaWtjTv004zLCj5fuJ+GAWF700WBSwU
fgyQ/sWzBuMaSlJG8IAoeE0ACNm4h2+rQDoYaojpS3Rx+9mK/DZ/r1ghDNhy0eyoG4kVCWTyGNP4
33gihkiO4o7fpHM7HZva4ztvhTKuM6B543u/i+r8C9Zt00R2PaH63hTI/sybgv1nBordgTKnKYRE
3VxJ6cIWSExrVivsd3ipIdjqH9ORIUuaxj59ND344PRdtJaz8c4jcmVYc2TqHhZaC965Jgm5MWib
d3FysEQQhVYUYVsq0n5YGZYxOSHAHGevNQPZRdKGWZu+jxO7o7NWOS6uBMofBHOikgeiRvTHhlbn
GjHqRw1OzaotRc4kk7FamgyjvzdyM/4kmsj7MsYcgPCglTetcM/doOoJR5kaOWd48UfH6hnqsEmF
smysOx9N3kfDToqtWQKpXMO5dFZ666lLEE85UfCL7ssEKwyrOBYPZtZ4VKxNu521luYeJrp1qYDs
9MVQ3fRiBmRs992Gbpy4ZVmvPjIeSd71trgMHjSonaobe1sjjVrpmeT0Cj4HSb4rcLjZwL5pipfn
gA0sFHk9H4UW5FuMmOkKD1qJBtWD8ZD2lrxn06k+lE5RJWFGb3VLx1a+h2u/XNoiDVa+i9EWUSGY
RDqhyLjSvgDz4zVfU+WpUHS2vTdncJ2DME3mO9AIw0R3ymk1TpQDYaPM/lQ3hdz5op7oSglLHrwE
l1jsAINnZrjTAXyGis/4IctVBQbDZKReThEpPFPhddd1a0fvgopxmUa0zNbRCJTUcDL4xNW57rWW
tPWJBRtCUllOB86WwWFucyBYjVJrGonduu6mbJ+UjXvfM/X9rDNjPaG2nk/o/WmD/rpC+amYAwtn
8R9cBbQauKp/rE9qWVh+JqroyCCTEXgZQUoeoB6sXr0umd7LE8gVtf/1qy5Vz3eKIKoiDy0C4SWk
/5lg6Ralx3eFmB0hBEhAtx/pLlZPKbHqzD5aE0DQr1/njfLo9XUQtbuUy6aF0/NN9dUn0u2aAHiV
nS94J09XrNnlWD1BP2LB+Psv5uk6TTQKZGC5by4lgrdGiykCj74Ygo2UiX1oEijTWgqN99cv9XMh
S44auGBqcR3E3+JF/v761TE8KW3U3aPlToRU0PTbOWS1rhu/lafGY873t19vUf0Y3Cb0nxz/jfLG
YOCN6bCA201+xOO3LahMdHYMp2yoRhiXc3l//ZpvtHF8d3y4JXfWBHdq/VSsT0Vst4Fq8Tu5pC6g
1tcpflhQ2YFLmE0Rghp+ak2wGn/WtYzt49dv4OeblKw4Z9GrkbBrYjv48SIT+lTro8jdY9elaj8M
oN5GA8Ty/8OreNhEAUxCCNbf3DUiMgcEx417jLGC7ae0THeITn4XufqvPgsHSt9xoCzy4L15FRfZ
a02D3T0GNWJCN/XE2hxRhv/6s/yL2xKvM0xQnOf0rt/eJnld1GmVEg9sRhigUpI3gJ1MAwimKWqN
ayYw/bz79Uv+vH6xprOaLHlMFn9688HKtI+mQbj2UWPU88HokLfOek8pgswk2JT+BEbIbWZukV+/
7s8rC51KZGho2xbZ29uPGphgYObKMY/5wtqOJOtk6yJGnjPX/01A/L/4iNwcHlBwHnWO/G8WS5iW
ipcqzOOomCBNhSFPc0PzWtjcMGDHFgU0d83f/3xEadNf0x0cm29zYns9La0EWMiRvBS1Lxf8uNDJ
g+Gg89snfWlNvNkOAroTDr4fxh7+z09a4itfZz05zqrBQ5AZhYO32NPFXdXP6hqLeFKuIhIEL+NA
XTdQazXXfd2P0RYpmc3hQjrPIjZBoieNRdU5Y7C++DlwrN9cln/1Tml9mAErEu7Xt8DdMnWGFHoH
d/iC2SO/Kq2eslFjv+wzmGu0jSnrf/1NGD8/u4G+YH7ZnsERY7z9cR2KBf2SiD3uSBATte6IsqaC
ETi2n31lsGUmVbTc71kK+60T9VPfOwtdMQ3Gu7oxEY3XcQdKjSop3bUTo9e//dQH6DvpBvEw8N29
NWfhK0lmcmGcYzH7FN26k31k8G8dG1TXKJJqhu6/viI/PXsuhlieBlo53KL22xes02Yp+qf52NuR
/dzocAkBb0LAZ2fnNP73X4y+0cKxgoDz073pz2agx8gejyMZWpeszIOzjtVSrBy94pT06xf76avm
k5FLYBu6tex4zptHvcg1o0KrOJGH5HCwjNOWO4sHkVPir1/IXMDJP1RgLsvlUjw4fDjEvss7+a4C
E1aSjm7lDVQQCtCizhmuo/fetPlDRH+5OVVZTyfEjm3/DHSzAIFbeRaEC7Fsg7Ie7yAH0yfQBg5L
68aYqyekN2qPT4RWFl0va6ujqeV4Xuccjgczni5tKQNZ/N2FeIEZkddgLrwj/adSCFoDKIKiaY7m
jHJ+wMJzQhmQ7mJ9+ttVFy/FPWB7Ng1bD7zkj9esjXWz7cdEHRXs0wPsRT5/LWuCQ8xRnuxy/G3/
cNm9vvuWbLY1lFE8+h6RufpP3xJCQMuocZoc3Xq0v5A82B+VHQWPrw0R12vo6tSzcB6Ytpm/ecjM
t7cI4HqTDApSrhwdUhN7wI8f1xZRm+IEzo7kJTGTD/XMRxe6m+BUW+Z6GCP/k2vkuU0oCwMd6CGS
J9BScbo3W/KpsKkBFtG7gi7i/ErXrJW3HCzIswH+uJBzFSbIbNfx+y8emVDE5kJXc/aBRqQCjUvf
krdO1syPZKGz3WlsBjuCeozq2KupWmSjzXhxwEUyqYly+n6kRLHRE+gC0tCPBzO/cvQlUAfpVXE7
0G2ABNNqu9FO3YucDA0IiVfmK7rYJegKDzHjmbY0kpnGcxiVJngZz20OH2HtiWoeQklsPQfoOcXK
lhpruxdOJ1Yd4xSs712dOi29b70f5DOJd6XkmTEymkddZQjj86B8sIeZxoSPzIlqaYZOcZ5cAM/z
Z0+rgcMyE6TpHSgQJnu3zzkVlfXM386190fx2efECW+Zn7LZ1BXPWoLAZvpKt5z5Yo52hIP7BJMA
q7evjXcVMITkYhVAxc55TKzRbWM1fCFm5fF0S6Oo8juJ1xGONfNDCKY6OcK5bvrn2HVlfudVRvN5
bHQ+xWBlzvzFcsvOvlK1sbSiBsHXPOopP8hHhyk78HbfVeRMB5vczOxzz9Xs6Wh09ObSvM1JwGLi
CVXXmOhctWjl3J1PmiJRrtaCLe7cJDI+zYNVHuox67R3o0x56Tqf2bUCHTU1Pn0BwOimZGjf3hmg
Y5ow53bB40S3Wa2ZZRIBpWmpzSAfDTqshbZHiF6VUCVdkyUcDAt3UFn2HCRMb0i9s93jMjsko8YY
tR2NPr1GY0xPC+AAAFCSGvmziahK3cSdPqp7o3Tg7YIW4wYroaGY11qq2Bte6wB69tx9c+zSakhc
Sd8M27U1kWqpj35Nt02OX4N2ZmA39+PlWwvOER1vxkpG4xubN40SeMVN1wyI/l4fK5dJMHcoz8zg
WZn/XDoprbdXVCcc7yQFL5DSmzfbZWypXIe7qPZdTmaJcLiuZrP0zK2s6T5NqRz67ZjSh/82moGx
8Rw51lJI4DCkHyc9+7kwsqUTq2jPQynm+DOCrZhJQmH789yOJmNC74rsULBNM3mRKdN+6edAaYsg
5jEtKo1Jg5hsLqwd9Tb8ZugU6W1T1rwRAxcl8l4cnXflbNTjxw79A5mcwnMg9/oyGLsrEh6NJXYU
VRFqt3T6QjQWt2zm12iUJ6OiC5yAbsXZ2BmDV7AfMwZI5CqhXcG9YjPNWdQ3reW9pzAHarVyQAYh
yBbovNBNRNFc0JvXhJMdhQLjGk7AFY0tHbTZpyWBWflY6PpIq40OeevTIJvxqQ7fdvz/7QnoVfqi
ZCO/tj/OPF/nmH8NRP8/mpMupqDvSpaf4ukBtbcqfWn/Q379D5CHXfHpx+yWbz//J78AQqHO4JPz
Cmd+NANUjH8gDz3vH+zVtNqpqL7hav7JL7B8uIY4lPDdkdvCXkth/cfElL+iwQJydCn5OPzzV3+O
jC/f9memzf8+hmEp277fxlHJsHuzkRLbQtX1inX7rtiajDLHhTPq+3xcwsK/Ur7eYEI6ZAslHsVv
kerHhuwx+B8fjBwgi9X8pkZfmBA/vQU2cya3fGZQqm/OyZJDXuUjwNpLNenXkf1hQvrd9PmmLLZx
bqKMaOsuDKq4XLHxX1VVDH3RtMvNYD7ZmOTnJCRXM77SF4Wm9JEj5auKCU+9xHjbDnNGZBSwncmL
ql4wkvCPsJGj+kRQkWFqX/442fbKTqeHZpa7tGhWjbaZnABPTYuGPs7dM4dLWrGz3uL61BQnuVDP
SS+wyseJxCTFPbEf6fwXFrYXE+kp/WYihedbu20W8CNwAfTCcEhwobZWs2nyM5lytxweuw06tpWp
EUToBk+GpW2a2HsmclND5muQNWCtbZdBVh2sdLwsnRRhjwgDkPjdqEX3WT2oTY4muG+rj2B29F0q
ugvd4xOsh09z3K3bDFGMO4idOy9CpbYVK2RaL8WIwjTPfLJc9eGltOMwpiF5LoGxQ52o1pXb8GIz
e6N1ExdZ/H+Ly/+IBmlyh1Ot/nsRxk0unhNZ/ECC/OOH/lhSCPPmgYU2AtmYVDbaWv9cUjicQTem
I8PKgAsR5fpfS8oSCMfRdOEaL4vQn8uJRTL40u/GAQsM0oG7+mb5+NVyAqT4x4cZAqsFZgQoK++A
mdHbbp4CIFCOrlEf7VYbQwtVeAsZcWsVrU9sfZnIgxMwCF0xjZpBCys27IdkiYUUEEMowUdNVQRG
AohIo53WaZa676ZanADFp9mldUv1sWfk9uTMbnlMjBg33RJJGSy1dK2nacFclshKdwmvbPusPGev
iZblEm7ZM1pl/58MFHCAHOI5IQWzwKsXPPWv6ZhMnRkst/Xk4uAbic+ccJUyNCNTM3uN17TgFpfr
IK789LlvteRDpwSObakkBPCq6VgoWkdPWuJFRKFTHtCHZpCN08+3hmuRgPX0tn4NZ+laNg0fl+Qm
BWKpnNjT921DbsW4QaGra8WxhBHtc4ozI5p8Yd55RXTtm3PUkRAjuJ71Kp2KDqBj5AAHC7ueqfba
oEjVX4ZBELgJC5KeEDqOsnGYGZaZROhffOO8uq/Q1/IVADt+o8Em/lzbRuhklT1jW+xjdNsKzVwC
Rg91nZyzz3M0TY2Tr9siZljYxzK1V6zEfbwz8zFS117RagcdWfyFA1m0mlG+ozCz8XE1SXlINK3f
xcwM3xF00KUrJHMMygH+3RoQq7ZuUE3PXpXlm0F0Ag/+lJBl0dTb3i/yM5QZaycbu0Dx3XY76F3w
IetSumBgRHfw+3HtdWjVi6KUoeUm8Y1jkl0BHGMMCZvNQ7uFW5C5sdxjW4puVTEU76NSaysQXayL
M6FHRH24D2gn41srrpsLKknvVlR5/0RmyhjGAXAJyPDjLfeD3E69TB9FM0YXYcrpPcQQjZNnh1Ur
8swoRK/oXcMxix6TamRvSFztRhvx5K0apQXoZpV1jtxI7BjApYTueCqfHqtF6O1Fwn0gFJr4kCVl
e4V2MB7XTobwdJ0WyhvXcprnQ6koDVYBmnV8G2V7GEaUd4PI40erktYpmD1acUblDPcI6BowcBXG
1LDLlfhqDLbLJuDNgFliGE0ciCSSBGqXC+df76AGh33FCxvQmBB2UACfjamKY8Bds6Dbqbr+potj
82SMo9zbNuzRNsNTRGO7UbeJcMtHhXyQrEGv+gQe7D2Ngp60Gd8/8k2ToFthnpiayr+aJzHeRm6T
HBEeKxAW1vyhs+YCfTtRhy+ZVPpJm0svA2lqecdBjKAosupLH9TRnuZAvUnIneQb9LJ3Qe53H3Q3
E++nfE7fW0ObQi+t/fx9DTYdVTBPmKu1aqd7hrlB495u08o9DRK5ZuGnYpfhEbkhTMA5DiPy4VU5
5UCb+VntxsiYk88OHPQV4rf0UnLSPY5aNSpEGWBveoM+X+L4o1iRVA1aRWPELYeuWg/RQLEhmhbO
jFjcZzqi22Y4SkIZSHBxzEebo9NNq6mHdFbvskrzPo+OxBegB70OL3OgOw1HZs7uPZXZp0KforPe
2jhEsyYKvTQ+BHbjXU1M1Xk0uuYdu7wIHaXLF7cD71mRvHuxomD+tESU1WRsYdELGI6f4iy2H5jv
I+uskagT8lSjjZ2D+IomU/fUomAtwSWtI2Jw1nNuGByyRnWEMRg/NzTpvgiMa+umr89mhyHYcYcx
TPrO+kBYU7q3NM9ECTEM0/l1nGMjuMVo0Zr45nI70a85XGlbJQ2NeCPdl7d51iw2s9YINqIbjeu+
STnCYxPnmJ4UAzM0M2nHOznYnAfzeLDe9S19Hhor9Lq6tKN38TrdjAhTuSNj2j/LHnVTt8hRgCcp
jBlEHPFPdWu8xDjzUfv6Ca2awdavGFChpzG05tojkWSCvG0NIT1llNgNqdayIPJkVU2Gf6YbKa+b
tIFSODhy3erjCwao8s4Y3OmA7qNZ80tj0EpRc3DyKti1tT2Sz2HimPIr/wWmhvNVavZnopbNs+H1
TQuYBSSrCLINnEWNh1zLr4Yx8a8CgLlnolrcDO7WS6LTYqh1IVf2OD5IXb1DRUvkuaES0JFLd4ke
xTYFdLnT0zm4rQ0lN5prJlSQzdDsYw1/WN7HyKtJCGJib8DVd+xdFjv6luf9JYN4c1ebxDwlDL/v
Y89gBUlUdRyyvNgoFTniypEAXJym7K8k8oy9ht4qBQ2JT9gmkOuWO7cA0BgMF0B+6jMZMgirTZpM
lD22/xi7kX3kHU6hOVTlWjoVmBgSXooLgS54tcxJHowSUKLe6GOIWj49awrLtVuWctd2YxciDW+f
TAVdUPiQZ1EefmxhI2Q1Dr2Z7fGMLzjumKsNycX262JVkm4fjkUC/sYam6+GxcGiM6buXaa7zqa3
KZ8JJ8y3ts9o2lJa9C5FJnft6l67GwKr5l2k6qaPYZ1tsjlYbO1mgZNWJdph6E7YvRMmzZi/dVt8
rMehQ8To55/hBBgbvJ98r77/MfHFF5WnzQHYlkewTQ78yeFPEazI1cRkdN+nrX7QM0HLMkUcbrYp
KW00A16CzHdYOxNt1zqltrKbSNxmrbCOZpOl26rNavgEMea9WgR7C43e1kMFG2rMnXZQZfpTSoeN
52is6hAOghbq4GXwA0jCa7ymfGkZG2ExF6iiYkx2U+Luh97CO+tczTZNntIucg5OgbmVhvNS69Vt
1wFuKqGUru2MNqXSNbgW2gcjxRiUJG7KkWGeVkTKuptcl9depW69xd3Y1Lt5KDrgU/kAoq6887U2
P2ZyjrclUsZVHSwD0bQkJzJJjs0sluhacWUVmgYreRx2AsjdHuRvTOx7cavl5QU1drJtC7ynMz6z
tSum26DvjDBPc7FjECnDlvZaaMcSDlLSGbsSOjeLsGfdoBZCVR5AH6Axle5RzEtSNIwvNUrKjUMn
cJUWwC/MtHLYyHJMTKXV3Q6mEbykxVTTFeX2wwa2d0k2JeMUxxC9s2TVO52x1oOqO4yFCvZZGWsM
S2b/WLTTrUidj6gVH14PCP/XqPmNoN1gsPfLTs2JI1n3kk/fC9r/+KE/Be3GP75Xs//VnAE543gG
tYv5OvdFYvLXSSr4h7H0KXTIk8w1OPL8dZoC0r80bbhRbONvQ/XfjlcZIgK+NBdADVNFoDNvpjr0
axLlz5BYeyOCPGCBvLgdjHjeWgNYXEJRgmOvf4IcMB6q2raHVYbj566XfbtXXtHvrNqod3qb6vq3
0/u/bRtRK/94zuOtcUkcRDDmgk6i687ff9c3Ghtc/Lnpuwevdyp5Q6Wr3/izy+EkYwadr4xOvksN
W7M3qaJ1HVuYwau+WReQ6qPPflkatw2Y11ptqskrvPesdfH1lNRDu7aT5r/ZO5PtuJUz677LP4cX
mkA3+CfZZ7JJdiIpTrBENejbAAIIPH1tSNcuXVIllT2ugWUv3ysmE23E+c7Zx/pYJvTrdVsYj/OO
XI8RYPDNbPNcSpe4yEYwLAkOYx7NG0JYFXkkVpYinzbYq/PuQ6JVfKgno0QUDd2ivQsiWeiN8KVT
IvtUGKG6wdrWUNK2FNE+tMGQdMM2HAPnZra84UNYNwXgvhbWGOa/Il4NY9a+lro070TkEMRlV9OA
OSFGxtI6dydrpyIibaeexGi+S6nvXsjyjritgDFSTDDyjIsepyg2aBucuxPROGs/DI78nJpJR4m5
yz4lkxdWXJ+a2pMPfpVON1THaZpGhv6CVY1ixQlALMVN2y2rBe+6FY6+rOJkZ6Sg2lc84Oo7Q4Qf
TeR03KGyrhlvFQTJoggKhDm445UR18YtbSNgb/xEy+2Yquky9ud7c4iLc6fZl1FOCCkdE6gV78AB
iFckaKgkDWulCZsmQyPHTL07M8ibO2DVDonnoLxxFTsOOIedlV/Bs5TOhyzu4E8g05MmbLc0HNgk
xIvxQSNdr6qEQQpjXndP9q7aNZB+8rWFHLCWzLu3rPmtAxDlZkvEiojlzFIfOkB9FHOPq7WNvVuO
envB2K/bZX5hntg7hKeQniZUAbOIN1FlFs+sJuVD7VPk0I4IKlA9jOaeurL52qls7MzK9L/EfuLt
RNS327Ll22Oz7NeFVjh3aYvzCIUrsZtbIPvE+prkU85lv3LsblrDl++I0UNGMX01XlNzC75ilMO2
EGm4Fy1cxp7NCwtMACBz1Tt3MEIAEpizvYp5cXFJw0aiClPBUFqz+faeXX7I2pgKYxUF4bB1seJ/
smMAMWVGMS/B/OiqLROxCaapO4hGqBF5L/M+SlvPHRvPxDraysu6TT06mtx/j7KwVzXjzpXvShA8
dlv6wEhD1nd4kkMNhR+cKculyHhwGaaRX4NEewynzrogEVO7qJMEJZWP/WVVYtC4RAytLsj0cvTE
ENFdp6D9SUVuHLEEfGIQic/lKEZvleIOephZ5+GfhaC0auaWqaebRTunppnADtLl7oJhK1ZxwSRm
r7zCKTZ2H463fmWmLtHF2jvmffchTMb51VfzBD1RimPowbBMPR3SNGsZ9TVPwvGjSnRAgo3aJ3NV
xqTQWQV0ebgmU0I+t0ZneakiPxw2btuRWKwtK1DXTtkQAbLmsSZ5HrDPtBRZ+Etd+/0S5FDqWMeU
LxBzL2AZZVFQnF2M2N1KpbF9loUYb72O9SKIlYTIkK5kcYa72+xHCAqgPzFfscmBdKo2dEp41x6P
g4uSkGm6IhpJnSJ9JHfpABuM6LjtXEXkCy+BhwD79J3WPKdBVj8AAjWKjTWkgupT/rnHNRpuO0o7
TwrX+RVb7ITg55h/IKdXPQRub61jPZSbshnzLY9nHr6uzPPPWUwv7QpPK5NllDWPblVdGM+NE8/U
dLVteGc7jI/J3uNwXMVN53U77Pnh12522hP2rvFjHCTFWmlL3Vm9ag9T3WxIPYAbioc6OZiETswV
mrm4SEKV7fxRdTTxoh2tIstLbhlD2E+1KtM7H0KNdSC1E9/gvWqoJ9Q9IBWIGPKl1nSHrQSsYnff
6azYRt6Qf2KS3UKisiZ1xchL1TBJRxfl3glyGjJ0n6Cv9Ea+cZXk44Djq28838O70EjGXet78gVw
DB9Bk8h8KXg27zIKCY9dbk/bdnTbLc+G6Zj5efSscmXxBxcdz3lu8pycCDI5PtMVTA6aYs3SrsCR
tggjMXomtUl2wipZonuGFKVGR8Jnw0UfeN7303YwgoSde8dWF2bF2laWv8V/+zlzEO7GQECFaifn
kYhLc4TX49+ETkJ3oVN+tlsZciG6iPDIDZdZxKOfntzLWAfR50nWBMFZpHquMa1jq6QdwITh0jQi
u9YYMfaiNsi2zfPEVJobnT1+GozX7mDDHrEHG+SOtlcDhS2MJ0zjJRvz9raznekCvicsL9kk1UdK
h9Rn5RR4GGDtbbqyJgDOuuSVQOqSlmhd9pfaT3l0ZL4KtvTZJpeyJqu+4nVKoC1gF7hynYQcOXwP
X2wJg2uxGVkeOzuNsAfvZB7MRy/r+2rbem3+Kno/higbLv3WsYjR0wAxaepnix67T5D4I1DWoKAC
M4fBA1nA7D6mMskf4YNzupJPhsjU2TBFfqdN7x5x0t1nWRmXW0d0Pi3DMnGusCV4PcQCC6AHwfcj
S6z6RddRv+sHgzrX3uR8RWama26WrHpx3LbkZ6bqi83UbGuyl11eol0Jvkpal5LHGXeR1GwwZmVT
OpOaDK+KoIcuio03/4TR/aM0LDJC2lrwIVnYnNBJDdp8xgDihKOnKIG6F40VjcA0h4+J2WMxzPSt
8Kz0fioUnFlPWgyZusI2doOUd3HIpIlFkXuVuHWymWpuscvURvTfhJOUck26iX4vtxTxlvGz2kSZ
9j8jp7SvQQgKjA5OIzz5KATLAtO1O8ZO2FO1NfeC1H03E62mE3oV1gPidmnOkGQYMcGtID4E7TXL
1GVLTK9ZkeeKs3VXCc9dszzpnuyMOrFb5cBl2Q+89GFR1zMlDlwDDBTrwjuR+uFNIGhNaA95y/Hc
TGOURLxaBeuvunCC+2miOhtiLKwzkWnvIuhyHrRJ6DTUSHlFdtUlOifzEfnldVYF02Nnh+2d5Yz+
SxsF2b724g7SG46wz8KKjBMegrbat7JjiGbEpQlF3Zp5ZbR+MjD6a6wbm4RveQqaNMRU4TffwsoU
6bowY/hxBBJMCqmUsZLO4JmbiQIcp7/wAm3X3v+NyP5XI7LljvttQcwFN/cn+fdN3fe/8t8DMlrS
iHHg/Vx2cBabl3/VDH5vBrDhhS4GYrE4x/7ZGcDu6p9DsaVWkDAzuxvHo3NN/FsdAaA9/75ZYiYG
iNonnIxTDeea92Yf10Z9UGTx5F2UNlnONXM4C8ePNWqmNyQzGmY5/o/JTl4uFVp1pWne6nCIdeFm
7vGb3hc/hkLyx4jImCfMdocgGkACD46CPA16h6lS/mPERFk0BKXr/sf4SeMlEmiAhsdgqpdAOC+V
aOVnRNTbXqR+tLZs4pci8fxdgStB72QLswPX4r0RzDSmzH0CNLoNIYQTSoPpRs7X6iC9VJNVuOtM
8mqj8hhV9FCwlWpv2APm910bhR8JtDrJmnAuqkgHmb+BC9XhIKp1+Gw4nqj5CGx724ltVrrn3WfS
raap5XXqNDjnNMjAcvLHjRHW40uqIFzMbu/v6kFDeu4Sbu1M2UxVaieBdQ1xrdnnc1kcM8hFL550
22dbOna9cBLDz3UYfC4mfR2YXUaCKy/1kT+iKzV4zpk6RvMQhsh2dBiH6wm6Ov+OE7a3Q1ZRzGxq
bW76MUYIFo2/kN6Gmn2YiOjYGS0XapsxlzeDNchHcsDR0QbXuZ9BEd6GLM9PNHvx7tapPbG4j4z0
kBRZ+oXrwb3NcqWwmbHKOydlFewn1+sOsp6sy5H14UNCTJNK5KG+qWfhr9UUJ/VaUPZ2hbmBxvoa
8OjKa23nXAtK48OmwMnh+/4RJXG+gPOh1SYdYF5bNm4Dg6ocyheiCRHBmQ9k2zF+aIonXwxdNsTW
CmPfpu18BEE2f2ah4x/Zjzf3SJnR9WC09WVtxENJh5mhz7DxPCLju0mJ3oa18c//7nM2Q8mV4dpN
M0Dk/l6c2f5Vo9mwZapOZSTHot74P5o2CYciB1oB40r1Y3hJhwWTzP8Tyv43RSwWvgCMP/+z6WBH
cWv65W+eg7/+zj91MvMf/AjTtUxMxgy9Ax7Qfz1SA/8fOJs8dyli/T7+R0T765Hq0NxqLpZKmMgO
eGQHO8Jfj1hb/AP/Ar6owCQ/QmDh3wI/vLMQec5CXMPIsNjvzQU4/bMaFY+TOQN9Gg6samO279CY
y7Wwk/BSDE7Iw9HtqsucoXO1CROiMD8dq79MVT+jFPiCPxuY8CAjhwX02ZIIw1zxVgtrW/Lt7E2Z
Fwy22vq69LZWahcbFsXl4T/4qHDJofgC8dN7I7t1TsbtVrrLtIUYE7HUkTF60mwd6DL/wbfiUILs
8C1O+lsixWxNeYMtqoeAOaV7iDftpiOJve6hch1//63eiInfD+CSzyDLwEXxLgI2qX7IC5cDiOkj
ZCdo30LW875NipJMRq1rv6YKjH7bfIHY1D+WWf+jlsk1+O7sOe5ijOEqhl+yvLx/UjJ7YoOR0/T9
Hhqqt7KyKdlWlmj/kJR6f424iLmQXANg2u+TMjIOHCal0bDvQuF1XJsVI2F3an21zZryj9EQ/92X
cm3MN6xfqDgyMfT+/Uu5rbLZQmKUoMmmXyV599V37G9BTMbBKsoLL2Ky/ftz+P4wsrHg3U/ODe37
XeldlFAxgSt+2JOycVmOE/lszLDe/v5T3qykuFL4FMR3tBiTRgpnOcw/nSwUJ7ZexDb2DhIrvZLG
Jaj+M9YFaoRMfLC//7RfHcWfP+3NpUE2JW5jHND7QI3WKqrTVaxKyIqL2FqHC9c6z19//5Fvow3f
v2Hg4+10yONyQb55lOkk94Jx5LazEk+cRS2Kx9gcKKKr5+AArQXXeHvnKx2APxTyi9ebwalxncMQ
d/VeDaHaDpM9snPzm8/T5BhHTQR5ZaNv3s8d00g/idcWUfY/PJjeziqW39uBIMXAwiUX++6KC2SM
f6vnNkpHClWREcfcp+jKVVvDcOjlQxtZN0E9wrTNm61dTOKFjeDEggk6nw8OYR03cXi2AqpDf39I
3V9cmsR1CT9zh7v8583NkIWFlyOa9PupT7Z2lLgbVo7TGhc6SJE2lh+m1KGDfvSIsNcF3a5TlXWX
MipVTkshQD/FojQXEheKhtXqWE2EvBxQS0J0CKun3V3b3mwcobrUG4IMPXRpYK8t7TePw5gaj70K
onXowBXuhOHvHMdeVpZdgMFyOvU50iqVOTg1cXKtpsK9SET+YRgDakFglaJwEdbv6HakWKc/16E/
H0ABLwwR2mAI9uAHSbT5BDtD7XHBG0yV9bdcO3c9fIpViJJy6L2kP/OTq93vD+37G4TYLgsD7noR
eogYf78dJxm7DBWWky6TayMfkjU60tFKp4dhRrsfhtL6t29JPpFULbMnHIY8b/7+iSHcTngDsLC7
KDpaUmwLK/4MB/Gyc7Dj56H3/Ptv+P65HTCDZ1gfUvbO0ufN1k3Goao4N/0+00WzsvELHGPE9W3A
8n7z+496f5mSeGOcZhIYNrGEv7lM44F2ScDQvAUD5V7URmsdsRD5fziAv/wUfIYsUxz0nLenrKTg
vuxHDqDhdSahOT80DkMbBze//zLWGyMozwO+DblLcFa+RU/fmxOVpwaDtAb+IAJOvalhgu68qYyR
ryoMLJH0WVJw4ZtUBZ+64Kmz430t8vRPjyX282/e7sv4FLWLlBqmWfHm/LUtVeOp8iUNAoW/hWNV
7KIx63dQo9MAgvgsMJxMqOlm/bWoR/8u77MRl6Kprsp5dk5uDl3394fG/uXvBNuCdli613F3/P0a
joVhGFHiyH0VD9XR7NxtaDI4ZUTUXkeSDVPiwwAqXG7lAjzSeWhSvfZQEzdhgLvRr2DoI4NfQ3nC
rzW+AKe0123aN/e6YoLVYHw7kPUZT5Uurg2z/1Pu9NdfICRTC09CcP8v5/6nt3BkdWGpg5GDitUq
7uj3GEYRf0h4iq2b1s82kbRM9qBezxurK086mT8Fqf8gOy88Dk0EaD7oFN3LkBVraEUPgZi/0ipR
nZyAHq6xAdIIxdPgXdEXuy5tmz+8Er73sfwUe/h+dbJh+dc3eHN10nrBL0xUew9WNz5FTDxPPeUK
m8xgj592POQHtvVZZh4dsOMI4SB9f38VOL+8CiA4EGJnmO6/vd0DzbNEu4PcZ4BX8KIVgfvKsuoG
KRbGTmh+qQs1PeGyTj5L8CuDitdZbVM265A4V+CubVOCuSUTiqpvjTTH2/gNEz4QAYEqQZHF1ldd
WRaPSv/ep+HNhXCzYQjyhIzZHSzlmpeGCyR6rutP1AXee4Be1rGwhnUzhtL9wzF/v3QLABShubFC
wBrxNrZP8zKjFULodFcUT1W091VWbIzZTFY0sDl/WCf+4rHtsSJh5wlOjbXim32ShI1BB5cl96RG
voUpZmTHoslPMNv+wyctP+nNlcQnLcQFQQ7DfBuBb6N4ILDociV18UOONP9ErhKbYanZTbg6xwdg
Yl84RZ6V/OES+sXb1zMX1z7MQ/bmbwETlNpjDs+wVg2+/ojGeDP57Z0pom+F37+y5fX+8IL6vvZ8
913xghBjYsP9LgMeKkNOacolyza8uhsc1j0aArlm9rl21PzVjMoHUpF4pXXD4kbQswcwnpArq5Xf
3z2/vJgI9vNmcXzoBW8e6ynJSTehFGFP4Um/MRufomnmTpgeauyJSfbt9x/3i5emR3iC00wq/X2S
2wuzPC6HiZOsO4oaGytaz5hH/7BH/OXxxVTKwHM5vN/TGz8/V2EjxrUlGrlnj9yt8bQnG1VlIY2b
AWZD6XB3KjFsDAIR25FioDVqQLGdlHExz96fnpHvN+WBZ7ErZFNO3vodZmPUgzsnklS1o2jDIzka
72Q3X2mlcbeWlrFuZFntk2VQXueD+YfbyvrVHcxqiIPNuj0Qb9cPfYyfxqnMbq+Bgb02Pu3PGHLi
/ixTC4zs6NWet2YmhWXB0NR+rhQuZpckeIM/o2Sak9PUqccrlTiU/tl9jwBNa4r88vsr4xe/JkWj
HrkN02ed850f8tOrENE51W7ltXs403g7oNZthSR3z1o+/cMh+cVHUYQMhwSDuhkEb7WflHaEhpx6
uyeiW37D+uPf4jqgJcfwzP/ga7EGdeEvLJLau6cakeS5bwLR7l077W6xu3m7WvvRRdb1qIj/Ehpv
fjw9fhbPfvEQ45OQRVgi+ohay6330wFk7BFn9cAnpVTWb9C7m/sybu0tbzeC71NJLg9m6x8eH788
lOyvGZt6FgPstyuw2Kz6MHHbvbaXPlx3Ggnr0WzUmbb8w0eBenj/hmClYTI6gJWARc/++zcMclEP
8YwTzxOdCexEAwrAOSbGeeOWEUxIr5P2xmNNXqxbR43Gjp0jBOyZ5HF5WwYuN1eKRSM8RlIXj3aj
SBF3FXGHTVMs9SRI6MmnenSXyrXAlTTmFsQRZGWlCdxkNKK179XkOUPlkiIewQbpC5eypH2qGYZv
a9FhVSHvT6h5sMnbF2Jy7V1mlZO3dfB92c/4kNLyq5chloAXZQeTYAGiVQnqe94lH2RRW/pYVKhr
+yS1SrE1zMYCujJNxp5UlJLXLoUulDr1g45umWAXNHkNgTHuyrED47waRJhXmypXIr4K/AqfAbn8
OtsNblvcK0B1RG8qoz5YHRy4lY47u8M6lD6WzMPEahpEnR39GDTjmjkJSBKdL2DXstFVd5kptpN0
VIcNIUgpxxA/uHI1XkGlI/OiNMCaoDuUjb1pSjJqeHuCwP7kywi9xI/6CWM5rv37xk0Nf1/3MtM3
8N7VfZWKrt9qow39O5OIQIyzQcXDkUXstGuDKUzpTY1BbYsmpp1AyizcV4vfYVtEi/xnGjZR1Zbh
/YcMx/16Kko6GKRIlLXKmsY9lMFwi867G/BYPkWNXTwXkFHv+gqqYFSSiDAWd4zThueh0DusRbuJ
DuM7XE4rJZJ4m8/Al2yB3ToP6YyIB3VygF4RJ5GfstwTcCyxVgzZ5OxgBn0RUDm3xFxpMcUlscdD
b25DgBQUDcyAxkdaDLIqjC/oMpte/Z4Iv4AHuKp89WluPfegnAnDzKSp7SgeCSPS1OS1N25YdlvL
rNKb3KElhaIg6yIoi+TKIaa2Z7dAJVyKNXJ23L1rWLdpSnCJSHJ0jEKRr6csH1hUSH9d8JbYSEnV
Rl5Mx7anGCWdtcsf+fk7434U3SkHN7KZzRy7YN9hwYQXTLNJTo0IlPeUM3sTBeKuNBLK/caA0o25
m9fa6IdNZGt7P7N0vYvionmpgmW+mdBsoPvW20xm333zjJbOmp4ylgDBeu/XtXvsihD+ehVNR1yR
9lFqP9giUpxsa9qlbmPtclc/l+bQPldpdIA0dZ8O+hnIH/llchJU40XPpUf5A3dgGRzV4Fc7ZbRw
913jIQ+D6CQjJ90QXAu2ZkaNVDG2M1aIcN5gkW3u0s5QN23cBXdyINs8OvKy15GP4R/wMOCSr7LF
xR84fXpIZVnCywrUNyH7gVkkKUhKfokezHo91G01O2zNbbODQ8q4tH+glSuhfIuL56m0ic1s/JZ9
BC9THhIZEeePDcf+GhAmTQkLGTTIrSM+Uo17pa93njXTa0ZhLlwoDnfkgpaUlwDk4lF+1Enny3al
7UiM+WaWdvcRKOsOYFIQrwyb33nvG3b9mWaVvDk4eWEPmzLofLXSNaH6S4NhNuUJfkAgA7ema5yQ
Z02JSNumh44uC6oP86rYzFjFHhJU/Ru7yOwHeqXy9DhmWIvdMG2vLXx6uxoAKoDYFjEuSaX56pkR
60n03cV9ahYXDS/ZzxQYxh4FyXENZxbc8eU0Se9eAD35FiLug0AGL87mO6I5HdzP9IE5U/mtw0NX
rXQprZdqAvPJFs09h5UNWTKsgBMmUu97ViwPgRbUSmAq4WIspm3d2+2JTEOx/k7CsIUjn1DhGIMQ
pZx3vRq4EuiObp+TOGg/tw29hpBv22dIMekho5ayODpTjxOZWscnt25phfTrEddB5JY9VWCSmwML
EZZYTFJEv/HsAPt1jkNL77OPhMygGMbhLmffVB7KBuwIhqZYPbbRCF01oCCSwEO8dPTWpqAXvMQF
cWyqhAqrkefIKQ6z5N6k021V+91g7ySH03ik4ZivCMQ1TECqz/yqXq4emeAP41UcRTGGR6BxtUkp
fN0HwaVIBD/VadK9wHN8r3qbSlFWIu3Ja5LknI2yeUG6s7cIZ+4Zp0/rbSvA07uZloLdWE+i3DMK
j88FaGyf6F3inrmJWm4qzi4ifHvKy1CcfSrkXzsVd7di7qwHmXK88VTr/axx0AYJB9XohL6gb6a9
pUCoeXWXHea68ualTbHNUsq23fTgTuVSUAf43OpEe6IrMLyclWxee910zyrhuM6+334mRUUWb8Z1
TsK3otsyRo3YD8Q5v9Bs557F3BrjStVhfJ4wJmCu8spSf5kzR1Bh1dgjyWpcY1akLy1ey81mDIno
G5hpKVStEppOgmGIqFOsoUc3FpVIqUtxTkMw9tpzh/rFi71800N1TmAPzBEVfAGLSBd80jbuA8ye
nRltYmNQF13JlxehP30IjIznYryE+xr+dmMa8XkIW29eJYHLCpxONCYWTltgqlzyaBh582yT5iMl
WSSDKYhTIPTieCx6GLkNJAV81XhWgko+aY1oHZCG++LHJBKjSBd02fXLVT4kVF01me3epxS9PMJk
oAJ3rPklaR2BydJ3zSeHEsh7I5xpXmyqMTlrr6yslRRV91xQWXMTeHJ4NJsph6fN6bY74oEuZfN3
LaSkI2ALvcNQRP6IRUZyFpKjFmSJvjFjQ38z5zrdG5NwsaZ0QXRnl5k4tiSYLj1n5CfWMzQiy5w+
hCYTmXlUwgAXiCS+NTBYfvMbZL51NCQRRkLXkkSxPWMkrWSAeOJJPpdk/gwvuhMJWy7o7fDWj6VS
XsJ350qaaV/k0esJrjSeWcm5yLPaWpcWwU6MiYi4pA0417DfqAfynDogoi77bzVMPpfZRZmt23Js
v1G2Zj2KGNiQok74q6eyYQDQPrW3PC1mzLJZ0609m9jrusvc4Ssta7PLOaM/1mgaDovHm1zuzTG3
uhVAE+thtguiWT0NAanvqa9QO9vbPsKBOrR2c90r3XycsKzeWn0QnyOvBfIXDgF8lcA58hwDQa4D
7u/KiPunFhOgedvBeeMZT4rQPda65uAB87xiTxztmiGifQwvgY9u2jsDA2EneJnhyl5HZRPvVVGo
g/BKTg2vzUunE/mwciH833hCNrumEvJD1yi60ugy7+Oa/0s2NJhFqnFeMfG6UK4BOjWCQiQssNXa
VY63tzheKyaaYoMPnfuwd0p9Z1FvdsMihEyYyKJH8iGCepb6niD9Fb2dC6ycbqKo7+AgDWF23aL/
0F2qTllJ/XMjc+9sjiWUcZ9SgqUcdQ+pyriaPKM5V9Sc3HuRjbV3IpLHQ7eEsl4xbGwJPB/dtD8p
rYtNyr15ZcZjRwDEr05xAp6EpT5LwJDxHxLqp5CqlWPuV1CzauV8UYU4talp8UgL+MORlLx4VrOe
enEBv108sd42cTlP9Ws4LnOmut8lKMvHNqoJnbcJC1Kg8PqJAp74DibmSNKwOXh10W5CShFi6Gb1
IRjnT+h/5ce89Gefdw4HyTZEzIOeHc7a15q8ZJbn8pgbeC9VZJjnvBTNjuYG96KMBgoiC7u85X/4
iPLEEoaWBkVnDOO7QfIhgxv5NwPp6RXCNPASH84ifYTeoyf74pCm/uOUmdTqwHthHchSDr45Dt46
HZOrNEC4oYnpGDmz9ZqY0QhcwDD3PT0TmwAb/makuBq1N+lXtDqE2xgw9gWLC/GUCXdP/W6943bi
AVzDflvFXhvul2zDN5UP9tPUCOs6LMMZ10IpHiAFZGDhQ7EjuLR8NVk8Qs3wb7XiLOFSn9qdz7oQ
4EQXbyE4Nl9nRk32uon79LrNuAzSqqAp05gqzLANPSU0EWaS7CYVdQwQVuFMUnbwPRb0Is4+ZeAC
TlirDrRJFdnKFcZlrbPpdjbtJ7qCS2j+7S5d8G8rZmwsyECCl8KNPhR5zTJDKLqefTMjQtGnd1jk
5g1uxOBCAv5dR2ayTdwF8O507rkkGUJ73RhaDC2ogdO6Vleea/DaKWFhccMB52jiKYOoACFy1WYz
EdSuq9iWFkbGbcQMTV2FUZ89l7bw9sANK145U80bC55sR57bmG7CyGkvNWI2uzpfkcAfuiw/heBt
7yh9P3WZPx0i0joqkPlVwVm+kNVihhZ1wXB07OlTlf0lui9pVJkdKNEIn0NmpuxzPnW0k6zLxIXg
1nhqnfnQ0ugt7a3nSdNbVNv+qzV7X6Oubl9YsRYvcD5qHlrS+OAXrrFz1BBve8z3t9pjxVJock8r
Wv4wf2PipunTnA7KLlV6Mhwi6xtFBNY/+LkFYwyHdH02xhiiWaX9+ox8s1QV0jhQMwYoeAgRtc1e
yjKrbu02KG89GNaQBTQP0CwZ+y+FtM3XSmbJlzaCv7u2DX5giwvg5HZZfa+FHYzPHSsezlvKJqeE
9c1bwgANWTQBbxQgfx95W6KdzdDkBkR//hFthvYD62N2pjkho1OcT/JLmdf9FznIhaRJpORbLipU
BTn30YspM+s1x/9Ou5mgGkW2U/Ri5zBDaCVP6Uds5kh+MdzGIEY7q9CnG8yt7ot24sEgk2ms6aPu
Vb0T4YiiMUzJAlGwBxY4JC3q+4TUh8sas45eXMvl74TNBFnOp//M3QgCQpSHO6RGNkryW24zF7vU
Us/Jt1qqzUtwFaKSFymGUfaNZqWoaRibMY13LF75ybMRUKIiRuTHTSJCbewNvSwBeiak1FhMZXiZ
JaaoNl5XsmgtvhffGzOvujWlwBEcGkVDaDxAs11FsVt+swdyA6uhdWBfjsIJX34cTJdC22GFBYlC
v1nSmbL2rXmqV+wn6j1R0njttJ4EzfJdFHAsUd27+MeqfZFmyD04C1I2mFQZHhqyn+EZXDZxw96d
3Qvd9fU9PUF5wylk3gpuouX75b6LHtI1Zp5dSFwMCugNxg86hQnFKA9tdDXYbpNcURqTPORa2ftq
qKqnkoTCLT2gNEEvBQ8PY9JIDdcK4/yZcvQJf52iagGpXfBbg2fg5Hl6qkgiEDcv1pwT7l20/0Rv
0GU4isro+ffnCv5xyu4lhWfBilhLJb+mmcyKfTh0LQOMsEyzPW5le8Joz/2zGjmdM9TcUpzGdIEI
cB2yonMT0WRH0+sQUei9KciBwbbEBQx/0eLv0g02wbgxAexVlN2DF5ynuTgnyjHX7bKELCjb6HHt
2skHKzPtLUE488RMGop6OTi3ZRxMl3iZ0sd5TsYPIzbWH2Ow/wtr/yms/aPj4F/S8DusHoRAAKyo
xz9CAscv////WT/+zn97UAECYyflJlzQVg6juH96UN1/ePjBuLXx+Cx+Rf7RPz2oaL9/eU4d8x8Y
HsCUg7vycQTY/w7qCuje33Vdtjxw/Zb2MiRk1GtvEZl/Uq5DuybsSKfwwQnij2MO56mXPIcYEj5X
hnffKeNQLbpPUFrPekR5HXyc9UhD/aIRsaq3j86IBV0uClJFmO0YLqpSp81mA3O1ovgw7L7pCBdk
vehQ9aJIGYs2xUjZvDO+61WLcuUU6GogqdJdZFTTdoj9u2xRukZ6pvOgLy+qEQIrmsGyZWzbrTRs
e6MXtQxRa92q8qyl7eIbQFHLkNZgk863LkVBm9qnlN7S4/AAZDQnVIgqlyz6nECoGxfFjnbPJ0+U
6cpe1Dxgl8lVvyh82aL1mYvqZ3kSsWVRAlnKbwXS4IBEOCxaoV5UwxL5sB7oblJo35tu0RbTRWXM
F73RWZTHpmhZIixqZLfokuOiUNK0Om0LRMt+US/FomOmi6LJouaTrdA4kelOvCnKXZkiVII2wUPf
V2SgEEfHRSUtkUt7ZFNUlnO06KiY26dD46DJTX5t3YWL3tovyiu+nF1JKHW2+vIux/VymRYBhYMZ
E+2cjV1x1RF9Grd2oHjKVG3+PLBjvGVQL46ONHpyVRXL4CYmDNk6EEZI1LsXIte804zSpWyp91qe
Ok163dXF+AzwCxmAuoTHqXRoZgfrg3BTo3olKiy3EpTREZx6cOuPI885WNZoYLZyD70TNB/9NOMN
RRSveKyo97pwC5R+kwLMa1F9f+NbBQJ5bDbdJWJRsGlSx+LghfZAeeSAfiDt/2LvPJYjx9Is/Spj
sx6kQV9gMRsI13SSThXkBhYRZECLCw08/XyIyh6rzJ7untr3omqTDLrTHcD9xTnfaapT20VRBlVD
rU5SWalSpVNh90qLLfFWq8v0CgqxPi8sPHb6JLIPoVNfBBjcq5CdUfSa6RzhDujccC7T+olkJe1q
2BuMejsBKHezj6bBB+G5GhCjjRmi7cpMmcN+4/MsRPZdhz6H+TjE5hxiLeH7wzJ4MPqJ7bqF/DNo
JXxYqRrF68KY60c7QCJWDGPI/BiC5wFBJD+DLfeBD1DBN7EAd4aHqT0zK0Lk1/Mr0UwsQ6BWIMBh
wBav1hAt+cHqRv54Us+WG9Zy3iNR0nRRNgDvDlxl7htYj8PGKfiFGgJiGRZtWoXLWC7B3JeQj7n/
9qnNYg0JJB1vNBOj4YmkL14brUqvi2RQgMli3GuD0XxZM/1kNNQEFm3vLEOd6+zgmPDrCQMSj5Dq
GBFYrWX7RpQ4j+a8jcaUvvxVbIVaZZH822Xm5Nf2wlY03f7w340qO9z+RcwlP1hEmX60Rh4iATLd
JVTdDrkgkbEfv6+0zCJB2VuRuxHijJP7nM4kxTimW99PzZaETnHGjJMByyvlmv42Vdseoy9N8dha
sXms82i+adR0QdvSleg458wDVGyeeoNZnZRy00To0dTsIID1n71I0msF2ege+9VyliT53bBaOrdJ
KmWYcEXC23Kt6MPVmZNNVpkwXopmftHo8Ipi2RC+caI81eSj7lf84E8yphuri94FoMe3Bd8NAkW8
AIvq8qjqffzKjl/DNb0swrQumuzMyLOdzRJpx/z6YWKxLQqs4fhlyS12nHeHkZ+vyzr1u2y9dlVC
ssPyMCjd8yip1Uer/qhSJlqlvQB3utP7gb4+fkg2cFfRJ4cya38RfnN2gUJ4PRVxpYvb3Bl0D8m+
t9fXuO1wg0JfvtgM+Bkeg0TsFIBJS+07elXfes6xwdM3XbWWavaN6uel0zLtao88w3PNiQNbNBhr
BepHuDTXdAZ1NmdBF9UnoxLRgwaH8V6b9Wzn1DHbmsmxkz387Mxz3NGExUbiq2CvfBjHovF7Jyff
Vmm1zwro3Cj1L1mRHyLxf52zdejCSi+1IzLbn63WHyrHeuSYLPx8HAzq0jh6V2L9W6c4P5cBqfla
dSV58kWPGqZCCFwaJLkD9mGF0JLb3cDxfhoM0wTTl62f5QjobGX/tukOIBvNT1U2NCdX5Ht0YFCW
rJUvOLWxG8kh8rJpyfF0aC8Y/nWPovWYz0t5VIHWH4B954HqDA34gpwIHnegHV2bnVLX71Id2BhW
NUD1XBWnlguf7QVeTmuM3lWtlOT2SG/Qll/G0tya1BFfqc4MzJyk+iEY2gWQ5Z8BS2TfF6B3Ifc6
AWwGAefqQCJYxKD7ZLqRKb1xXXkeGGNxiLPVoHh1QEKuTJfc6EmW3Wey9FGoEgRzZZk6YeLAW9b7
4K9gilQrPBJsxNWl1uwrOMf8kcuq3VzH2oOxLmY46UOF0WtQMrKx8ibA3zd6naY3Xx3073At9SNR
p7lnNM13Emd0srI7l5je8ZsaQb9Ua057l14CIejwE2vGO07WvbrI6GXSGrT1Rj7i2mZmU5tsllvT
eolQP/s2tyGdVRV/czLO4aoj0Q65wmVyaIgpEpxPU1jjTdBjveSL3GoIQpnYKNrLaeoj6LKjHjnY
1cfsJRMDTXNnkq8Lwe+LeVlxcmFieFUM2w6XLSMJ25x28DFOU1waALV69Ur4Z/1ICiwyo0RSWRmb
MqRpnWszNtNHpS7FB5gm42r3eEUsKiyvtUEsgldAwF/2KdPjpLLgZrJvcz17zuLLyKpEO3V6pGEt
7uA04CEedk4sId8xu3wlGlS5t7UW8JzBwJQvsVb9qI2VcMyz4YLWyuSKqTB619JqAFitWLiteaiv
taOJk8meP4ykVYZRJ6NXgOj9jflSmoVrJytgqG6lXPvYsY5UCvleU2sZpnMR+XAxazNM2vlXVer6
vVbG/cvUptOhSYR8s+FEIOhfqoC2kN5WTF2gmA04L7Ee85IqjCmyclJrHmCNpstDjU7Nb9o+Y9ez
ROy9NIe3VSCDMIsfogOD2bXRdJ/binrXRlW7I2Ou3UsoYv4Aa8enZrib2cojYN3Hekwf7KzvWdsC
gciqkQX2JFt/1YBWpklX7EpT7f26zc39Wq93c5os+5aVlgcu0NhZRTc+rDk1Xk5IAyfX6Nzjhy2e
ZNZN7Ctz5d3o3SsQiO5rEikFiL30O7ex4x0OebiMhsQF36ZpANGUWxxR/bbDgH5k1feVmFkZbCC/
Tp0siJjzfp7mOOiM9WmxDXGdU13zWDBlexSSe+JnOr/QIMGNdfwlYe4YPUfeKOsiHFOSxWd1nk8b
F84fsi46TjK6pLEEBWRZgcBlTtyrPZ+jDPUqqw0lybWQse7NzXm6amcxKHa6+XySQsOeCsswfjTs
TAbcwt0EVrObYKh6rqLEHAmxVOl2SXZZfscYLPNxpv5dLxalSu5ncZlbJPJlYzA7W6i7NeRzRjLx
OAx1UNop6qcuhoXyM8kdNhGebUS1fthop/TSjwpUyV1ZudvIZ5ieIrGuobas3TXOrHqXjZZ5x2Dh
m1yNNFwb+5a6teJna9/fEraWQeFa2b0UjfWjm+vFz/Rq/aF1Wn83leTZptr41cYLyzhLH++ccTQC
QWzUyYQCubXu3QODHv3CwEXeYkqVUI8YuS6K+MDqFnmyHLLvUx8vbENawKNVBOZeScmayQBY5bID
5zqmsx8xX+CoJECJ0XW6Vx332VXIfrRy80yq5uQxFvgU+jR6pizbK0EgflGbPxOY/szkU/e0xMCD
w0zbiv6YEcoPlWHhp8it7DIR6kgd35kHw05Z7mfuk4qpBjwAtYzCrrzPj+saOQBfVnO5mGzfH5ui
XN+KVi3uuqT8SQMKZqLW5cAQo99mNFVUB2mV/JRlyamvyPJTALTimRX1/W4gJmzXamr7Tvlihzqb
h1sPrdOnBroZaWbdG9kad56mg/xTTVcGYlm504ZqerUHAISyMarLWowOhpOlh7NYSUBHq2MkPxCE
qLEXZem8KzWCejgHWzZOtIYArKbCdT6hrvPgGGNLu7FrcN56tNzvwPUgh0O2AsoSGabCI1+A0h0A
+z5X2zrf2hb70bbi73gwho62HtNt/d9sQoB6kwSkmziAzGctsH8rBqwqSVkqZVPNmLPmEoopSoCV
oS6oNqEBQ7tNdND/qUGget4kCfM/BArGJlZgSjT+SjYBg9ikDO0maphRN+SbzKHbBA9M1S95Cw2l
iRFD2ASpPpDU3tyMTSqRb6KJdZNPWJuQot0kFdkmruCNvdD4QVJ1gfoqGRKM4rca47fK7b+nPv/F
1AeL72a3+o+nPte67ZP/EXxnfPeX0c+f//DfiA72H8xXbBWd4TbB+SvRwfxDxc/iIvd2SFNQ0fL9
OfoxXezHuGn4zyiE0e0yFfpzFGRaf/w2JSOmxAeDduVfIjygwfzLLMiENmH+tpchxye16t+J24EC
Np09C/2yotOOV/xQMcVdUOuwqJbuTumJnWlKQSU8OqCcPaZb67uiFzY0iBQOErkfl4j3Hi70P7t4
kTWm17W7q+PqgNBuODmStGuzcO1zPVTKE6E6jV/DljxjY9G8xiwRRzjN/JI5bk/PXGfKXmskVKsu
k77dAYDm99GqE6RdcVhExj6ToFd431Q8VnyAU35nG2V7QueO/EpGjHfkPYQhOFSayuKp0Q6yawxy
bB3WeLBbNBMXHCC5IInl52BBtBiyBsDf2AKBMarljvqIbPUeSMqo/kw4AknoItUgyjJtt6jrukeW
wgYk1vcKHewbtK0s7AD6BGuBrWtu70FioySM8/57q/fGrhBwVwHGMgMobV6/BLvFJ2UGfeW4h6Ub
0psAjRCUkIoPaGpcRAJLRGnYjExYsvt2cRnPdPkK6C3VmIC7iMbVhgpetYwgTrdHMiJvVBdFd8pT
cZdobuSR3nuD9zSh6BV7txwOpHTnENh1ZD0uqT6mEauBHql7GHwojJPl1WLx7Y/99kc0eY/IAp1k
sQwxQA8FBZEz/CgpxI15Lk8NGs1z02LvoawMscJA8iuaHW12BarbJs+ChaEn4cO6kcvckKrT2RIx
0jVSXhcjrT0Dql/Y1eBTjWGedywCAS0yhzjqdQIyOmvWYwfoLIChIRk+atZOh6QUdLNqBhWdP01J
vJ8HJmcSR1roaoxlWGSeWVkfObkYoKORCYauxWhexPvEwJAGNkgGRUGmdCaf685+deYVQD6rt3i0
zZ1SpWqoqWuyF035fWWTlSHW24Ofb2EeURirbqacpO5+wZDIoPS7VsA18QxM3bMnLgk0XY8usa67
Ic7pv2OCf3Nc/SMHDRSTQmXmYh2lnmkfC0sPP2+786zkP2iK5hBschNmabYcrAqB/ArS2GOp6rKt
oOAScUP00QoLA+fS7BNfLGmi229K15dBLuYosKsOuw9pWnvN4RsEnWbu7AxsX2RkLyDX47tKJZva
cH7EbqeSvCekbzW28kwUU0l5aEPnE0Wa3li7OHRHtuplOYUvNKH2Wa1mJ9CEm99W4ZhoGdc7BlXF
zslIWcaYau/WHGwbTnIRglZh+a8r6kNqt2uoriCYiVSEDwWAMEh6A4SdyOyjhpbFT2NnhH0QH3tr
1M+sSzAJ6Enzsolod4ODR0MHzuXbwKICOiKJomEbaliZ+rJEJsQ2qFTcuRJlWdII3x1WDZlEXj3l
irE8RM2gnrS+o3dDCs9JPil5EtqNM23TLgA0BTgsYwGJzVulG1Iqgx9ULhVekH2dkyxt5j9S9CyE
NDnABKVgje+AshQrn2ezdtZBQEOhiVZ/sTwlNJRt0omCi9BKu39SnfQ4VKN9cgCheGZr3bCvS9ST
Rh0mLlzGlZTVwDShwOjS/Tn0xS1lHRlpw0MxkJGkEj+5X1LlqzTXZVe0pFX34pJO/Hwnqj3cbtpt
s6rYRiqtj8SlCRi6k82Ag8/TzPS7rOPJi531qat1guC3lNEiFwqjlIGxkupQyKb0120luaRiu70D
uLMbSv27Kw3CX9LM8Ee4pU8AQmNcce4GQKMW0zLi3uTX2BWTJ1boKixv6cALTTvBGcx3GTPdMN/S
5Fhybgqv0jkkhnpfF/qHbXcX8O3ZsbPmV5x4KC1Se+NWGvYRhW317LrjWxG1U9A04stOpskfI4YL
bLKfdW04C7Nvr42jn1L8eR7b/OKOAA4UXO1DkURVEBmJ40dS/mrbQWU4zKjMWod6b8IOD/AXgyrH
Q3dZQDzirGyhK4OYPxRICyDDf7gLNfliLocaTfiZ6dywG/VF7sAgbW0Lr1it67MczfQBLcwl0ziE
CLOZvRxJwRYVh+lvsIh9L60nOqgksHuZnhfZHVHNUZWO6CDjHgZZkXC8JKW034t8/jZFw3AQi/is
B/BrSVwku0Hvp/1cQZoHJGH5QHFdQuhHdF0i8aRpbm98umtkB3MMWA072FudrXU4gbGeZYoEzzbR
hyXK2+A2jISV+dNIafCNYhgInVhJ/UpTZExRZB94/qYnaKHYR5F3hSDdLH9onZL4H93Yp2xLdrGY
jJ1eMLCbzYYYEpG9TSN9Bqvo56Xvzl0uQVgq8S9DacSpqIpop4gCuW/D1AugnxNqZqnCJmPiVYNx
pKSto11rtzUYwWU1qh8Fu8z+hdTyqMu5ZtGmV4cZdQ6MwbmX+O9f+2gsBbciO2f6RsnVVzr3ZHq6
U8OEWs+3m6zOSqszDlJHGkvCYEPG24sxTJUB4wcLFFLY0Opqnt7I11dW6mwh9Mi6sfIVdvtej3OF
i741xk64mBYdR1jEjxSpghq0goPZtnf/XV7/f4F9TKFhN/mPy+vjJ2FCf1mp/uNf/FlXaxqEHsA5
oHNI8bVZ5P/flSoBQ3/ohqFZ0DZsvqC/VdXsSXQbmRCV9z9V1dC0Xdw06Mwsy7UINvuXNqzm37xB
OPzBBvG28EnDFPl3qaa5FsmBGD/7ytpfOcZRNctzhYQMcbKDppVjZNbL3GCXQwRb8bTCand/AGH5
SrCUPpkiNyxfq41nwsfmN57Y6RmzGY/9QnfQIzWVzc3prp1bBwoj1f5GoRCT4hhPk3xRKxkpXjWm
ZO2cczft9gzIs+wqoAqxkZCFs0PhWR3LaMFfkw3SJ1goDqoShD+ueGuHEUbXw8wdHkmB6MnAUafo
UjCNvXQ8lfaLPUqK7Xb6XLXiwyQf6dOkongvJridapM2H22Zqz6jQxtNZ/fdaDMKApT0zPCF3ibn
dUnmg9rU5o4vSrlWMNdQiYpxl8DCoCZoSTUcW27eQSvHndUVdNF6OmX3SpLob0R7bmykJgDW0Phk
XKi3BWf+rR8oPTH8vRVW6r7M1gzkq5qNfaO7b/Ps2OGoLn5kjOWjmSnyYA6tfm3Lsj0O7Pp8jtr0
AuVxOlrUCXeuUnx3e8kGA0NZSJmUn2WZu/uiVsYfXS6i40K84y6vtOKrLHiOrpmjfW1IG+k7XVsf
XD39GuBrQOZO528WfLAKmH4WM45xYl+WhfOh6wPOZkEyy+zUb2VaEvfCS1eywT6WTCPGWMUKmavW
IXgBQbEmysoTEyGbXsHKQfOIoy6fxDrj10Xm1hy3K/JFksG5Qy6I2IkFb35gUShTSgJSIYp6FEGl
cArtVSSiCy4sYh88m3PrZuZa/kBI0npP7ovqU2rKS2LowCtTdbZ4FWoWhMbm3swK3EWlYqRPk90V
Fwuv0iVhNnkH8wJUQhJND1Mr213VdfPP3jEJ3gGy1ftDroCkxEs0ePFkavtSZNOFCWh6mK2quxCJ
wsZ8tqf4M0Gd6xcNsk1IQGTMkX4lzhrLPNjJvVCv7NFVz27dtfDaSidaVtqjy5mBUtqYF4AECJl0
DAC5ZBSjijTQ42TcjYmOaUApyamsS909j2XJtqxvTDTODEzbLbnnkkrelJB2Q4zD0r3EjJ1KeHt6
8qtmNR46DlkVgn39hZbo014t/PZJkmWeEsVoPVtlAi+6Ur4bSP93IlPdN/a9uTe24txEaApKB1Vb
AaXhx2hrxY4W2v4JP3Q9rXM5Jr49JvZ+amno2FJN39zaNB6I6BQYkZ1oN/TI6v0qn5ZzPSlm7zvI
OE6QxKcmIIYkCRdccA/CMutw5fj0bRswQD8bmHtQt90K1MB7kmaGV8wENXalCntiFpGNKNw4PSsN
qlQLmHTpOy5/kl0z3PT0wqU1pgfz1nZcQm0dKf76aAnTyVlfxlnSdk5S2yUwLYPEXfhKejO6Sxyy
tGxbBlrktM8wTO2bawyHtjLW+4mBnF/P4mQN3NYIN/T5mEYls/PJrh9wMyo4nDR6KlJnlqe8K5q7
shv1Z12X2Qc6YBkoNruxYWqno7OkSXQkt0U8zZnUfZeJvDE36h1jXTZU9fQYm7K9LBnMex6e6rUj
c4r4lorkmRK6+ahKN4iNST2uUvtEymJfG1NWR9yV+rHsBmDgWlf6CFl1yNNRvG/pdgIS6p8V0dCj
L7rRP7HDWL5KtWn8VRHLgQgO81EQjQOTXWNJy4A/8bXUyvfYU5og3bK0VH3tz2kyzC9VoZo72VSx
bzujfUc4qoJuggeRCwgjiFCEvxu1mhwWTIAbYR3ih0muM+tIy37nEFyxOLjKl5ZJhdAiInPAJg2/
MgLHr6aV1rdOMqphzAJiUqrf47WMQ6kV0MoBHYOH6ugcGmyY7/oa95e2LG7A94dT4tqVb7Rtc0Yj
3j+sFUP2aXbWB1WDLtslbS69Hoo6YeZ2uy9NmjIGwE7Q5bTsg0jMr3hbnE5i/gnPEicbz8zCi3JY
vSTpKpdEYc1YN9b01uA29E2tWW/go1y2/7X9jkOde8OwQXSTJAeWJ58JBR4UHlg0NJiYzI+8GFED
C5letaiq9qtaa98n4N80dusL03kw7dOiH6zRbkr8ihEejFSbsX6szrF0i9uqakeqB9VzW+in5L0s
fMGVbrkkU42PU5PHb8psYVQfCNVc7Cp5yIpuqTxFxtMrvRK8bEOKU+wkTDC4HN0Dz00U2L166cjF
uq3r8DCQNc/oCCMWdpnct7j2nrNFLzfHl8ctke4ryKQXe42To+sotxxxBquolswXw4hiHw+mcyBS
nmQepy9CPFalrzrRBdVkDh64G46b8oCWBM3+1OAf4IaicygxfdBkZJ7O/gULW1ReYrKkOIqi6XuS
qs1eGVX7vFLk/tREURCT0ChXq2sfCZmwnvCMvqiLCcPJjSR7BYNcNeIA9s4ghlBaYnwh2Hc4IZX/
nq1Zf0wyDPYyTzeIFxKUYd36sVmJu1PKmgTdVGzeuriqH9bNoYWrzRrhkzziT9DfaTemC2ppkNso
J8Y3LU2VQ7GO1qVsCEnXU2tXG8wBmZKy3DNfZ2UyPRUTZkh8Q+SJeCyeXSdu9kPvyHv03xoc6wY3
noy+HDQ4DA6SZM/6mJUGi71DByXrkhA4cm6sPP42uh0K1W6sg2bFDGDa1voL3+4zMNPK1/NMPOUR
b6HXcqRQWJaILjPuRp6qYZNoH1HHVL6sTdxcTX0pMO1jhJgvS6SZL4XM0R9hegpNpR33YLvcXTrn
0Uc7LDONZ9p+sARgQ+QOLss7fTyKiWaTJuhj0niuMLjTyGMaoXexlCkGwOCDhShogUgmnGw9Abv1
RE6K5NyfRQ3/Cbd5OV7NAowEKBVE7qooXjLFrp4oqvJzJR2Oektj35BOuZPdk0ao7WFsNVdMILvS
NsBSzypMfgPhcDVbyj7JzHKnJnp8Ebhnw1bPhkPMUoZFOD7EB/bF8zExC1QNztAGS5ZZiNumD5ir
mY91ziJLYNLW+waRlZ9brXaq17baWc40f2ey4xReJzFxRXlnW15exLLy7G0oatXr/LMilvDDBmCj
UuZ+L2M3Cngjvwg2kruMNSDk10ppj0unOkRM5MohXtvc9oXMSfzQzLy6a2YduVNu2jjsSpn4WDk+
MbboCLDXiSPNRntL/iTqqDy7p+71oZ4Xu0m3150aNZygU6SdVp4DyAioNhPHUQ+Roai/mOVbXr8U
ozf0qIZq2MQhJvPWo/RoQwAujxbWT8Pr1IXNatRtyjod6S9f9Qdgl/hAzmcUimpgPoLKJ0exNnQ+
kqAukARIMs8UkfgmE7V1d9pAA5qu6qNoOJA8hD4Zzs9e+zk3orjHpc4DYdQLxFW5vosqQg61J2eO
howJ9+gk9c90KBkEeGVVuOWzmJM8N0+R5aT5uZ8dt36elpFPDaX8rCiL51ZUyl7WYoCF1F5oYvQr
9MwBjtNcBEsSV4HSRxm7AASVXw1Oxs/J5R1SI1jf+Df1h4KxcrfoY3NkTz+3njaCesLflZ6G0ZF3
suGnGbzW7wZ3npEv7Y5XxP5PzEYwsIHdp4LYBxIc5uqzjVTtrk5n50iW0codzJrhKgb7ecXz6ElE
ZZ9m0XTEdYq1OYOgI8qPnLNbW8otMJOVgFI25aM6JcxhUI6hcUim4WAWPWnC+FcDqj49qE1KGH3q
Svx9aX6wW4anGCX0s1p1WDVU4vdSDDsheqs5sOylNDyh8Hpq3tTw90bzrUOTP2MFZ02CjEXRPaLu
cl/lk7tNYA38tOiX98mK7uMMRqCnFu78hEYtDsYsThnfDKt6R0ql7md91wWtUTAZxFpvD4jzG+fe
4RRGY4p0CBcH1jmva6ryNJdZ9hw7Rf8Opd+mZ+rG61Kt8VNprd3O2T7sqEyyPfHMdF+WXoK5i8ap
xaEwj6E9NOpxyTr5FEWl2hNXyo8O6NaOeddWtz52cXWTwfQKqFr7pmGP+1bV8WtUCvVi6sxNUEip
ysHQoSSTRcbCdRjVM2zp5gmraMcYLmoqcYczghyhRH4Xa4t2qlkhQHtKoq4+vGSO/XSNyX5SMSiQ
srcUb5mKSszJpmjvEGMV+8ug6Xtaof6F/ej0OWK09hs2BXgD4oaMx7jaZS272WBuqxWxTG8hmZFM
6Zi6ST0AmDj9WKn6qPgVSONtPS8PUjg5udsEmdzaGHOaKleEelgK9bAD5BzqAl4FQtX0mKxrdgHW
kx5LwxVXzDM0sLPNxaQqPwjxW1+SGCGFZ2s2fxyaqzpUrZxEVR4VOlf+RPhkJtZ7ZakR8UAPw641
FjeiIcjrW7mu2hUlkyZVOF56jtKFytdPES4cqizS8JoB1aH/3ApZzWovlkFxnVbqZiFZkQMvLNYw
tID/kN/qfnLKe40kSgOnt00zJjVOATZCHePQIbFRk+CrstdPBSnU9KC5iK9s0pz5haOyvPXV3MzP
66Sgq/SUnoa3fxjUzhCEjA9CF43nGu08nflIWgffeUxEuW90Wo0M6n+V5tglW2rydY3nPakQ8plo
pPn1n8Y//w/cyu809X9iOJHYBWiXOAiUF2w9Letv6JOGiMKsMLTpCjjVAquuJ2gLRr6R8qg4KFXj
D7009mOmn4zc2ilmu7MSLXQEwevDyqapD/lT9+6a4XpO9//5m/sbluUf782GkwtJCwji30GdpTbK
So306do0LbmB1IrRIR2v//qLINiHaYRcQhV//wCsrJ9peglsSlnObv+zlWJXiXr3+2X+e+P/X2z8
NdpZJoL/yUiyKFI2P91fp5K//9GfU0mI4qhGdZjVFuJvpo/8vj+NHq72h7UB8zZ2ogtZcuOQ/9u2
X+c/sexn/W4L3sQ2TeQo65P//T8N+4+NTgozySVOD4nAv+T8APP7l23/RjiGZY7xA8vJhqdyt7nl
Pzk/UjtlfKORWjxLxOtsmGvLs7ZwkkYKRj3LTGSJOaAdanKJI31jQTEbY/OPZLGjgTy0WgkE0dki
UEgIIA2l+J2M0m8hKQhiyUvRfmen5FuMivydqIJLmXSVJSrgyYx6N1Ipl44kH5duxRt+57JEW0QL
uXCCw20Lbll/Z7iQ++2GdBNGG45wMEh5mWqgIl1E9ovJguCHuwXC/NZB946LE3VVyYtJmqLv/MWx
yB7XGDTpF1cnZa9zS/tuMtG1l+Nw67YQGvE7j4ZCjmwaa4upabbAmnmLrmljvbxtov4qFHOtsHRw
5phVgKXGdHtZcyusBgl8PEkmIvVyiEHwnnT24Wceu3s0esRKJHVa76wK6btOwA8f5qTnWjBbeFnN
XuhvhYviLTXa4knT4RW5ifkRYzwnpmtxA4gmxsOgZ+1xrIkcSjT9IbHXLoDVIUJlQVs2N0rxYAil
IBFuulkqNa1VFFAZmlkkP/FhN3sT/LjPBCs/a2WJ8dqe5W1seah7Q5LGd5Sd5nVKKoP3NqzDRZ1C
9ib1NWra8lc22oR9g/HddRa8UQZh3U233Z9WhChMi7Aj20oisafyf5hR31yMNV7LhNJvCus0TjUa
QEghT1nbGTdjduez0QjCdTsVDEWe/MjAfH+3ansKODTOjKaWwMIl67GwIb3HbojfqefyqWjzkolX
0V11I0/8nk/Ej9z8sS2y/qrMORkN3LEviKki9Lj6fF1gxQQNGKhQs3inCpbvQB2j+Hl1BB7HwpG4
RrOqptOusgxZctNoZyOR6mlRh8+Cnyc7xywexVhh7cQ25N4ENJxHB0MdI7AoY/wOE+lqKow0s4YT
Jcd4vl+VobqpOle0sIf+ouemeV4K3Wtaw9xRuiOIAUT/zhwQuprS98nJzBItgH5SSJr90Qxknk97
Cvd4p5DAZQP/P6mJfTeOncTsapPgJWsn851spu6qijGnRoSrMKsAUoYIr4699q8KJwIy4BtsN3UX
ibM5YvFEqYvYeMgeEqO9V3ByaAvpLG5h3qg9irBymp9dI8SR+CSkGcjY0Rt+lIL1PrbGfvHLVD9b
JtMnlPXnYvlUYlSsNZFfYEDUN3MgkXFc3OjQTKNyNzmuG0ZDEweZar7zMOzu9aacdwpTceINYuvI
NtR8NQFJQEgSHYPLVkUTS4Au2gpByebh5n0HRkCumSjbfYHXh8L3tPYpKU49y88e/xVWlCqihcAz
56G5JDFuzspwmpp0lxMR5ZuUQmRnGsUjOSXxEWInyB66siOsZOKcZhK4qh45AhyFdr/ms31ntiNG
bmM6tosZ5QEDyOlxMvtX9PTKQZGLdWVonVTcYHVnTioSfwVVUyA1+uKHJZqM8sLy/1q2zo9aEj9o
26v7nFEV7kDm54BG0uiByLf0Hjnp98okvc+S6BnWVPtuN6MF675V+4+u5U8GPtMEbVPo57ioaMF1
i0tajYmvK82C+i4pHhYeu14y87wjIANLu6iWj3VwgQlGPJ+R1PYXpAQLC+0Z9ECZqvJJtvgSVBvM
ilOV9zX+G2BbLnXpQ2xFWCMaeiK2JSbFXmGNKlbprD42+Qj8I616AONN5d76TPxq6v/D3pktt41s
6fqJUIHEnCdOnAsOEklRAyVZtnyDkK0y5nlMPH1/SbvOtlTVdu++3lERNUsggUTmWv/6B/DbyELK
OxEPDagQCFjO2BqR2e6VRaVzsaAj0TgPLmB/nXjGhVgw/wmsvrggKnXmFS+BM+fhKc5VJ5ydGsv+
UEBQGThbjOZrZuDXsIoJuzMhxtCU32ZtUCFcq+Zglw0AIMfZab3TzIH9YLchr0g2sfRAqkb3UyeS
9hAv8NdW2LO7X3pWf7IWmEWDwxqhT5qcV/v3DZ5kNAlQWA/Q3YJDo0LjopcEH+/Cpt8rrOtu43zI
H7CPsf1VO2KiFmchC1cuU/yMy2C3HS2n2Alyt14Cqn65wukJB1sodM4xslsBukTkjgfRAyP8sabT
nexxHFdoCKHfsrV/KzOH0hyb1Om6H7vuTs1WY+KZomieFzjkkKzxtplXGMAOH018BV6a1kyeOZNR
mMH6uoYZXtyGoyu/mXM84K2Vh/a9gXT6o5Hly01h+nvMHxlTFbb36sKcSuC4282AH8UIi1jS6LjV
uCccr1h31A9qo3I9+5chdxGgLg6ehlG5R6Cp/NVIzRRu82DhNujVyXQKG8d74hyBJMjc42JgxGkA
/vg10UyZiKN9m8zz14yuxmEzipAQZOWo7V7h9xYqNu6S1OuwJ4fA94wTV3Zj53UUsYp7AoMsWSxI
S5vs1emb7B6W7kPO1N+ibyzDPQOrAkVLzMtaV31zuzQ28u9u6gK1sjBmK7bKkuZ1ncfTs0ti1Z9h
EDefAwe7iNJIaXCNSMI5mxtlHFqRjneY94Hi2F1L4JqpCGfA9gH7XYxddoOPC9LON6b6s4zmMlir
JRz2tehtFJpJ2gCd+EX6sQkSx1kFld3fpw7TNxww7AY5R53veecQig+WWau1cujw+eRya/ut+RzK
PnS2cM9IARaj4V4O5LDeh7I2Lxlk+euSkQUMjsCB82/HAL6uGJkwZZZ/VFPfHETcexuvdsyNGocO
uQgLzs/rZQ1hxdk2JooRnJb6LQ6B0lmJrj4R9dRvOibhx9wYIR77cKI3M5y7fec7bbkq8rJ9ztq0
ByyMho509bmrPmUKfeUWQqgiEjVtlj91oN91aDJ9si3vixPF8oMfl8VLFXXVhR2jn9qwxYfFSo0Z
bHz8C9kRGcya+8Q3/WtJKNTn0W1zRCE1EjYrcgmdVbayv/gTc+I+FPaTRM+QrILCngHGWkafZWVV
O8Tu/G1GHHCww6hD3QdZ2Izr2YrFyyhHrEhKt/5Md96fXIlIZZ3Olvk8LBSQ28icBtaS2Q0rlKHi
VTbMlbZh4UU6Yy8NP8HrLj8g2PG6C7uM56uhG8iiTQ0DX5a2Y1yOldw+jbI7cxmST03p30QEVVVx
McL0M6DPkCZQql6enF6aNwO0+k0kCZICRqutWwwtjFUgIv+ygahfr9x2dL4QjWDB6azq6Kl0lM9Y
jiRa5KqGLdRadImJW0sU3XS9tWwnnEf3VpqjHnTcfrPUdn4xmOZwFEwAvaEt/oxTa8Coc/AgUKVA
z6sRBeAm8/r2QwQr4QvhZeHFWJk44vE0F62scYbr2JqzfUSZhRQsdIF0kjZKCVPNnPS1Rn1Rrmg+
4crDhWFrgXxUMTaCqjXnjwBk8SW5twb9QTgcW2Y6oLDkgVxlbUGQLeFrcTFF8ODwrCRPuhl2QSIb
TD6tKPvUBb5oV8yNmQLEiYu0rK4tb8tUdLnKDFEfJugfR75hfrRIXPwaLkmPOLrvcXdrxotIEsjc
5BFUwWz5WCtG2mtByttLxIDmzm4ahmNm0u7/0yX/z4g7AfYDv+qSy9fkpXxDiaez1j/zV5Ps/OFL
F8k87tcQeHywlL/MEII/0LxQgWHPf252f+LuiD98V/qkR/kuIMvZYfqvHtn/A3cfXGqpib+31v8O
dwc45W89si34FPgjsGsF1vtQrIFuLVni2dBeS/MGU7j8hehnFHJDYsJgjs8RqUqnpXaDQXBqFlni
6MWkqS7nYFWhM1axrxlffQgstwvi38/yHMYaySxC84HXCmmnpLUWkM0+F25o4wtClivyOE+nArb2
NcyaYFln5+DXTuYekuzgwcc35L6dh/HWHF8KnRcb6+TYHnXlc3WOk13GvFxoSOr5BdYMgbMYkKiF
6loH0c7nUFq71wG1tUdWbcxbHEFaKHCvUZBx0f6oBC1qQ+ptmMvhWrsm2Owt4cJUprUCeOFVQBhu
a8sUo9cA0mcjtREfSVTx0U51iC4HFoG6Rpl7NmQLcnbrrq6fiaRdboZOmWtihLsrGMjTVyaBZPQS
+UBdGxBHw1iqOak6jV6s2KIzTgk/LBAzckDVa4+TE1kNGcALXlZ3YKEVbgjBDOtQFZNP1FeS3QR2
MZ/IllkuatVvFCHDvj/hREbs0nosB7zfHEW+deLfoaEmnTglp3jucog0cxHcea5gatGn/YOt0CMm
XddtCTqwd+FSC+h/BhM9t4/8TaqW4SqYdVryQjgQUda5zlA+5yknLtHKgalTlltD5U/EdA8PxApR
SQ0Cr04shcWnREc19wbjs3oivrkspXGcFiRxfUljX0EHX09zuByXSAwfc4i0MLVl0RKq2DZXDKLG
bxLyC87HSsdGk+Ud345OmW9rSB/pppwkozTB8OaadrYVMJoJoW7OmjGsu9zLKCkAfi0sKD+nKa5N
2nsHcmrW2NEdgoRSwH5VyX1cZ/ZHKyqSk1xcrmabfvsgUO5dEB3rXIlzYnasw7NphRF6KcSUVk+0
9qTEeE8SLf7QWI49G2XUHmwdxg1hw28vvHNGt7B1XjemHvIe4IcUb/w4KuNTGtneXXzO+SZ6iMxv
2S3ZV+ecBD7A8eT0XoqNdBn0NjoynOeYIfvt4jt/TrvrTkeL+0i05VZUBI7DCHZgi6io2LBcieuw
iSbHbJOUckMHlosqcq6h8w4QsquiJofXB06gruYt/zSXInV0ILfUypJsZpCAqHtMTP5SlSLq+9Us
R5V6UCbkbObHEhQM2jY6hX5BuAgRKRxxcrtX02irQ4y7/66ZvDsBa57OnzRn26Y5w7VLkpDM27Pt
5iF/DkNGuyIPqZ78AWbdOqutCrYKPGyc5hDnKeK2172jGtTAiXnj0F4fe2hrlw7ea6uu6lAdZJhI
y3DMtoEN36XlfbkPkU5Qz0EG/DCf21WACjO98xN07XLj1DTzD87SYVWRA2KU7o0lGmM3De2TQwl9
MrJA+0/rDtmmVR6j0ruudPdc6D461x11PRTqBEph7Qfdb1e68w5Ul5+m1oZ+9KMvx+zFlvnWr3mQ
5Cyu8JdLmILEN0XK+6E7fJNWf0wPjJn4TbbRXA4aDZDAAp7GB1yAgjQFxMIjdCUC0fFrNJqgcYUY
xihu42ANQqMOvsYfEoAIqREJfF8YtmuUIl1EyCybGGwFhFFqLCPUqEamXttuvOoX7mHYm1fpGQAR
MjMvzC7+MJ/REWCSALL2vgA4QSpNjkFi3ZsaUwkBV2j7br0pTe96YBfGQwwX1ZWv8ZjCrB7GxC5W
xexDaNfADZaU48Y6ozlQgwLUBGg+YZsQ1/4d9wEBQvLTQUnurnoNDikyli4tDRiJTkHCcSyfdlFm
8aGNfCfh69XLMyO47lrOEwoQ9KsWy+jK07CUGbUWZBgNVWEafGm4pXHpUOmuEegsN+qMbnWVGKH+
A3k1ihB6BlWMyyCy5KdMg2OebF/9KjbRGUUw5AvZbI2O4RP6ppn8lbFEBoadsooefZSRG/zPSBbT
cNyigbnIi9QNBs8Qp0bRfliyaFgbLlwTSyYntzUaXglgvhbUCyQF6A9CUvEw5mF4cjUwCGsT4XBl
qo3NY5L0HptMA4n5HL7EGlq0NMhoabgx0cCjpyFILL6KdW97h07Dk/PA0iEt56OroUvc5KlN0xlB
mccntTISxmktiHSVPkkZs7qw1SIvhsnPv3ldWN4s07bTYOnUO+CmrYZQ2WOMY9on4KoNlP57fGvy
TaNhV1sDsK6GYkk0j786Z3xWVmSb+9lwzyLMb2Rl5ndYJjJG1NBuokFeIUwdpoM+TAPAhYaC88CW
G2PQ8PAkPrtjS30sjOyh0CCyq+HknkH2RXfGmNkONd4MyWdNKkN5QXYvPYerTUE1RG0A7R7cblLY
YCTz3us5Iuds8fZGTujA5j918v+sTiZ77Zd1cjW9K5LPP/CjSJbmHwKFHJXzmwpZen9A5WGgbJHr
5lsoS/81RbL1FEkgS2fEpAtk1Ks/KmQH+zBP19z4CAYOCXTev1Uh2281oy5+2ARsoI+1GUMyTzoH
RP00RVJF34+ln2AN2xTzlZF2aHwyK7ufbTd7Lcpx2aMQB7+BRgGWk51hnTPAc8Z6Qr8z7uh/QYBo
+8c7x+7Dp2zh9b5qNFgU9/Ck99UZzQlL9v81votASyIEWCYL7Um5/XQacK5ioq+KHI/mNMhfRw1S
jc0QPMU4PQCenVGs/oxolRrcAqvZxxrugoCWb9MzBuad8bBSQ2PY+eR/lqBlET6WN6mcR7xHG+ce
wA9UbRjr8FuvobbIGK8zCFkgFWWSPi8aknPCaPw4Rw2iQ9XF37ByArfDmBdPqnb272royZT8yu54
06P5evFb4m8lHj3f/MIwTlWZwvTyxyK6GQ2LxMwzZhiBxjGiq2znaMVpRs4jGwZ41QQZbCEdapd7
YbfF+yV+FsrG9MYOiuCy03O/FcOu/EEJjMapGMD3iN/cJRMySPw2goPLLOPSrOba3iwF+tsijnDy
JZIl9xHJgAOA7lsD+DL8doQBTiVfFS7RNVO11ocbno8MKGTbr60waw5DmKVbmCm4aTM9wlqjmeVV
i0H/ebJYohergxu8iQmVwJJ5uB/9otlFKq52GOl2dCFh0K9lUhD+7RAG9NDkU38QfgCOaM3cHJkj
PjbqMr8VEKNM3CeX9DbxVIUVBGzET/mA64w3OH3A8K2CEhEvatbGlr6k7PTCHlPbKd3mWCXeQiIF
GJkTADvYpTD+phlSuZl0/aFPCzteefEc3QV9/Q2zejXszH5pko2B79Q3XE9zZ4U5HKK3xFn6r2VL
2bELIbI94fmb7ke7bLaLVKl2k/fGl1pImoqpBRoCjbqQht36tByNfSEqSeM1k312u/RdlD41JiZU
4wkxVYJxh1gYEF36YkzuJ+XHd5DVlchfebrW5Kyx9E+4t7NTwhg7mkSjVliaeX4R3kQdZOZCVJBP
nH6EcjR51F/C+hAFXAMHlw0JXw9ON6NuLqFYrHshxnIXlkIbDIHTMRHz1qO0/AMAdnaBO2nB6016
k0IvXEcZcr8SqMaRMMw7sy7WTS/CizTO1MrwewvrF4nhQWQXmzwTV1Yv4W+Zwl/NlXMPp2GXT6Z7
XGonXCuzBdk3S7VjKMl9R4IGT3d0VLgpg5YV6JSNeWMwC/VQmw42XOQQBiWGHgeraIstOlmfnAA5
HQdcqDcT6ozLxmXsAbd/aa68rhkO8BWLeyVQSK6SynMvvbREKSO70xLzYmZV+g2ziQ/CQAGRB9lr
0FbOJkUmiuVy2j0ag5Xf5NPsr7sSpCqZXfGAMze7VgCbjr6E8YnpMWqCehev0ikK1gwDoMYN2R0U
yifptPk6wlN9ZVT2Lu2jew8WMRZfIkWfCL80TczRXdF/Brt28SD+Zp6+29X0aNpEfpjM1PY+IZBE
znowta3UuvewWN+wPWVbmgZ3D9O/2HromeZV5HTDtUudum3mFA4qLLCPdu44n/zCTTdxRk0/kztw
8IfefwRjGa7qyctnNqmOPYUyBcQ/cUPjq4nBKyBHFi23JkEBjH6i9G4Z2RszyGi7anGc3WBIDEeE
Iedt1EXzRWgtZMCWZrEmAYCMrSRrbooBIzm/LTQEaL2YHj0NdOjxYg5xBXdl02/h9OM2ZnNTTrjo
ApmgAqRljHLutmWnvKgUYfJrQh4O99wemTElM5k2MW3hMWGKdpt2AaQw08XMqMwWGhHL3JpBTRii
4w8XiP2KT3QjwV3cR6DuEY//U4q+yXIH6M7ZXN6KEVGoyiPzEe1K/q1TTv/si8h58Ju5PDUNSTSK
GelFjkjkelz6YM9QE3liDrKxxaYzZ9ONk+EhcWx0GHFnv9gdS9q2m+nIHKe8DkTd4fbhituuc4mE
6cEzumJSD5EovAAVjUhwm5dU5jRrx86FNmTGbroe0y6DmRiwZebRrZCYQCdYDqIFGfwA36HAZ8Zk
RzpmEqgk7OPlYOZ1fFEAGUEPysMPMSzXeIXfdfeZ8g+d42KMydEas26HW1SDDYyYvxTEl68Xu14e
7dEGNA9Tv8WEJumjld90H6C64wsBMHsEOMfnJ/fMlPXWxPeuN4gHVFoWJpQpquOpYU6MzVH8sW7q
Dpsvb76LuwrQjI2p2XGizy8x5t6Pduz43WpA1saw1oYlaTkLlo9Df8AL99QP+APRn9ui7z+ZjaeL
W0ULk5mfFP6h5Q7VSJt8dOgF8MXrK2/gJMpM2MxLFcOPLWHIbweB7ETZ44zRoTkvr0E/etswU7TB
bcIWHKMpHDFgmsJVFKvhcjKLx2meyfHKJoKQoGTueZT5Bl/h/GRrJMkt/cMQGfWmwb73P666321w
f8O2srXbyK/q448v4KzkIVTlz3yrHz/2o0oWAn6UIHHQcwOJclNjuT+wZGEBM9seyYfC+glG1sYq
lkPdyg85xLDzEf4qkt0/XMcVNu4qFmlugk/3//7v1/n/RH9WP9iJ3bt//jkc7i0h0AnQkgbEtxBD
JyBtUca/JVphG9YMBvKhUzFisrQuk3mAs9L18Hampvv80435B2qk/mX/YkaeL0YkrEbHdS4ccXRv
Lxa5s4NJdu+cYoPgCuo1C032KJ+ypIdlCm2xfo5Mn7SBMW13/4tLI3XVsX44GL/nJCZGJua+Es7p
7MxeytaQW0xs/XkLUVs82sGMbXxnttqFPdR+4L++vOZ8vv3mvoWpDlMDEHsqlnecUAv8rJSwQk95
YcCgDYyxRywCm6nGH0Bfbi6wzfz1NS3WyN8vylJxdGqiIGjy7e0u6zIcolpaQBKl9VjaZIJYhbcQ
imBJ+VT3bnB0Em0ZPoiB2JG4H/pXr8azNTfoqRAros+p/YgUNMRXmEctOHK9MIlgtBhCvBBX9BoY
sSf4+6KRqAU2AnNe2vb3nefNkv15ib6dc+hVQwPJ+MX1LBcB5pkr+FMXF0xAg1DFLKbBBmuFoTN+
bUM2XwS4rTyeUwnm7Lexk297xx9X1VJrWKxc+H2AoWeYfjq7rTjh5ygeS1zpL4FK4m9mOoP+Yy9/
72IwcEO0ORZbKh7+Pabu+fqMd+zAx3abdfP+XRmlLLMmm8XJM7z5PtEvjJJk1URjI37D132XJP7j
WjB14XRyQeyV3y6UUPkUReYgTg5O+/dGHeP9OiZCC+Fsu3udIYm9ANLot1Ob6wNd8bIYqT/f4bxi
/OZx/31HolM3EaO7QreA71et5RiVbMzQPA19w0vioMerjhByzJEaL5P/i5dEoxe8l/zh01G+/e5o
gMzEsEfr1HY94QZwlrDAiXBRHnyzuipagohwWcCgtUlY5TJfxA0WF5CGVCoIkBJ4WVwZ3jjfR41L
v5KZVnDsM43r97q2iEe8sUuV8pa5AR7VBxkzH/7OhP5v35BzBuq77cXHssaB1+1C8Q/ehfWmeRQO
gZLihKU0AZj07e3uvG5wj6mf25bIlTyY2HIVN7BAvriNkiXHn0bJZlerAr+VJHOa/HKhbWyhTZJU
FbRojn69I/3DLuhjNovHPPxVB3bv23ttzNYwMnoUJ7ImuCHn2wzSVz8LMxSPTd7+bmXrE/TNFoih
GauaMxflAaL891cs+shKzUx1CCXt6srtC/cllLP+k43GfTAxwqY7xjk6TMIQkuWYgpdMk5IPyZAR
f4HLVv9qY7dxl5rsAKbBS5CQEHZESlBdnW9Rx6nhrUgClcdu9DHsxmaB8LzE2VvAJzd059XVr28j
3+D91+Kb8JxtVi48N8J7397IJcgkilIVnbCVwRi5Vku7SX0D2z87V7gGjzHzXgY1ab+xXCPHsHos
wvhCxkj7Vzm/21yruZZrerVxaxa9fzEukdHv0F8Q4guYomxExG64bEx7kUiBCJ7/QMpIRBI0mYzt
agIXcddwzONug+aRNwOLzWHLEQB5OktzUg7pb06YA8VXQVekR6sIqpsxDf1mE1StCdsO7fwnofzs
VlQq/2pmHbGo1AH0VGohcUXNY/yqdF+NK1dcbpKe8/tgShddU2On9R3xYMDlMwJgGLVVh7uwHwcI
ZHzfqJ+GMk+njR36/gOKrRh3SXgwCFmssRlXhRu1+JTT6pHG1VvBl8YAg9OTqz7bkWbRg48Pg9Pu
rQZTo30YCJCtiJC0FeFWB1pE+cCkjCGCD1OsPRkT3hqw3/rSxfzMYiwATlXXd35U5O16lsRmb9AK
yacoHjh2M9aIrwZeOQ8C9bYpYqp5SgO59fFz5NNVrvvSEcyZrMuA3YYSkI14rDkFOlJqmMPhI4u0
2y4NLBxCsJ5ZpDnD3AysnpNZxAKnyqUcTL8+YJ2WKmznquZozDJAqqkgVKJw0mo1J0rimzGT/deg
zDzEbFZswo5J2420gfhaC2lKC1UTmmj9PJnm8gl7rORgaakcJnXWF4VX5dpNmu7Sl1Z4YWlhXaEl
dpV2DG7OsjstwIsGrcVbtCzPHHg8tMZ9eUmMjQsKhHaPhVWYIE3YjyDrU1rhFyD1cxoGA7ObRIjY
z1LAkchQdIH0OxKRIIRPU7IAclX5mwLrOgOakEKVgoWO48rQ4q/Cmiy3XqOSIoeFfB+D2LoNIZqy
/mTEo2fzcbO0RBRKfGNwAcxH8cPg/r7KMu40FhTVFUx6iiF2cJzwg8m3UU5OuDcXmKZ9mI2OJ6bC
nkNBKSJsRp+UwJWs2CsSxaqETgvLgpDaht+BFKN+lqTxEpUrtFt7ksI2M8022EySJBhtysyjz0a2
7MSJTrTQjLwW5TkvoTthkJWY1Kt9Tr4QtCv3hdG7fJqgOL52C0EI3uCx8TjsQ75T4NHexnTPxHTj
zw6nkl+PVzQfjo6juqKsC58GHIE3GRbWV9hbW48Q8PT/VOXyCG7O/sx2FoYkucgiYtSj4wUjQJcO
e1MKH4JF+BeLnxF1ELjcnNbSyvkeQ2Pg7likNwMOIXKNA15wBHGWR+lX873l4jSF/Sw76nmPpIYL
jqHLIeqnTbsj7aN7baS+lcDO4lFDagMFB5+2GAb4H3bjkDZA2clY1U3UXXOuRbKc5OfbssjIJIhG
cTMsPBFAOnZjayKNQJA0Zlmpuh8S2g1b55SSxcnx3M+E9SldPSqLey8KxZfileRKWUxUYlKxGFL9
d2OrfcKilOrTzEb3BX8KuWUA0b3WOadtI6PmOc0Kql+SCNT9uVBYsqZUB8yDvRdrpr5PsYh4bhs+
DDP69JXBHN52CeUQUwTDvCHvECvYKsT8ARVidWQZ8ezOqapl1XDwdFW7IzRkvjdTkyK8qohBd0VW
P0Ph5DRXmWW02xB/yRevW3Q2EBbA1b7pWj75yM8Q+1dN2NI0Rktwz7nAgechSTFOiaA6Nz/g89y0
VKZAoy6m1WvHIHtzhUHV4FxPriIho3CdF5zb2vySY4cPWFszA/HAQEe6rQsRfsmNmIuX51dIhG46
X4wzdrIbHCSQcLbTKXCm7hUtLs+oDgOKO/5RRoIDuHQYSm5A+ex9FhfJpVCEILIN2HuPJ32DF7q/
5+tUV/aIU0ei4PGi08z5tCBk7W6aOHF7vTzdkjgOM0o5mTKHXMNtOlKuOjiqD9f1FBlEB4DPUaXh
ts4QOwZhxTSFZ4TLFgsYVJl71sO/eprHxH9Ms6DJt31jJpe2JVkjjE7dF7iC3FMAYb7/eRPIcsyF
SXPjruRZIo+ecu19I3nDak9fvpj6YJ3qtz7vRf2cCgI+iN8iGoBTakfcIk81sTrSzjjIuQ8TJagk
1fjJwEzxblaR99IGPe+rmRfF1koWAkEilze+bTs+yXklOnMquqspYQtw0TjNW9HijkZN20TdnZwR
/+0DOKDY+zcOW5MFO3JXtEI+4Qg8S9w3FqPbLl5PUUQ+JTWQhTH8gzJTlwxQTCQtI6AHkCltiDMH
4nHCTYbYGwsyDfqOVJIMl8j62YtqXvRGTKTM6W/ISUSN3HnsQG3VkseoG16EnLghC5tXNKJFTdi6
zdVES/tIxpd4rKBF2NteV2lLMPGczhXj+dhUi8mKqnPD1mHgfPfFreWxtALyewer2LTDQCej71pb
jyQ2pJPIlw3jLF56j2+RJaQa1kPP+1rGEfzijBRHc1E4ifr2ApkMuhUE5i5iO0oyXi7LwUEDIhsU
FcaBxOmywAnkiJPQs1Hu+81OwRArtq4ccvd+biedXTs52bI2WtN9cWa9s/B/y6dyNmlbEdDvs6Yy
sLuQwZQfkL/z08zrrOZBmNbEEsE+H39NfbjgkK73PjImjMsqEmzylCKRbskdgkUZtbAmzjfg+16k
G3f0pewLemOFb8GJc167YTRzrM09HPEZqseXlmPodF6fDpbxl1C/hkuYEU527Q8BSyQwh3bnuNl4
iLHxDn4sCKzOg281Lo3jumjHdkcqoUTtUbsvET5gj+dV4c0ZL0WG3/+NR6DdpWhKcZO6Gm3IOoJN
sLwuBb78bslOhODFwBLBAoRo3ZSUlER/IWMqWH1JC++udSb+m6IQIu8TzuwNeaXtjiUnHt3Yq6aN
wPwlWMO+4YRB92hfVDWLZkCY9wR3Sdy6vrWc6NRZ1KbBzHDdT2za5x3QyXr4+VXoc7MJptPHd59y
l2x/4rXRBxAT1Aiq3boeezaFKmrH8AL3VsJVy0F/2pRZxby1G8V1AfBJRmHq4a1qWrUnOSsKPzfi
exNdj9J5YvaCKY7TzlqGZtTLwyhgN+z6YSzjWzIvzGpfso3etKa2wXSJiiQHM6lY7aYIl/axdweK
kMjI5BOMdqxZ6ll/X19Od4Q0+Q9DMBe32MdhCBwaa/SN3c7NG9w4CH+8mrIo/RbZXYXDWYNmwKOl
Xo8VDBF75ngkOJITSceWMyaJekmForynLFXc56TmgVbutMyXxpBiXUKsxoj4vkIRBIa9T+o6vbad
Tgikbm6xp7Ofd0zsSrXGIqu8DiuGk3LW0UieNbMZUmQSWdlZfbCd5643D43e/MnmiQAiCcShphqI
It5YuDTujcoChQEpGtZNHk7GQ5RaPJ62qPlzI3WQj+0SQwwCODGEmdhwWr35NyM1TqFLuiYO8NCI
yCLBt8BYD83EO6Mb5Sxnl51syasq46Yk6aDl44WLD9hkVdQHTjjxSefzYRLG7NsLfkXZnxU1JqeL
rOU21We4MEiqDYOQFXRuDCMzKusDVvnM2NuePa3Cvzq8Ak9DoRFX8phIYn3I/hE30ezKJ0GS36u1
qAATCPKn6MF4rqVncX62sON3QxGxWy0eGZIjVyYGgi1SpplOm+TAxNiajD1SqNjU65B8XhReSbFB
hMoejRnm8zlOt0LC8dI2vEJ9zuJhWJMdjMq9IK2az70sFScQvV28s9w4+dMZPbO7cuuBN643MAtw
s0Yeje8VRgNGYnAyF1kZODBYFzgJNGxzv+vob1bBMLSXVd9hFuNYVkCv0rsvJiFUj0Egqiu+MbsS
OA+3xE8Njo0wtOgkCo+DxRuVR6a86W2WhsgpTdm6aZdIbwfnktk1i28eyi4i5MvCvIiIwg22jHWs
C64cP8YtflUzOlQsdFTyocbleNPxhrA70+0sFxyImCz7ONhbaFxq4641vIoB6SJLiMGtPe+QeBhf
h9p2X7EXXP5E0zB+q/K5o9yGnbCirrIweiMtTlCUXeaAK58cPm67GcIwR/rX4IW8baq5Obj2nNwk
fh1sotRLPhZ1Hz2QRTnO66HI1SbrXPMSEbC6kXbNNMzws69kyfObXLIeOyplktqwtTLoWHPCiPEK
7U24ZUgcvOczrPAfPf1vJjxCWoH9EwLzt9zEYzUQfvZeK/D9p34MeILgD3g3wOaQms7EJbD2vwT1
2j0fSA4pvYdtPWOe/0+Fsu0/gAMtrDMDiFLS0jL3H1Mei18owWPZ0RB/Afb8W1MeWwNC/wIIXSEE
yjzmha5WJfwd5UxUOw2E0bR7twwJOkxTQ9ybcbOQIZLUF1WTBpgM1b75pTP88NGPJZZFRRkejDZB
yQ5sAkfKF8fK9MrLzCHcyBpFDn8yyIzHoC66jR/XCIYrs5drAU3xVpTG8GfaojggdDZ/ciwG6XUR
JPgHFSFkCweTGrK6xk3bQNsQkdlOl31hLLuqgegzlMP8G5D7Lfao74DjeJaD2SrAGcffuwlMCiVo
rMa63s+tmO9gJMnLSA1AYH2vvxef+6clcvf93v48tXiLPH6/HrAjcCdkNrLp32HqlgERKcqyej8Z
rc3hkX/RHIt1EnIPfn2lt/OR85U4SyEa4XkqhWW/+2YL86ulI38YMlvTbSy8AVZSYYuFXWjygOmS
c6niNPwNlPsPX88H3jOFB2Qe4HfyFoFMTQsCdtnl+8GL8Y00NN+1g4TnbgamJmr166/4T1dzcZ1g
FBvgXPJ+QBFRISdlkeKwZ05udl22xXKBxwi8pCGXj7++lnjnPaFXCl5QXMS3mVP+bSRKhZzHGMMm
+yaecwg9Mbnim6Ypqk1AvbyKcYW9HdpBHCe28R2+D329JXyw+7e/MwB5gFOpif2Fz6by9g7jfuEr
AnPTfTNog+65Ux0xemH4KD2Ezb+52N/XkGsK4XIOM/0ha/UdMt82MreZwab7WizLqQrabtMbvME1
4ooY97IEco5fkj32m+v+/cG6pu8JJtCeJxl1vQOyqUZJi/YIHC6nZsR2g6c5YYM9EVqDL+CvH+y7
azkgTXC3GKaxqTJI1LzTnz1FgAAnMcYy2SeiieB6gz2varNVVxEJZx9+fa13++35Wi4uugw7fJN+
9d3DS4veM1qDNbSoZRLn7uKQJ/YoNr++ztsppfv9OjbZLB6bDMvVevudBi/vWkqXBINFMlSx9U/5
Uo4q4dqMtvsQJ3RSqxkdCVAd7lyE4RVR/N0a/L+dPr1bO/ozwBBkoxMeg1rQ/refYVQiSxq35zOM
XbTB/62xAAqN6Dq0VXGoooBscM9Wv9nP3828zl8d/gNfnNqWM/T9DGSMPKwFQh/7K+wTPrb4qB08
21E3dVrGl61dkxTYG9XMOEeRIbEOJ/qv/eSV8ysE2qb9WsN1PZBbib7CNLC6RIh9CJfUOP36Cf3T
54SJTGngUx3gjPPu9vwXe+e1GzmSbt1X+V+AjQgy6G6T6aWUK5mSbgiVqkRPBr15+rNY3T3oqTln
+p/7AQYYNLqVhknzmb3XzuD2j6y7jKMg3+bbPLNYCIY6x9YFaWZ0jni8NXLW1HABplRjdgGUB0DL
Ipzr1GeVusIXHJ6wlFk3vuG07h72bpVi4/Xd4fDvP+u/nrXrAthiUcZQ1nF+/ajCJ3yK6XYCeFSQ
hJbhXs5I2Gi73b9/n3+9EoEH8ZO5LlYkLpBfno2JYXJQjDY5VWNFW84Yi+zRrLKv8lbZX/79e/16
O+f09DBjeiZPR3vd8f5y/GevtVtmYtzOCcrbRl44bJGgkTbPpYIiUEeBngAVSzQGr0ZRktVS2d3f
HFgpfu7r/1KBrR+DtbbLgoqigI/zy3fOG22wfDLDo9uPzXxyc5ObaedPlj5FvV7uDcsR3+w4BDYH
C3HNeI9TEuATeBIbGhX7isy58Oz3/XyHZMbsN22darKlgY4znMqK5ZLHLRJzeHIPS26FnwOOn2dv
zpcLK10y2/y6cVa9YIYw1bOvBuYLeoPGz3wg4M754sRaHBl4yusYZzeJvToxYAePy/0chVa/yct4
uC0a0b3n4Sy+LQZlXGuwedz4Uxl+sn2x9bksalSTJVPdI45D1e5TN+5BprrNWiNUICQ2bEIYHwNt
+Cj7wnoakaDXm4nEBJi08DY+86FT47aABh3DuUvjC0a7gnxHbi2yGZJvfczNu2oj+xMbnmeytaNs
DMpQgCsf6ah7SKCOOoxKUAyRUsgi2wWZRz/mvhLx1HgPCFs537j6o2yfVT5vjzvMAJzTcu/Ebe++
LtihtlPmRxd3/dvWrvgYjHKBFCRji7g4yY1Hv7LmC8+Z/Lmu5/H25+ENnbHbmWUs7rVVxxkgUTeP
T6GMHOtsQku5ZBjsgdMucap3rMq5W/Vyvmq6hTuUJyfjrawyzshKTFIEeU7MEhNYjt3M/qsNGiFi
xmuJeukbAXrcjER5t/IVViUprzPGSXyB4kAMY+0m3xrhQ3MPm2aOwMmxkWAtxkMB66L15JUDFivD
5NgWlpl8y6PC3EuUxe+pzTp0w0WTN2zFi+XeHo0JEWPWMF0Z6umWxdYQb10lk7fc6bg1YQ8C1SNA
vljreVis9CuvR2kczDHjq+0yrdIgWVTLngxLziW36JZLNM5EBIS0XvOma4flvrANUghXGsq2j1uE
sClfoN0U6biAy+AE22Ft0++sSwX6So+zlzxC5rshPopjH9Mx4IwyHh1U3qvLVc2XyMjTc+blO3/B
fzo1arpFqkRKSupKUFhw0oklsYPZqJr7qIsTom2b8mqMUK8j80+2jtmKi7TK5dyzgziiUQofo87d
VWo1qjpldpl5twAKgXtbLO4hS1hcM0Ga1i2q9erhvV2Dw7AwzDgDMqIYhTEtARNKM2DxAMl9YoUN
yAIMJ0fVfPaT4Ral2HxOpb+PYyT4mCgqCM6k3MQGlkqiLX32U3ytPPOaAExqDkxjzR1Ys5Y7W702
bmtdMMPeNhOcm2EgxHWYPRXwwCEStE6enNCBONJq8ypnsir6zA50V46HzCeKlfHM6ktg8OJrgkMT
P35o4/kbPAiG5ewFUhKGtywky42JvfxkCO9rvdrNyAbUOTt7j6dar823wlLnBfwcILXkJnYS7G/K
eRyG8Koq3ehrp+FDMJuZznFecANWa41UmPONk1jWBVdjfS8TMsKMARLzsjjXmVvPnt6oAhKTD/+6
NqP2B24EfZxlBbunDIcQcFJkpWdZqUpuQiNyr3s75wNVuQJGPMzm8mQvytpPYw7uuRtA63dS1rcU
Sirejg73i8wV+VMD4+MJG/f4ZWb7Rzh8SxQC8/ZlvmTEC6wEDnfP1Nj7nhbgGqbcAS/MEJ03pYq+
NJF48FjXPrjjPO+spe936/MHBX2lIecnui7u2g5TrcuVlp+UoSgFzAwaUTNTi2TexLOwdNrAIRGA
W1HJ4leFPBHcyHePOqX16Tn/tgVl3t5fhDr040D4TKPN4rYV3TNxNuDsR7COql4gcUWY4QkBc+Bj
7O3URLuvCZIq08y+E/BS9o7bRy9dGo1X6Oy2XRKO5xT0Pf5ghEJvVjpBrrVLSDXBwH3yhHYyPiMc
xxFsjiBnlqHgxEypHWgRcuM+nxt3V8wNIFY07IhLhlfyyb3PTk3YL5xSmo9mYbsv07j4y0HYiYG3
dcQHU/XUYwSQHPWy+DeTUTurEpXgtqrSgdHVLuzk0T/6KDW7jUay+EObnrfTYzqf6866uIUSF59E
JpaWvrxGAlBSwpQurtzcv8/DOgTibIUWzX8aK8YUjXw0CEINZJf7Z35U3M02Fioewhh52P2rj2kR
7b2LA/40kQeIcgVYq8e+J8Siwao8jOzDCNlu76DdhqeSqCe0RtVd1LUWdmGZnojRMi8cwWRrQV2p
h1AeBtvmxPbLi8P4IAgL37yL6tw+Ysi3rv0Ig3qjyVYJ7VpukWoxXRTkauesgt/7lRDDjaYOhnZM
rIBVYMM+BU7yIR5KE+//uCb2tSF0FjFZN73wqluxQHHGKlexkWhZ1ezmzKgUg9QhP7D1cl9tYvAe
+WoRGW+2V4HEJZBpNvz5R0c7fo0drb/vlIEyw9L+0AbwBXimk1HPgqsa7Bs69jVzFzBbOMjqnMu5
4+rq9GVMixxPmd3dsuWfjlbdxqTE+d6xmJbmNHoECAzELlxVgLYuaV96BxUNxbc1XxXQvfbrF4U1
be84afaJ7gfCo3Z1dcIWzCwpzZtnt9VvBS+9a+qKVbVvLyCmke8O70KrFFe70RJqo3tqWbRhXVDH
JVBaUtavYKQzfK7SHb94sssK82M0fCIPgN9iB/MtYtijaL64fl99c2U5nJcpNbasfKY7QryXw2xj
AFJe1t1JMbTf0ibjnl3nPDW4CTQ/s/QUjG/7qSOy3G0/MEt6AOFVOcWfiJ9rIN6IeLiwOxYjVmd8
1k5cXiaSrW+S0e6fQNcN31STeK9R7wM6WtELQIoIBbB57GEmdAvy9oryaDhqPiNtACtZOMPL3GHU
EFlB9IQ3AIxI6xQq2pjJgCoqupnN2d12LJdJQ6xD/Hb5ZPGpuumoylRc1JjkOKJGnhkgNuYiIIPL
AQuZVXGP0rGejjJcPW9sXfptpwhA5LEFytmzUpMEE9vEwudPPEYk0yHOy9zn7tMuxmOS+2Lvk1C6
0zwUDpbQ3VkvSf+h6Y3oMPAhlwSefNasLN5C1MoQqShxLrGrSYEkjGc6OsIKn2fbtN4NUxufptOP
16GHfdsul5QMIl52UpP/JIn73Zi93byFWiWUk2iE6jZ5ojAm/jZ0BJ6h+sGxiIFeIU4Lt9cwDzmp
imfByH0jPOPBHaZsk7rlEgjX25OhiHKsxDiCq6rYTBQnpACRXi3LhlUPPTZ+DoLQ/Sn5luVmXAYG
fTKagq7iUbli1A1z3zvjDxhv/oFeXgV1Y/r7DI9skBXO2WwLUpSSQaJMWzPRyU7Bs0N4X8jpjN5Y
Xs12AfVaYqfkheOq9w6EvWWbopjzA2SS6UvtEN1h9l50Scvh09ACkdxCCo8zDCTQMdjdtUyzzkkz
50dfMB4wpwFroW76g4478S3rcFfR4/PUoRA6w5lQu9ZP6j2KBcx73ZReI6A/ZMQUbCwKroCm2tl2
43Q7OkICwJuco91ArxfFQMZ5reFIkyFtUgreTbIl/5A12N7rWiLoWXlro1oO0iFds6j9t2YmkRV5
jXPVaWYHSyROMD/AtBrvCWmXVRjP1Cn+DQI94qrr17FYbvssPOOredJNeOGWy8AI8eAVOY6faR09
Sx8aplkeNNU0+EwykkQygk9kSOl2BFjZog2WJuq3viHtp2oNRhKV+W0iMfCcGxE3+dg85U7TbX1T
7NNeX02xO2IMcz4Q/yKJKJhq48mnI4jGvn9ZrOVjgr/toD3Y16RTjsHsz9GL0G0E77vxsrNqNEox
5CpwQK2DXHZDnXydhglmWxdf2/WT8Ib+sfaQ9MRt8sW1ovjojn4WNPXQfzXMhi0pgPEjeuLmmtUa
CCuCZLjMZ8GOKXG/Oq0qD0lRO4SbxGNzSmqH8ejI9jFg9RVPhwon3A7AVKbwVLEbg0BoNPu4QMkO
MPW7cFwAc4bOGeiw1Ww9cTAHc7SuOq8gDAlkAJqt3GzW1zPrLH3HQeyMDC5k2J0iPG3+3h0z3WyY
airkfgKA754YAXyrGfXQ0bWQ/t3gMQAw1hpVConRZ2jqtCMtJ/FfQdOb4asXZeFnGyIfIFi3ZcVg
41ttKEVopLamV9EWRZz2/bbi9sKcad1p4LANXwnXJvnWIGAT8JoNEGOZbmqecc9eHc4Xg4iZAKCO
sevm2hE3qWGTF9/5M21H73JbGlsyJEnJojshr2v4kS7meJs6MzwvmS17GTXZOc7G8DUqDIbckXLl
g2ztDptZQycSLYP4hrjKsS9dPKwtr98R3x7buoUuPFA64KkQBy2t5kRtz0sTeGHAcqFB39rEpe9d
iUBIAFZ6QwdibpOG8m+jYn1nNwCWsL+iCgBPvPDIP5lZy4O0tcKzFdsMBVqafK93mRGsm5qf7zdo
ZezmymlO6FPY2RBDc0CTXXz9+Z+QnQQJxKHtJ+HUP+C9WI4A1fR7W0BIDqbGZErAFv12XCh7ELCs
u56ldL74GQcTUhvJkXFX738OignnYo0yVd62Jyh2m6PaAPuNHvpg+HxE9K3Z2VkQfDqF3b5UaHxP
ZpLyitxHlvuWwcudneTya9ELfvUyE3zmcWpOjV1Od9lEvbuA4j8S3LpcJj3PHVlZfC8F4PlR27R9
9RBrdKhzWh8o1ValRZ+7zXbIQnKEk4WpCMNLbgY9osFQgD+p1GDXpyzEzMD5LxYDqV2k3xn+IfHO
UiaK3nLlN2gT4Nv4HSOZGusi8syl2nfwO9V1XnfixpajfUWYJRuyxWZ4FS7Z+ed5ZyTlsh9SfgFr
6fJnYMfLfYygijaJ+Ao+X4xJ3yiZruEXV8t93q/HJO/Zskn+kd9quqnQ15wdhpTBmjl0MVHLHKp1
FNf25XJxAbne4vD2thVx8HtHcQZ0alVk+sP6gnnqfIkQqu38GP2DzuEIdesOeipd8bUQ/ElWInB2
y/XfVh1HSzoTJ6y03Pky8EI7tH2kBtejIb7GpDcBo+/IlUtazvvYoLyWZK1wRa4NP1ES4eeCNeFq
SDmbrIUXhf5bvTNKLKHdlebw1JmTvPblGJ6HOKzew1hMwGhjLh0j5hJWVs9ucuzCc6hl9Z65bXfy
68mwNnM75AIbZB7KB5oDvmFpOoy/wijKqIDDsTygkDOv6Vual85fD29BrMW5rzhMiPTNhzHrQFCt
F6zZZvH3Yik0St6Et576djgTehGeOkau4Ik9o31fIDxGgokc9pMU+AERJNx8v/U2scWxJChJd/qj
xOkV+CzzDu3QoAnv+HU6EkFf6okrMOxnn4lF6R+6Zuh2EXKBi8UI/KKLIXxtkFHa6DgWeZWDZLsl
8zM82/kqjerofOxtye3wICyb4QdrUW9rr2fBqBnN2dpmpGCDBg0yr6MnHP2eswTpxTeE3vqdVaQB
YzfWXNNVYxOPTncKGI37o684UmBtjMeFhuDTDTVf2O/Wc7AR5NcQZxKek8hcVV+gZI4GCrCt67m0
fZ4TDz88hz4ZRZucvrZknbxNg8cWqqUgbxil6oiM7xLqnAlw81q2Q3kTj13/mIjR+64HFX4m1eSf
Bxu1Nql6PJlUQlz2bLszeiu8+qfBr8PX1LFtAm4bTPRbt2LAvUWkUs2/j5//K3T4G6GDyYKI5c3/
HRxw82P8f8f3QmNobX781c36x1/+IXZwxW+s7NA7sNo2me3/IXRwzd9sdHTrSB9o4spF/IfQQdm/
QbAgbMB38UL8s53V/A2CIf85LEVJWfufJZr+usFgpcALsSdmJQ3H2Pllyq7wykW15y7HrLTh8AM6
3JAo/vyXg/L3q31WeryJT9SBjT+N//tl6dZVg6ERbTKbzUxm124LzNgd3EBn6u82Jb/u99a3QrWB
MY01sAD0+M+7taoIJ5wr1nKkuuw2Sb7ejEwCxWQFhSKHdnUsZGMcpsVWG9+bq9+vlP9ztfcvhxO1
CmEMvstSHA/yr6IJM6ffHB2zPqblyNTGfWEK/TcbzHUT+te9CGIv07ZBdWB1xjPy686pgT4IuFHW
R56mj5NtPbe+rIIevcNGLDVn6T9O5//ll8PN+K9vt26eiJBBk8M6bvXM/sVMakVwoCfCPY9qtOoz
wjGpg8pn/5fZ7P/yQT2h9qsLlMY84TeEu6cFyXj+0mwwFxQNMrIQVrYZ0S5B88lOALcg9KMs8etg
ynOCcNoWMvfGrKUeN0Xsb5rUN8HgFtY3SIaHaGi7z5JUCDIXO2E+z0S+BQbOzmKbkep+E9e9v7Xi
zNr2Yp6e5zRsrhMnGtGjYieLt4pB46Nj59FLMpNCAW3Rug+jyr7FfpQ9OGv0z6AIFuqjLrpBUio3
UUEmWeX1MMQE05ShX5ZTRqPYp8awt4riU7n5Q5WoD2fx7ruGgfSovOKsxUTMA6lHfpE6O8PmNQsr
XbaZXupDVlNON6Xc2m06/iAzrj6RD3urZ8cgyrxqdspkzTFSD99ME/QEFpfh2YysZ9eQ4TmNyUmv
eXSskL8fwGn8x6lkRDZL0n8Xv44eOwqaoPfALvhDxJMAvPU0hogtkjzcpfDDL2VL9HeMVpMZwHhl
RxSzu7ExaNKjcY78U+el/bRP6Hwea3CfxKLZMjC9xL3WIk3FVanJhtiXU9M4T4roopc4G3CQVJLX
8abJfKxkNlzlTQJbxyKSKWmaDhZlbcdXYVE3l4okCDY9dUaH7HOKFHV6V1dUUOlYyt1AwCkO2lw8
qyrzmNDXU0Bmrtm/wmatCYwSNBbG4kaPCSIskNrrxNopyM9gmp5txkT6p8VowuswjJt7vZBRWjTt
NcBF65WZbveoeis71pROFzlZzrEAB0nDT6R6T0LSAU7UKygVQqaypI9YwqFoVG3i3wsnImmLtv+C
3a+66xEgmkCjL5g+YHf6Ohf7ZkzrVyg0sEwSB+WqxIB1aHzVXzEYzjbhEjt3idvuw9ACzhl2LtxO
Gb2lPToR/uxlGqIzpXm9xVlzz+rqCTdCtDHAUh8UyK0rymCKchw1m6GPxnsjHOUBe7w4SqHzI8gu
8gZ0W1/NlUBdC6y0ui3YfmH3iaDgrtGm4t4K6/mdHpIVGRfN9YAy96qLHPMAaIfUqxxe4DYt0MEC
23a3tah5N6rFiuvFMCza1ynchzrGmmN4tJxZVwYhY5cD6prxakoB47tVPwaOb8TUdyLk2i+Mjalg
6kBLn4ICGSna6Xw8L4C8ryfkt/swdfxn8lDToMiScuu48Tuz5hdfLvMu6jrxkMATP5qD9ebyuxpe
Hn3JkMFtpMuRtpLl3ClAUUMIgXVRRreFMp1ta0+StbukF4ORyn1ah8zJ6uV7Enmtt4kxtm48iF4n
lh14Lw1xT7LfvptgaKVItDfsNtehx8qfCp36qZGGW3B7Go2trptq35uV9U51nRE3px2YnvtaR9aj
jZGCTjhr6Djdob3rDW29c9/2TkkxWgch4zzAm2nu4rjnF8IFv9yEeYZp0gr1/FRJL7/mhrScJNQj
bJ72a1ON7cYkOHQzkgOMGjw0t62Ir8l3OMQ8AEi6EUNHrB21Zw4s9YZl3ykfzCd0T2KDhaAMIq9h
guIZLIMMIgMzw7tEYfYjhN8dLHULxIGtci+U/pb21nCrVVv4G5sdGTmAs8PKMp2ufYKMT05hIg0n
VxBzzTJ+raYRO0fS8M7CT2ek6g4XEFjgKf300Y+/yLEWj6G7qHtrSZ2tlfsyQPmY4gOgZD8wlWAE
QIPPdeJM35lMGLeYvtiftiwfGjd9JsK4PM4+vCymfjnEbzWpIFXcPYh4yZnquXSTFsUw07iFDXvr
GUdJZRPUtftBNn0EqQm197bGSHXyUs99zNtJHko7KXaNqebAHebkSI4LQTKOH7MvxlNUTT0Lhc62
b51EZsfYiKI3z94VUTIfiOXg8JN+9yS5c21N5WN87GaQN14kA2RimuErqNQvqnZ2zlgUL92cKep9
J75xGmd5aenpwDiTrYcAobnppe72pFly5s1ueiQoBjSPw0nGw5PUCHrosG7Q/Edhe+L5OJJxYnHP
qKfKZeCH484k4zdv+9/riv8W+X9X5CMEpYr8R1X0L2rmS1V2v2iZV/Eof/NHeY80DlkyxRhFmRDS
txFH/wmrgWODhg49MlNdxkUm9eif4WArsUbwr7gLA7hxVo3mn8QaBdaRdRsqVQHFAwj+f0KsUSv7
5q8lI+lk9BIW/wOyw9rkV+WXXip8ReEc37oa80SQ/4xKH9fUdLt2svnoVplV7nFYxykZIpa+RHjN
g5zwk+/tz/B2nNmmDjwE0Gxul5o5edW6zsfCVH5XlAmbGlUQFl/VWZO/JIuqr6t2Ed9TzJH+RoIe
6TcCesW8LX5m1Ce4B57cDrjpCbDdMJwnK2nGS0PIzC7u4HdBLaftzWYnuwDbY/XYh8itZ+NaAEql
EGS/HMi0XMxtPTdvQ282uFVjdsMDqUlYjz35w7FFb5M5QQSu74XcfRl80OEoJ04uRJuNpz7v3aPR
MEYZqiLVmyYpp/uhNg4mM2nWOf7LWE7WITbgrQdFtArj5nlJXya71YHVkxxL4O91jJOmOcJvbKSE
lclod9tXOQvMDYZPsn8kQQjQE/OG+bkRohbgMag4yiRMyDvwXTZxUUt717KUda5GAB8fHJH5inkl
hezj4ujl1DWqNdSV2+BF26Vgv9n+O5M+NJ6O8505mQQ2pCpPVH50cxxeotxTmRaDpC6N4w5EXQIL
kYKqzfTQu1fAb0so44HEeWRC64qzPo0HgHENo5iTLDB7U8iNfpoArZ+4R1K1Mysm+mXLw0m9AhST
D22LUzCvfWP67peuXm/+sv2cQ4x41o1JsVnIL5AL5d4Bn4s/VK/RtyQDrSm4hT9cA11kDvMzKhf6
fRgHc96np0SBst/h5b2XkqJYrOG7IVPk25YwN2iOScppOWWsidb4XsOU8gxyu9pFwMP3C9qvA5u3
W5no6aFzepVsQyNnNMwCvoRe2ZFT4XWuCpTF0Ybl4AFlK3mS7nJrtk/FJJo9K/b2vTJ1/mF2tbTY
wa0hxliQ4033M9o46lLk6SVN17m1unGjrCg/o2tIJSvB/o1o5QELeqXsO1h6JCpXSkdvUaMEPiZS
l4sJofmwJjG7vN0FmL5mtyGn+3JNbWbyC/IMfgFhdj9jnTNT0MDKqCYc3WyHrQe57zSMwr5JiOs1
cSbm6tpZY6PLcBGbJQWgnIER5TOme2j1ct/n0Y0Tt+gfeuVcI/xrv8ZrXHW8BleDVBwOeg2zBp1T
nnv89k9pu2AGdu379cy+DdlFbV3i93bYjC6knhLelOgu8Cxt771Em0AjLS0+K/RMt9UavR3pZLlq
ajVeV0NGMPeaDkisXXRI0yE7hAniiBCU3HdzzEilckCkRwr4AapVc0UyPC8kgpdrNLhrhOhY1shw
ncArT9N2fLHrCvgdFi4wfIllvhb2SgTt56WKNmMurAccDVR22J4/DdeLMShyNParXfvUd/kHcxA/
wKGBYdjo59oHuOeoL9oCForIaKg+1M8FaaoisanoB751a+R6SfvLa2jjlHu5CchaG5u6H/APCKc6
ZxN0WI8aeBcOOM+sNdp9spmjjJphMUS8Kd13doTOwO275Er6cf/YranxOcfnEW7/Pad19eCZ8zVM
AyOw18h5g5Gkx1yRIHqvMRJ/46vc+z6tafV+7iVHUA7ldzcR/jb/mW+vCyEc1hdKbGYhWWGkD0w7
vdNsDdM24+z+Io11AiLH2Tz6vRUGY7c8kZ8rt/NkR3i7wKPcED3DnR3Iy1uVR2sz3hsopCWz7Ek4
9isB37TaDNcfGE0mgIaa8SWL25KuP60uZq4JmBnc6YNwxWE3mFb3CVgUR6VNx1YhtmTfbFpfzRLW
7iIT/3aYvOVuLu1qv7pR78ymIezZGMUXVzZLFrRUQWxMkC6S8VqLd08TRq6mviKCyai6YB5jK4jT
3tgo2UWfoITFsQRf/GqZ3ULhy6m1W7jlBHE3Dw502RhHPSunk0ffS9b64FzMeolYwxvWXkUSmmrt
6ytvtONz5TcAU2Q8bLEBQxmc/Xj+gSmo+2IPUZ0G6FJJnhQzMPxYtkXA1AmkDXGAp6VBsRxg3yGX
K7F2ciLOwrLN6jKlpKcbVt1cL2U13ues1tBZ+IQUmCR3uXMShyda++wSC4kcieiit7wd4C7AQLi4
2pu/CMQqlNpO7D8of2Kz6XXTqZrCRG2qUI3BECfiluVa9lL4Vf1Ct9DclX0eglAJk6t+Ig47Hr3l
STZqZvpckTrVDPMunLt6g0+pZVjCt62AWZqiO5X5wsQ/cvsnHDuAeBNF+rOR2GXg2FBiocmIO2YS
kbVzaVLO5WiojlYOZTC5owX6vEaaO4+IdY5jh9tvIiDcHmLnME8Fsi56s+UsE+l8mLw+SOCwTNAB
xXSRqfBf5sVuj0ItPOi9EgDUBmN5sneSzLl2Mc7SYQxoCZiy0BxHWITUlvT5a4IDmn0L07P83TL0
3+L474pjwfD23xbH7ygg3svv/zT8/v2P/hx+26udzxWo4zlPrJ9T7j8H4P5v1MY2ubWYWtax5j+K
Y8v/bR2MA6JSjm1RBlNS/1EcW+5vq9NIQjt3lcuQ1/pPiuNfp6nU3846+qYQJ93Z+dXjwqmVNvB9
lqMbSXvBBKLK62iK5qdCTkMQRbb9+5n0/z0h5g3BUOFupFfA+vjrwB3lXNwZizMfpylt7gX1cOA4
49/B8H4dg/MuDKExMCqb7sH81WLS2dAtGL1NR67t5DCaPGWyqsFN5yq9E8aYb2TbYNSuU+OhBer4
9Jdz4H8ZG2Oj++eWYx0U42xZXS7kp3Jsf5nD9/3MwhBMHokz0IiRkJISCcpSHAcFRZE4twbMy7Qy
CuAIUNKiM1x1fIkBY4354RekkKTbVwwrLy0qbW5EUuWs1MdsP5sZ/21ezfAHrNyAJzTplFWxHbas
CTtvnj+B1mYPFuNmpNSsHWJls2N0nRrRol1/DZN6PqwC+oTEV0lYR1VbNYm3BMQfRQ0iEfiovmmo
5h9R/Ux3ndWHRJW1+h2QRyKCthrmTxKaWFkT8PGc9+V8aNOpvA6lAXohTDxK78osCakR1VuczPoV
vyZ/OE4gTlo2nkwenPDBH9B1b4dWQzBYiYJFEGGLlIzWlLIOQHj5msJtzZ27YGGfK4zu7kR9y/O0
vK6UD/qZfSi5wG7S3Ff5ABBqcEfCaztQwq0TY2TAS31ka7+SvUjOzHqzvkexEJ6X3p0OVHT5idBV
Po7VDc8pUqTnOl2cL/w6xHrgTtyVJpJnSpj6YyZeJYhglwfJWM5PcRdWrz2IN72pdSmOzuhzDY2s
dq2u9K8daSRHMMvz59gz4xINfwIZvH1xwDZfhxM+/jrqoJYg03xJu7G8nioM/kXhcURApZDOA/uF
wBGnp6zN8lzvWo2FfywHc4eoNHvQPAY3PUaBgDip5kOF/GOUYesFB20u0RH5JZGCqq8JguJy9pjY
HJykz0+k2Oib2QVTQGAIGpnWKptyJwjBPOnWw2KyIKF2kW8eGL1nDzjImcUQMHnDwslGFR4NPzIx
48voOmbZEHq4acjqLZnq4TmEQHTxa0pDTXbhQRehx5yLb+zDbbkJs/ViN2r71ojEgOaW70IzCELG
p1IdiPYBlB6Xww/8YfMBuLO6jRS/RDj4Hth0vbbPFom4mHE4rlC739Hp2gGD/hS58oSIApNTGD44
Iqw/bF8sl3KM5ycTLMgBbXG2zRvG76hRu+8ideRjwkp5i9kYtY7BsW0jfse0Xw/1eormJaqeueHb
L+RDkrW18EsoWDIHKMvzZ7NSt/LIDc95m72OIHGx0jSkKHifSM8QICRGAXG9DQvzFLf2m0CA95Up
RP8cmZybGxOs68EUiGCUyt8Uz3PUs67GjWZzUtKJAirjh3Jco9uTRapvNRL5W78b7dt+Bn5YJq1+
7W2nejMQVu4WF9FRY4bVm0VPcJXCU/syeasE3khRHnjlWL1HLOfLILFmA5UCkUc/v5wXcxEQrWQ8
TLMuCcsERX8ZCTd6QfybPcy0ZbgCYJehemYVQ5xTETijSI5dRZRHMIVTcrCnBHscEG1+piLr3dXG
UX+VCexIGjLgI9Bh65vOMSGjvXiZT4Di61CVY/eRNL16TSQgrug4WEupjkCFjHIHmHfsL3M9hvZ5
jKxePVgZUrgaKs6T9FD0QMiOyQKzpwan7eLsOQ9tRIOm6VPBTyAbhr686SuU8h1n2Bko1V0nWkIX
RP5g2P0N85pi78W0eQuyoY3ton5u7AgVdXiDZBDjhctFFJlLfCrM7Km1ldxRSva7Xs3fEo9llRr6
71lsFidiwD4w6cVMhhwQcLLX11UxjDuyhpk5hFH3HeZDDUCzvZq6OtznMKfO05L5W4nyPchdmxhN
HSU3asGCgqp4mIMGjZCTemcjI8shyety2Wg/rE+sKhl+GkyEyZm1iT/OBiSRef4Z6QX3hkXjeuhb
hry+Kh9mokx2ZmH4Vyl8wQsopXHvxFyw/8PeeTXHbWRt+BdBhdBIt5jIGWZJFMkbFCWKyEAjh1//
PT2yvSKloj7v9VZtrXfLtjAAGt3nvOcNdVoYx2QOp03vexGSU16kaQz6mQ6JfV+4TKVkZ3lELml4
pysHfeaC6S7WXbkytUI/jnbi7/vI+Igji79lctqeG6Vvgcbw7L8B5owO0JqvLQGZBcqOPO+GvSkT
tIjGiGSJGWXfwlUtTb0/i0bfgGPsU8najB3Wc9h+s6qx3+GCw5nHAe5tB2LLAvI7uk1aOvUtan0j
MLqs3UZw5yjrM8aYvjeBWQ9pgP36dCyniLSnPMsefC2s3JUzOfMOuQxMS9eB2OTbXgwULiwqRKu+
oTqDuNszvz+T7K8kzrKJ4MtBRBngDd/VhchbeURZRC9n6gxoJ0k8VxzzVbXgL1lNfisrED61faCr
nz4vo5WumhQWv9eW+zFf40BWQYV2lifGZvaZORfLJ5nKCiiv9fdM5P2zog/n6ySzlvUQ9vUhK6RY
OWZesNyzIcgBjZCGWOLGbQVDGEzt+iBqRtK2pIfB0FBssEVZgpFQtDVuOem96xDL6OnzuBUh3ju9
P2jbOsZss4+Km5wB0KqFcHOWJBa0bjEM64jo4LscXH8HnmZsHKuKz7xhCjf+GIqLyq8E8oFRu0Vu
510a9TIflE0CPlu2HyN2c8hoZRB+GWOGc06LZjorMY40KrltYt0oYvDMdjHOZFwoI7vYaY45OTMP
PbiKCFx7dFMowOQoxjO6llVqpPp3WRRFvibtyZnWypLubKlrfyULrdn1Rm4/gKklSMayJD0XpPV9
Y+jsIMJqBQ6lwI9GZD/4g67vwfmIY9OrEmoqHXq2dWN7+Fphqbbq8lHVBbK+mQCU1k49lNXGG4rk
qDGiZ4bJnAJ7fbOIzxpraM79uq3EqpngmxJjYyd7gpPDltwLxuqzGSb7JS7lV1PCDkNlM2fq3UB9
UiVSmlqcQ0qnl9pteY4Lps3mLLtnj2mpZBZtYneEtykHjmQXfimxilnLWQtv8QFV3wACxHM31GWI
j5siXMUJYSV4aVwB/2m3gBw4RpLFFgNnJ0yzIqgNq4Iij+YW0PTrJPtFbmKbl4SVF96ZPVXhj+Kr
TkzjU2rMGBSmbuphBEtYQGAUsN2DifjrDWWo83HKyFsJVMFYbsxBZOs0NvMzy3XK87xZlr3QW9SY
GNEFXZPiQYbfUh2uY7vlcMfXTrstI7+/S0wiyCPGouvSduRltJx+hV/fW5pDWUpso9qUkfa9dCk1
SeJjYQq/rzau2QbLZ0s61bDWUHRzaqNydSJlDVWQYkI4ppx3Mdknd6ABvDsD460Slnkz76LCmY84
9nL//TCuo4izvKLYeoB0TUT4rMpf36ke3G7KzxAk6AHoOe5DxTS/eODusGbCCmEocJSBrHNGZAne
G+Aclp9lpl//SQj+ux5CSeTpl1wPmcObHoLhQlZFymU30sz6EAKBqXLYLVc1zpc3iLQo763aW4N7
yMcWuzUSMksedt/Zf2poDMWD+pl1o/oZ9UuQLELpdN+6m/d4cRUw9bq9SKj8GTH39pXrkIwTdVA0
Z0FBGPs82Q7XPoxsq4LgJNvawz5+jMKShVnCnmmtYT6Wo6zv+16IqyExp88jFff2/e7LoDn+5cd6
hqVGUviwk3jL3/+Js+O54KiDZrV7LVFCvhYe8iz50HQDzonWs+o4ilhg4FUY+3WgoTrnlNKSVU+p
pG52GUr8wfTg1HK+foIWZDfhqR/lYi3zhmkWkfZOFmDU7vFWRU+D63+4bmHZKE/DYdc0fbxma142
s2Vx8IQ9FVQqaV7dWH2mYshu01HUByt34JHhOfksk9y98bBN3PhdvexDranqoO5s7Q+EKwxifnme
TOI8wAuaavLW3srvSZVBrDljkTZhpLwiB1em2BD787ZCwMmzLMe1H1vuCz4Ewx7fgWirGeaTl0pG
SOBjiU25pNljtO5lUV0MTKEfBuXwlixWdsQh3no0RRZPFzICMj42ceyB4BrZWhfwjhMo3LuCrWQf
+Yl9BZ1AbpqpoF7N8YilgITAP1nzUcRU803dj+tK7TDg4NotbsvORw3OKHLzSLcDsxSEj+NmR0sj
HOrescKQhjykMzjG1Ow0y/QlBINrcCrUCmkY/DG/UrX6VC71TZnXak/xVdmeUdD7MNQDoSfORwEb
nmFUKC8zbPrP0x5hwYAAfRXhrX2n7C3iwLfN/LGxUM8fcGF0h/M6HCMeUoI0UsPRbtrYURYTJSyt
MNf2FllBeB3ZZqcRmcgNleYdQKeBXMaS2ZnrLHl0RjwyYx6ibrKzkII+XOstRMxVmDiGNwQ2FffR
10X77OI0KjmNqekbPU5LVHvKBTMq/WozsQnHQT5RyrvoyANtpsinndb3dN9ssZ5ov+gprSakcnvV
2sifV4UvYdc3NG5eDItihs+zbRLM8vqB6krPRlYkHP5uHZdOf9clOTQW+kek3fLBGyEwrJtZKU7V
s/MzpJAH0iKwibJj7bZJTdzxODhuMtKRdmEWs+l5dpefdegNn3DGrJ4EyWHU+7lJOM7E+7Q6r7mm
E/XO51rHoHWk6Xfysv1Sog//Mk0GWdQTu1Gnersy9oHFUZqOJLPlEzqbfOy3xhIVZ02b0rWUrhVQ
O7k3hdX0d7qBqB9WevVktziR4t8yH6VB97xuyoUTgJyQ9ouZAijVdS4vEay4fMGC3aQLS29teR2d
UShE567gufCNtIj8DGaL/E3yo+tvVTnxVIpFwbzUmzYxbPsy5kysZQ0qZ+JTEEBC5AiNsY7d2jNR
Q4g+6nti1LxzA9fXx1bi6hoZsjnA8yvPnYgH13CA7kqdOXfllcMdwx/a+3FOdp5CgEg3kJdFBj7k
JrTJ3lguL7A3o2WTeAvuf05xPUyu/IoCh3Zbt4lrKgXy+jFW6Zv8oSVo/s3pV09YPhtkq+L0vqrw
QT2frRHvJfWpQkddKGgyvFcBSx7teuq3UwNFMEj10dwQpgUyoprXZNJp4ONJ1Dd62fBmqpRS5HQW
yzLCZRGsh8GwBblcFb3gOhZqIIBV7i535+MSQZqfBtC10zI0JyAYlnet76demy9EBOJhtXN9c0J8
SInLuRWXXC4D5ITI5fwsL41knwsKqtzDg7oPHXt1gge0SOMxiJrOFsCRR6+AvCXx5m0mAYTGOH5p
PNTeC59buZoIZWb6NYGFeRHolS6n7LaWYoIkClGfPoWSrK9Q7zBEA5wrO15xNOo5xgjckQ5/GBBn
4ROsfLyozdCJgf8yHdl9r9xfU5Yg0h5j3JSML1fRVNhXZuYo8x6swQG+hhZ1dgMiuIisvl8s8toC
kiXrb1EK4oLie/5canzmodngk6nAFQTtbGt09GiDFFKjRGKBR6mBYndJ+JMKE7CnXtjiLIPLn/Cb
0yE5ZWC3ZYWbuKZr37F8V+Wyq/H68oJiqW510vZOSxNR6VYKoCE4k+GtbuTluaxMKGvwic8R+tX3
lQGGBvkPTK1XtfKICTn533Ra6Cs6NncN53LcxqvHKaLYaXSsJUeXfZaZKI8wtjHp0UuLF5JlvbFp
aZ82TK+BKlCZnKv1XDdqG27DqsU5JgeR9BOXmpdJJ64kXU1Uu0XBFyvUm7pEnQI0aI+Gx5IQS98+
9zVSlNgIoysXCxbsL9T6wSt+T6sDGOlwO6FCv07lrYd9LE6TsGwLqHlbJcyH5Yea/XQ2GMxAD+gv
IaWw5YM7AaIOJAZfuZFmc1SMGHLWPmVIjUv3JxxghpVfIONwMNw5E7TDq5MtsXQIC016XiSZTaiw
c708X0jGPrdNithCvYOY8vABFl8jt82C9W0xMpgyUU7fzSNlsszA5/QqNz9hZsNmyz52X7WefMAh
DqFSyLZ/ggSHDtDSMxF9RCWTxHSi/GzZTeDFaNgDKOufLQaWFCcdzU6hUvIwSwYFrXI+ilkfqsfc
1ACoRzBjKwlpFToKZ8vBqNYEXN5w2LN4Ttvs5PI0QI5wOqlE9IWufmaIbhaqn8D05TBhuXndANp8
ltiI7jVS3GYk7gMPU2d7iwe+owxR9hfdGSQ9nsVa08grn0bwMsLtiuQM4/D6MMocEFFtleSBmJsm
s7KrxTPJwXOgLgwRBhZWTWBqEAOZ8E02oNNlh+LJ9Q3jE9Pp/rur3Duw3EVLT4FnIVenCUE/Jb+2
RUPJURNCfobfMU2MTOIrrFceh8HmqWHxRLySp4I3hoxn0OU63dAw1vdUJakIiGjGfwCrWZ+6Bev6
S5RVbLIjskpooyEV5DzM66Hnhc9etlxkJpD66f+ePsy5SDliNFwPvtmM1W9xWxRn5dJN15OpzdsC
qhMCz4oPOqGqjFxl5T/YrGwh3cXGHTtZLiTZT/fW6M7bqc1eerFUDlpTGtgTUKzE9MKkMx1VFTBP
NS0ZNh39DiCBOx6xLErHfe+JB5Sz8XpRk5gOQGXTE7yBMwmq5EMXdlVwqv7/N6r8w6jS4lx4d1T5
haQOcud+nlT+9e/8zOOzkQVAlzN1w3BpOP/h8RkfMCRlnoWORdAE/jOpRKkDs8/k2BWucLCF+InG
p3/wEfAYzOLAa9WA899MKsXrJoQRJVRSwazUYCAOesVP+LmpC/vRIMezHi/74jnCYDHOv77fNr5R
evxygTddYzNZeSEnLuBRnMSAnr3/RIWa+FSKzH//IVBe/+j6Xnl9qtb9p2aQKRaHPHl8liV8wvne
xgzNcM8w0xHGBWg/TvkyKDQkVQ5GnOw+tf0IVhR532Lmfx0JK2CQ2kKVY5MUcKBLq6PimYwVzwVD
AXhGxLULcZHBFrjsvyfIrZLivP/BmtMVgy7/wabzAOOPDtyR8NNcd9tUse/aLjWu07qCkod0pCZ8
kg1YpZIq8p45OBpM7HFAnLzGqx6Hqo+1z2COGBxRkl205kfgF0hmMVVr2ZuHxpDJ55m0NcStqlxa
BirrbYGywSqObocppD05y6VnZPb4CB/fCTIN76HA68wG7wTCua+E5srlmDIT0j6OOrFITAOYP/ik
wHRZ2k0hHOomaXf/2zX+P2nulgPn66fF+wv790vS0n60yeuwyh//1l/7hud88JSwDztQhGc/dHx/
7Ru+CVnB+Nnn+D8bh/uBfQFAhHgrYbqYl/1DcRAmvAhLWd9hcwLmwC98k1D5XmLla4oDYjTUgnjo
mQJmqWk4b+1uTUOH4Ynr/4/gjAZiw7WNE8d+mWcc3LuGGJefHtBvvu7fXdBF4KCEeDoezmon+wl+
yrhracrCPsJ78tbGQIW8qCQ+BwL/PppJMXn/emrn+89m8uMG2Xt5XoBGHorI19fzU2dpORugyFax
85SqmJRT8EZrU9i8f6nXMODpUrxq3jW0bKgnb+kiTTzGUZ8Z4oivmP2UuMRu2p0agjPbwyEeNfKd
m6V4r6vQmfcv/Zu7ZCURh4pMk0jQk23mT091rLNh1rVGHFszpZLxJOJ8dDuY9RMFUvyBpfIG8jrd
KCsQp28mSTR7bynjU5W3hTsl4jhWBJMGrsT9MBhTnWCPoXNxvoeiKeNDQRCBt5ob5En4uUPyI9AS
fyrdhAPwb2/f4RyFROTB/IFI/wY+TI2YzJ4oFPDzBLfrF1RTusKl/strcfxzQLGEWThvFlSUWnoe
z7M4WnhtXPZCU304th+9igh5/7bUt/B67SIMgJGPEFjHd/NtamVCsghk+F4chzB+ac3W3xDG8m8T
IkGAga9NTFz4K7vUmw8SyF+4NGjiuGSE8KUe9g+B50htZZAj8qfk1jf+oWrpYC3E7NvEPZZH+NZ7
GnNZY1g0wzpywBIUYqngPwNnKSeABQ/Mg8vTk8Ao5NJS4ZkzDPUzZhjW2fsP9jcrGMIZ255SUOgC
MtnrXSE0DdgGNKfHicP1YGWlAWtXxTxITK5W9M4EAmWZ2Th4GvWksp4+XpR0yY4d5E9pur9+vPwG
ijfhqzeNSuT1j8mY7k5FJvl4BzJwdKb7wViSc0gqi795/8Z/dynl8YueQs0A3q6oSRJ337i1dUyw
lrr1/YhPVoM0v2BLwJt4/2Kvt3q2b7iZ5KD6gpPlRGp7fV9YIVV5XUvtgMUpaSea1pCZaRHatYze
dD2UM7vD+1d8O4nhkgyD4M7hf61e8FuJtcwWYRLe6x/0ECRGYIoGati00y0SKnJfIZwUm1OySeyl
JCRFfFIFwOfR1UoQMC9x6v2igj9OO8iP2Kp5IRkKoYG2EM6rIqbe/8n26Yj9z1du40WOAN5lIaLZ
tpxfNNsYl6TAX1g8trlebPUFYKRKHG0bGW3WB5VezOSj4kHSYGpI7PrsbAz+sBukfkQczWku2yBk
DpmsQhs6xWIV3fNkZizdHwk9Jgak8ZqUCxKlbANmUGBEZJqdAlxyh5Q4wOvuudHJHnFhzyHKVgDz
aDL661QCpxcJ64Ah9KgFM9k11xF2rQ3Db9O/65ZYS1fYz9YG0BT8fhwsYoDewo8dKOxw6a0g6hPL
2eVlzTU8nrSDA+Z1XTNQYaYuzDjAktW4bDFhhsWBOcvDXLndstOID3GAIKzq2HYRUnHg+zI+ZCgE
n0nErB9ciUHGoTCS+dbwqFo0BgHkViH9SB4NFIJLgLukkyH/JevqrgZzeCi7zHnKEpPVLlLTfpoN
v31uKco5oYEdngrApG9yCU1sodz6tnG6YsfUHbFBEgls0Fp/sPEIsTlhDBWWBMLLR6oYXAIN5cqa
xHSb43x9h/koWJFKs2taYnBPaTsw6Xg+MAVc5DHRcmcOxORJX/CeCvhxdwZ8x+esiIDsHauDnN6G
0NW8ufHvIMnxT2nhbJ0x3+VPKVSE0NLx3ESvEzFzOuVKTuqtbJ0cl5cibpgICeb1wYw0By4nLr6k
LJbz4h5iVZic8oYjFSSopyZJPiSDTptc14hAO4W91UnNqskswrZcBydWGqAUZceAxVK5QsTrOodT
LI5GVle7g0+A+hK1ET/Gst0MMSVjmWenQiDFCo5m/PQWz7iMNUI817NdEC9FOCHADtQGzpsuI+gF
PoLFWkbb7N+1EEzandcxxMe2ZrqWhsdZ1HUuQdUzrSFjhRL3Ovg3EURGPDrhiSTE0Q5VbT85cQ+1
qUXHpNygjOYjlg/mflnGyF2bkSMey2EoP3lLMl/kAJLrup1QjKNPNbytkegMCVBfnEXIpfhTGPxA
LFwqPJwx0iJpbElGYGgyPqFkpPMlDaV+hLxR0aZmPkZSdktoIRGOq7lc5k8ZFOdNjyRYHjLQNyoj
J4uDRW/Lmw6gqAzSsC8IP2q6Fw8I6cw23f7Sd2xI6vOUhuTaZOxMq0Ul1I26xKCyI7z63smzpt22
9uzgqukaYI0lrE9CB6MtxGLM1fxeJmsjrcrdUPXVpZ8Oxghc3caPkUoTdSscJbHbdXZ1OYdHTCbd
eue1o/Mgk6LbzqVcHvFJqPB6KqIZuwCxPDLeyza2bS6r1hh4jV5oY5yTjeUj4gW3A57Dyg+/KZx7
KUaZE0/kt66bptA2NTUgCnUTiZOH3SgbE4mGSNJve+LLzojmlmdpE7c42PTzdwwYxk2Ml+jN7FfF
PSwu/HbnEqugMsFIsIao4mbNk9sJvo8EMUcI92TVD42xLTC0TBE2k6VH+Crj5hCVetZYsQG4TJZm
t8pqhJVotojFiOjQW3T151S63t60jBmzoGRAtRWGXEjkOD2IPoLjU8mWiEEkEEs1a5DGqv6zzJxa
roay3TIxn0m907/lblvd+3liwsgwpm2rhdhO5PwOP+yKG06lJePFL/G5I1BsyUjnjbqRmZ5jq1Be
610vr/O2Y1HjQul2T6cIRM1M+SRafJWnTSU7Mz06k4rEMi3Ycit22+45anQ2pGrxjU+zvrBk9Y5U
zsbtyc/2iA/RN1kSo0/skMmQh0usKJ7JTCkfQsTT16f0LnfOm33X+pzHXm9jyZGbAtlzk6s/zZhk
ixdzxxbEbkxhJit224k+Ch87SjhnWIxPGKTx6fdMGfZiEmTcn4I0Ja5I/DS0UyDO5I49mPiiUs/F
PVHfVoXyMTDwpi4e7TT25MuMtVHQDm4XbogBwTQ0FeN3TFtrHBwzzf5CNrF/hjKt3cPvZlQBiy3B
Sh3ewtd26CAn2NbGFkkUrcKZ7eM+X7Re+4iLdGXtPTP2LgeSv1YOti+beByxYdGcZQssJD8vflS4
ge+K8fOAN8ctvIEX7FruJ1MYV4jxuz37KuMM02/gNvbSfEaMEj3DKho/Rj3jjmu+eMb+ZMz5mJ3g
8w5XN8FQoM5b98CUpa3QSuUSIo3DPr7K+jYa9/jV60dRV/NF3Xao05Yp0YIGjqgROLyFFBGV599p
5TCVmwlbXSbKjYDKtORXtSH62yLx6lXDePWbGLR8U+GI+bXyHVwhwLVIFwvNxAlaz0pWGYK+YOwx
/EU6mLNd+Fiyp4UnDkQvfw2lNn4cuwhhZd/rF00S2Y/Z6CCibHI8ZgVYeRKQxxdd+gSAXTSTbWG5
O/oAgUPUPpnJKI+FS+RymdiYwTq6RoZ0B8K/M9jythrF7LCeECKE6IRCd9rGeWl9cjIp90NpLR+B
/sNzfe4xCUN4hOdaND70eVf3G71tRXKYkmmCCFaRF45Dw+hll86kj3KHWA4Wi11q56m7VJ8xYzR9
/HR7FMim5uoZGW/eeDlywr8YQ91e9FIOu4mD8FimLbQ56RNGEzBws85iNjeimEIjWUkqCw1igjvc
ROaAoUGZhtjEYu3QPGRTZwVoXmwEhoxrAkuffcxX5MD0yiyaPlzl+CVeMARhSjD7teFtvNwVbIjG
+L3CZTXc+spUEUarOBOiNjcnxgou+cltWxj15x6G2Z2Xz2IzQIJdLekEpdB1kFDrccxQHI3l2pKj
m6xIL4yf8YPmHOqU41iogSOuBY/qeljoU1BoudAjMNi5MnVmQXozahd20qEDSKDYbD3NatyglKW9
RahlM1E2E7/d9azdlzCPpy/Ss7pvox26z6PT4YWiS6dvVwR5QvpPGSojvvXwJFi6pYauEJPMvnc7
+YKuJLpuMejhlEva7qDkkxVJuWXN+JrJeoAysFllnM5XWk7Grak7yKL9iJo9WpRekyByCAJ2Lzrv
mGHbE2jCHe5jsneJCGfye0XGnct8Vpb5VennylwaT9ibWLN4azkAktgXCPum/m5CkR6K4FSv/2+C
8ocJCq2ygEr2D5D/CxZ68dS2T9/45L53XfvzHOWvf/MvPNTxP/gmuB8ICnxhAxzwnzmKa32waTMo
ITywzR++Zn/7ISioFBQUfMdGQIZRwX/wUOMDAxafRhP2GHNcjNL+BR76ukFmms4VGAlY4LVc7Bdp
km9hupRJTe69JH+JIUvtNK9i3/Joyn96Or8BQn93JVNXKIRLs0Qz/ro7zktRCkX44WhakNPq8lGW
1RSMYdz/oSv+3ZW4BgbowmU85Km//xM4GHU0U43E3b8bsx47Rf2qHYo0cOrl7l/fElRME7sVLqdz
rdcXGtwc8lezECPARDTLs5dQS15S/vrfXMYmvszljf/yjjrES21sTxJWn0oN95BnqcS2VTYl/8Wj
Y6366ByVq57xFleNpF6IKuaOBjIDzifyHXDWN2HRlOkfbuoNWKIWHrGFJvQV38IL8C2m6g5EcnT+
KPeUJhnKpvl2jqY7Q5vv5IDj1vtP8DVSfVrlGOuTSUR0DhTQtzAJNs0V32Yl95C1oUlzVO9TnH2D
SkuedA++byIaKzAoQf/9UmQWaqHqJIQNkObNoneaCj4h/O895M3qY9/UFv7wWnanpfyv9+9RLbaf
YZXTA4VUyq6gjFfcN6ja0qf9nMDL3Ws9IEdBE71JTT38+P5VfvNteWhN/7mKYof+9G0pjeqgIYva
a/5kY2063Q3FWB7K5r97dD9d6c2jG7FvqpAUskDyfl5jHPC0VLCo/h+f1ylu8PWjY6rk4cVIyhbg
6NuwvCosbK/AEWAvB7NaS33QyMyRsCMWUcwbH+Hi2vBpt2q0u3udJOR1mlP+WbUoDyhLMbkfYXDh
/Bb11Kfl+O1ExHdTCi0Vgrjt3exlZpJ+Fi3GcCFdXB9IaQADNpGmQxnnH5njsNhAlDQRGFr2nl6y
uAELMb9krkmXHKbh41BA8RjxzNjjKIXiY8YhdkxZz5k7ORGU9R6JILRlOOA15VbXxeWmpw3ZdPBM
PnZaKg66v4zf6pBd3ugcfrtjcJWU3mf02gFkC5eIajOLXP+aZrGGSTS/55TXi5Nktc6IZdhWfiSv
kEJV645ZtgMzNAzTwCBJcUII0GFRH8ItqnX0RGkNnAEIqq0KnbtbCjYuIlg6QmhLEwkqm0scJZhp
AGCsCFsyth1WzIAuvmHhAse8KoWjdDR0rPA9NeLwfKYBbq6bX6J4sI9TZKSPkVfld87I7KNuLflQ
Y9H1JeTeZeCOoGuyEP3CbxrAW2JXUr1a1sy3TlkMwKLBhrtrRwKtoC0VN5qWdI8hj+YYp7W8cvr0
RTd4p33qmF+IH32Z2jH82DngFqPaGuMWDHnOlUqjgbCDp7vv5/E1XjHTLZUsJa/B3SKuJVA9Aqei
DEhg8Zh9iVeu5aGy6VF6RQRjYBYelS94GRKVXKU8RGLgy7WpjegdTss+byMycfArPCcPp6TF5SGE
fYx/mcDfvsB7DYDH5JYiN8ke/QWj34KM6nVoxykiyY60O3rmxsl3CToreWHAzPXXThxSatIP+Rsk
X7TDBEiBfTlwLs81rKG/eFppY6+YFS8modMH7nHelOjWAsZTtL6Ykd9R5sN+IssjXdkNgSyrBoFx
BuYRD7jETSBuzSStAME5r6ALp4wsG3LTqkCLABHRXoJ+YSi3lgIr7RWekWCBs+/BF5NDjwvbKOO7
rtSiYdd7Zfrkj6a29Uu+I8etUEUnPkkkp0HC2PjD/YJZxo7I6S7fEp1qJttUgn9vFuTPddDQhfYB
7vDG18VXrisL35agQTXW+Wi3n2nF5QPONPbxhBAUUImBTiC8HwDfE2RUI+M8I+NN2HGUPdaRWR6m
MCqhoLcmhm3pCxQuH+UzgV38EAzso2Jea3ML8BcjAL2MMh+ZXZT7u1TjDfUWR19vsavFHhxGG2T5
Yzo02NPEcoq/l9K392XmwEgGuVrOhdHfy3YedlZR4QXk9ywERgvlYSSqokXIHdRah4rLyHd+E33v
+sZdx+30kbyjPbazX/t4Tg4FmeCbPiQugaPQvYl7PkrketMGEuZwMXSMYKKM71x4He630s2+eJic
HHV/2hYAj/DeJnDRAr+aDH9ImCJWl7Oo2RWn6zhHlkuqvX9lUVQidOKrz5RN5ECmG0z7dN4sDbsb
sRDDzlDnrsSWj04yfUpazbvyxtR+Iifbu7GGzriskBt/SkVoHaaeFZWxoT72Krtcz+dqPZTcvt0u
fEYFuQdXXdmP31qtwUAuatlzYpF5N4bT1PSS+ROxOZBEweZWTqy5N0uCczUeK/M6dFVou2313k2I
yw386Z6d7FRpkZ1S75hR9Ot0TtnEzL5aOyOXbqA275PWgx9jGOM3PPrO6M7KIPJbnRWMVLxJ8itL
dtU2Hi3sQ5GTXbW1qqsBgY45EDw7eR33uI0bYpW5PJ0k9BkkOFBVT7suMv+HLsO6Sx/ZrQa1RmzQ
rsss7LCmsadoO5DLyx5HJcGkqbMv08jetkhVwKwbc2VbCztiRy75sOAvhiDbv1rcsMS8hjaZIe64
6nnDKZzCptlHnAZgWlHIWKwsCbLsi5u2Z+/RInaP0eejzwYibAe/6rdWatdwqYfk0gpN/atv9N0R
sir1aNVfeVmLzZGjD7uUkPpd4UfaRdckVxbxpfcatkVX8xR3F2G6fEl0a0QAjJAf62GGV4th7xcG
GRDy6+JKYmB6nWcPbt0UayRsL9i4RiviSj7zPd81g040ilcRghAV5OHolrwSMypSjkUyGB3xVbMr
cs1cDj2S+CAkJ3F+V5fsvE3JjqMXHpJv3cD5f+GVyh+brCNauV14B1t6LyJonAn1sicYAMz01/sC
w69mh1wgMCGzjwEIIl6988m3N6XJq1kiqc+wJNIzFUmrE4qCHQGhBI0a6Aw1PsC5tJICKdnJH/jk
FSwL83NbmMVhrC0CTwlox1PYQ/BpKVvD/ofFYfjD8HAeTRINOHzyhv2vcMfwtkYPMCKxSGMsUpOh
iA9j6lvDRMpIOHgHhMkVKX5Ob7nWilq86Z1g8Rv3pZ3BIANvyIrv0kaqbCSRezZ5rsSuYfYbxXUF
SgUwZl+fPTcj8ahruu66dNwIV2LR+z1akCjddDJuBNqz3hiA+4z20cv0DE32lH8cU2vCkcHAN1YV
18hFpTsPhzJPszUxD1+F1xNJliLBnC348LYWb01wjzUbx3Bj26l2QXyehpzfLbD6Eea84zs1raBK
0dv1udftzbrvUBWET1lsZxt3NDMAFvQ4lVsTCdGZ02XPGQ2QBGq8LoXZaytS1pZLPtfoW5S7aGYz
o9Ug8ZNCkeaadpaAIHtbPP7Y34TD9i0iqhO6JcyMR+Hn9lpyw/sMTQlql9n+U4rqScj3qhhVdiUe
JbwP+9IysDt8VWG3yxKJvtXzPdxe9htzHC66qCfOw2uoEzpKy8vZ0ggQMhfqisxvFHJNZklnYdAZ
GP6fGrU3TEgoDPweEALDBaGg2X3T5ILYR3wD/B7IUnfgU8cmY08Fknsq8/42nDnm3m8xfukMfTik
tIZEAqvU27cCM2ZrdhFBxmYqSRFWhj2G5SWAfVnG1VETc/UncsQvPY26oGsrLhH275b3pnMqGwoc
4WDPxifM1JddolonLTmka+xwnjqt8jcZ2ZFX8JFGxvgcOwTPGs4uNkdji2OCtgqz3H6qlhq4teVc
f/95nMisb1aEAdGV6b5yDvqlKZdTQlYpoX37uCjEoR/a4qWyar6psRtbvVABf8wymZinuIob3eWg
ZqJGxi+WOC7iPVU8UcqUB89EHzqbdJ5tIpmh5HNvHxnd+udlkzZoImAHdAQLMZ9EU7iPQnZla6Jx
3QjcCz9aQhdP0OoQHvv8187TDPcG9wkO4BCW551yJHw8nYplqfvealwyxt3vP4s3fBo6ed4VgULQ
iB3HRpb/hsgS9fh7cHpl+85hLGRrbRUQL0V4qyXu68TV9qgTkfqjQ97aRJCsoqY7vP8Tfumzce/H
ah7LEF4Jy/TNL8AQeHRkgjjIp9/e2VpUHfGg/NM28AtiwVUAKqANQe9yfyG49Uk/hE5ZJXtHUDw7
ERtXKR2wd3TAUeBkFVPvlOYBDdFw//4Nmmq9v15vlCiMrT2C1Q0LvsbrHWg2MjE0+Rjj+j1GISIo
VOZaGPqPRU9pTFyWPV/5mu3fEfV7l/lz/aJJeyQbabCjVVeVcaL226ZjGtR7FqJgSTkpsmZP/Y2c
DoLpcx2q3CctbGlcT7/+f3j1n/Bq6KVAJO/g1Unbqv9ImbxCq3/8e3+zd70PGPhy6PD+FSbs8Ef+
zd41PvwAqU32z79garVV/e1Epn+AZ8To2MfiynRc2/s3sLTjvT0FgFJ8lh9olgVT7FcuoEsqfEbU
6FmRYiPkRogCUXyZPRG/SEptJmf7rrZpAE38DikvUEaJYFBGUyS4zp//j73z2I7cSLf1q9x159BC
wGNwJ4n0JJO2aDTBYrGqYAI2gIB7+vOBkrqlOvfodM971EstkZlME/Gbvb+9gMxoN3WyshNq6WF6
C8WMIVHGFmahDFsOeWUosxqpWB12eaaXqzjzZ72rCLfd2YKM4dDH9Lq29PFmTskfvXzyiKAh2Dpq
M9zIKrVJ2cnRGj+0xuwD+MD+E4wjg6PVxPiJPYIqEp9rd6I19yp8bDxNrMTwd5t3OyToiTsJpw89
5mnWc84mNHXQZh2LuUm0emTrpY1zMKWj2Mzk5frfhsROvP0Y+ob1bA5xku1KnUxE0zGwcd+Q/1NL
r4axPr2qexv58WZkOjDetQgtUlJggzEhJcFIg30tZ5E8kIfs7WEjlC2pnklJ7WOxXDa3Rmra7kk4
63+Z4Ir0XyclG2K4WnT6CVpTKKXzSu6MBdxDEmODxQ5ojj2BYAqJT8wagKs0+VoSiXQ7+KSL1BgC
MyRTc9ugyWqD10VPvbGrxAh4l9jOg/aWbc8/IaEZcCrl7XDx8Sl0kTQT+wgeVtC4MaEbY8YWqrgn
sL04lKpcCR9BwXho36iBzNoBndeVKsd967QNkZvS4gPTsEQj7byOyMuI7wdvnr7IxpWvZkrgs09A
OUoeDf4jk+73leD+EODB3mD4arfEZxKozFaYYIjQfgPWgcwqTakSfDj3WVj1ZyemfBCieEgpbu+H
CX3KxidFmMyjFnbW6J27ujpN4fyEj3JQpNeF3Vd3NT+WGJq3E+a4k0w8ZoBjjznCLLod6MYySgmt
+FIPuC5bQ6QHohbCDw/ATLFRscrvBsNr35OB8iHCGW9ewjlY4by5MM5YhvmpGabvPUrT+TCCRnq2
reIpNxrrzWPln0Q47T8ybttnL+BLRaiJswfw4ZxINhnYl0w4oO3xexyTHrswNdmFTc2CckiT/l0t
5Dkv4J5FOjob2YxXg5O6twX9394eUOVxacX1USWOPNWh8G7g7oi3ydKgYvwKDJA1EtKVSyygDnlX
2qm7p07Xya09uvVR2qVNIPk8XaDMLscyadx76m70x0OTv7ZVmr/xjhaHadL2la6X4qirCrf94hQf
Dd1sHOGB8c+Zspe71u2H67Kn9iFbDlFg3AT+w5z3pK2S58CxAhfuBuGZfU8eskdVxVfiWEwqNjZN
kGXnCqDIrQ50dz0oO3uZOhMPoD2P5k0jh4zEPtk+afqBx4zIC7S1zIMM2HZvtTPnNKpef9W7hMTs
Ju3nZ3PxF6LSy7S8c80wPjVM6g79YiZbMwelr9rB/eEOzB24lueXKcdEmoSrZKgp8bvHN1gAcetr
kg0Q5k07USUnC07r7IL6jkN7Q4qQ/qarkTwFWRVHM2HDXLkNA2xitQ5gvf29lZrTdpm89isYDH1l
Esa8LxA6RF7ljPd57YLskcF8rJUmHWYe51fNKPDDjcVwzwsS3xL3QWilP4t1Wldu+Z705G9P+XEs
nPxAdq7HnFfX8kuTqeLA2863xSCvK/Rl8w2mS3+AyA0UfIpNe0fwwUrBVv0dOD2q1aGcV4rdkGI5
dq0fRGSEBvqzWPNRpjUMgXRgoR5umJffNUMfXqzaSl6hZxaHxQ3bPfQHdJHoMMwbAKnmTUjw3MWo
S+t+ngZiLUQ3h9d1vc7Iium2aDWBBYIv6lnrhDYW7zoA2xGWbCZFcm5q4AhJ4DHV1HZ1o1vEXL7N
UcO458rw3PxstY549ObStSKTxSOgXm/+SHMiCPmjA/RrusvzY8cM8Kv0/N1k5qR5TjLcxW1tEXwy
ZDiy3OLQOln2JFTePSR+71+sfqblhRsBvWCW7ZeuIsJ0cv01la4x3ptam9xoYnwoMjRGG749/nU1
jvM3cAg5gpukZXRYueMZR9VwiFGwXZjt2WcYCRWo6rZ9HhmJIeMhiRieyHKw4aLfc7M1b94aWxz0
lf9jziSKSq8nggXp9LdRTvlqzA0Jbmn2I0OKq3nq3C1b7z4y6jUoOVwzkzF05WgGu2J4b5izFNFg
jTbe6MUgHzV12ud4zWCu1zTm4DOY2V0zmitHtHskp+1LkFSet3PqpPxqJ0lwqNaEZ71mPQ8InEFT
LOqUImEjvY6Bz2xxv20Kpy8uPfrs2zwouxu5xkjroKvPbW0wburReeaOdC9j4Q/kyVT6BRsCC5gm
JJO6A3AIJNIe9X2TdMH1ssZXmzZQ/HXIynXNmiaBAt8bT2nqem+0RBw9n0HYsPIIxebQbpirrFnZ
0B1qXNyEMWVmXHEssbSRKFwQXK5J2/5n6Lb+DOC20MaAY0qBDNd+8C7XpG4zs99p/+sbI6ncx2AN
9BbmZF+PfYjOI5mtu7ldSDGNq5v1DTy3hS0OS0/2y1xlKyzSumGul58S4lk2kN7ruzqx7C9+QMT4
tIaNt23tHozPBPKQLPLA43IsJMFcRm03pxml5r0Pau0DRzpSE9E3y5aE+PBRuETwVigc92aqxBMb
KVLQSwIo74jJwZtsDRMx6WtgOqPLOhpN+zr4TFMnmMi8aU1x08OcOoe9FexEZrTfmX4ijTRmQtnj
vvWPvpE3yG2IbK/iubtrlqK5k3ODbC21rOMEzS7Ch2xE42fye4zd/oVawHqabKJXNius7UdQGvqt
hJa6j2Xz6raFvzPy8N624Hjw95k9dQebLqZGa/583ucMy7CcnLxqzadngatiLu12+cgaVbJkh8J1
tki1d2uut1kGCR9Np9uXuXTvYmpT1LNc1hpfRb4fA/Jatjb5Snk0cQhfbCA/WzYbz5UJCXIYB6eJ
wNI7B+67aj/Qz7OWwXxtZMI/Ig0Mbj9DXGFYZG8UaB5R6XlAATLHR93kcZTQ6uE9EkAoTyR4iYhP
dnGHaRt+tHKmHJGrWVO+Dt28k4YcHzy1iuAWezx55lzd9vjK+Z7YhJ8mVuh/o/BNd7Rl1kGCN7wJ
fMj6m4lKFemkZY6Pg1kkX0xZF19QrYPDI4rbifDctreN7EPcMx7VSuLGJ0CAmiGEiVEIHzc3GFPF
+EQDq5btlNj5Gftm2JLWJVAvZklYH8vWSrrvNrvALmSu388iaDbAq67jARzTBLyFRMu0vfeMzr5x
HDVfwlaJbSgz+suknc5pNS67hML/dfGCq9zxnhKPKai2sguaPMFf6ZxL6YtfQfxaGwRsxOfEHjRI
v/RexQKZfDZ88lSBpm9bjbG/sZd3lQJz9I37oHEAQIAN2BaLABDRgoao+2o8mLbBsJ5B90SLcEXo
bLkr8uQLb4u9B/HrRGEXakJ+KG6MIgNWkdk3sCLfROcATRt6+Hwk6W6lDBTIuoIXhvQv0C2Mn7Fa
N5vaZ5+cpIjVKh3s06Saz3CDb9PZsZ5tVRXk0E8ErEEnV3v82hYhGtPC7Enbq1C339ROefAD5k9L
lttvs2FNBwJlG+g8AZpc17+dvFRG5IrIG1iw8t3o/J3lu/FTSazWsWEPdnatjtz0ssi2iBKdaAkU
1xyBj6esIct87volahDnRrODpJVdbXLBccLNjlHi1jX54/Kg2GULRgLkwqqPvAY4zZ+61v+Pjujn
yQjqDQsKNooR28eL97ODM42duch0kJ3ysqOtMyaoq2oJOKVdWEqPjlm1Hw21VMWVDUTh7x/851Hh
+uCgnEFw49hGKPPTaGTJKuXNS5OdQNmrjyVXsCSyImXtEcqHv3+on+dMPJSNRGa13WGG83/WrGRt
lntTCpxCwD6qdnxHZrASc1J///vH+W8D5/WBsOuv7j78hJh5/zruwQoxO0r6yUk38bxnE+mcPP3J
vM16ICkScOsQpmbGm16+N+s8mFMFVIlBkMxKpU55dn//lP77W+xbIXAV5l7YCfwVPfBnkYk2+yDt
6TJOLZytm09cn52PdNBo1NnVmkmqPlgJ8j4LGMufj/2f+dH/Pj9aPxl/Pz+qtfp5eLT+0B/DI0Kc
QjdEdOet39F/To7cX4AEWkxN/4yK+IyBRRxtsUvj+7T+nj9GScREYVJkQCBAfK+MiX9nlMSS4q/z
TOSN3F18iZgWs+ViffPXj5MSHkqUNknPi2tO7YZ9nUdgnJPH1rxpPGd4M1HDXwzXrR+yZq4uyMbZ
AgSlCd8l1PlOkC3ymPeSLD5lTfI2pcBCsmZUYGZ9dSD+wz6zfRYk0WUQet1gYupSg2iE+yVHH20P
uY9DMdbXZhKSTFpbxTU7JHnn13ZwKM0wPcRofA+En5EaQUQ8LECOssOSpeokmS7d6I4yfUEFiOtK
zz1xoiMoN5Qn3ktGEB9CYTaPESdhEtngLFEXIOGHWxo/1K3D4iozxumkza9SLvW7L4vgZpHkC24U
dlBqgDHZjYM3EXg4ebdjPAXJmgZXmNEKwjutm7ujVJbxMXK7//Ab0krsvApO6KbU92Sy4hYoRkOC
U9roFfOjHpzOGc+5xLj46aEDTZ9b33OTyMXcXX1vbEHZWs+Jd0nMKrnqmsX4oM1mZMxG1roYeBJP
c9a+DkxfIB1a3kGmwfAlbfr+MQx74Fmg7tVXxPXJqzI4oSLt4vdiqJHrzVKFywatyAlJDttXC538
KXVD6UeWJdR7O0+jZvIxvnDUk2Wnq+JrkfX9MVyyfi9owz4WMjauMUbdGkvinqXqm7OKl+UK6PoQ
VS75lT5Adbw+XjYjfSCuU/GmJvI1zEJwjbxKmt9WGh2zNLu4moUfowsrPf5QIgc3nYj1NfwSYnxc
Mz2wviye6spJX2SfcUEzGrStzQwDflfSYYqtEbtms0ktm0gZKJny1CpH32iHdCbQYaaNWE0M8T5d
OCGLZGZeNnakqxeLTUWH73X8keWWpuaY7IptdNEtxByl1V3mudPGaWf/OlH1snWRtKOJCMqbBrHY
tWXYgkayHCFfMcog64gyOHlGe2ZhtaRZ/tpikwLdw/p4pXDwX6EePS7Ngu1s8J2E2NhKXJbSDe8T
8taiMTB2sH5hVc3D1lOkNhXh8AFcT56A4bfRmBtGuh1IFD04VTpdLUvvdfs87KsvYZ3HryDUE7y1
LWEwu7Dyxbd2NDu9Sc1RPwxAn+LdMEvx1jOvJfKxajX2jqr9Vc2mRTjpKN4lyeADjVI/PxDzUARH
MI0QTVRASZpZcweSFk8jzS2QrI3GjvhsD2Z61Zqp8xUyrgkj1OFDG/mKeVOTVMGvOZEcN9Ilm5PR
ngyflkHWBpFrfrzi3Qq8dvSTNWjxqnx3kzT8wuT5q4GXY+s1ykaE5c3f3UbN9BpC1NUuDuLqNU90
Ry6dIrmAN6tSb73vKCZ5ft6cCJfp19w4Cu6eAfp1CgV72/TqngFoyBwl4/uMCKtlZa8cvBjNgiaB
Qewy6G47OXjknDTUqIZ6CKe18M+u2QFmsdM84HVgelNrzbGmbKbZwMfNwwAC78FC3nGoM1NOWyPs
Y4d9oDLfLJki1XI4UQcUZVDGK4K/aHCb4pTMIN6xlxBVE9Z2/6DIpOGF9cv8Bc0QpghScOyREy3W
pzgBmAw2bGx+ZUrcqKNj0KIhniC2l6lWd+t0yvioXR/JUyfygQZ4NjhcFnQYNe0dQigS7fcGqQS/
IuUYv2PkHN9mpxI3Nh1cuWNJGswb251VHIWx3VJQh7HcQi/DzJWO8SlFZ2dFJMg+JrJrttRy45Xy
VBaVhWy3XuWfnWYmm6KqGDmDQaY2zuJTLjk2a+G0h8ksn+jW9aFTlP4rNW7AhJ1hNzEk7tGwJzOp
NacFr/IwlbtBwDWvbc2st04HCwUOMWfTKr/SV07RemB3HDU22ctiJAXpn3QF0nwNZkmrvkkVq4ke
ZO7c5bfxxIzSAvlxK/Ix3i+iUA8eKQwPnvCTO47FiX5ALidq+WfXqaqHlh34gxZdjM8ty+PnUXkV
lGUV6E3FUPa8krafAxRiHFIjX6uAPfGdiYjvDh0r0xkgzeuA3LngH+uieiAtI3cVIaPkOuACLefs
oq1Q7wlRb2mGu7K85KHJ0/WksRddgSuyK2D3IFGxnI1QnXfdCp7+MvXWjesS27ZRSx8/OoHyTnkm
xycWnwGxUgAhvtuLMd8iBNTloTfa+pp5YHwJYVw/LnzGTwl/+AfhaMhjZuUe8AvClozb5Ve68wmZ
T2ssx0QU8z53ZrLiRK93bQ/DX/Yu55HOxHJFVJZ/SjMGMuWY37G9VBu3tezbGACIwyErwZstMUHF
uYUrrE5qHKbOKhHS9V2y+GTL8Ho+qXoS18D6GI2DLzqAZybVlbQLe2dZo3tPHHj6Le7hBGaTgdxA
tVPD4wBiPONWnu+xpI+HcA7D0yB096ziGvSmcIcj3yeYUIgT1MZuyA3nLQJWt4FcY277HAxfpO2w
vR9ts2TLktsEPbCvA+9NPHLeFs6tlmWMeTicTh0XI2Ica7zAovsw6yz8EJ1t1Ru3IxKGYJD0V3OM
JVEQRnOo7NQAWDdw1PDxS7mkncJ2o5Xytc+GXN4R9DH+Cntv3MpeeJges+DWmiu+eel6aI5hgT18
GUd0mEpZVv1YzeFrZlUJJ3YapA1KxFaLyKwwLTL/HcO3jHTIRxe7envnKbaaR9sPWwCMnicBmOei
Na8tshS5x0JRmS2gfbCGERc/r3xtLfOjapPtGqw87+3U8/dN6PlRWlXsBfJkvMc1WudXvQLrctS9
kb66iESzd8vjKx7BBMDCrEY4dQCpSHtZvBshJvr3Q52gu9VnPrKWkmd/qBhQvBPd9UbtO71I0qQ/
8mGynsNe+0+iTZpz22ZPbeXPu9JuyxPW8SbyNTopvwbRUCxvHIA/gGi/57335utRf7XrjgrCIX1i
07n6zQ+N/Oj5QXFHPM1udErjmjfHWrVASMxk3/6wF3dgYtO0q/W/JZsYAGSGWIeBwL3tjnh1NVSw
dtOoMEEj7GmFNd1a7lPCHTFXs8wnnPo/LdS/gs9CC+KFf9dCXb5/Ve+dhCD1/fP3nb79v//7+w/9
3kKF7i9IvvCCQYLzcKCtv+8P6p5JsC5gHLz2trsCNP6xhXds+iW0YgH6oNCHdcJU4vdWClrPv2EO
swKasD9LQUyG4Ka7gvYo1Umy+1n8Vdja4JRNh2u7XMIhpW3gC0w2h01Y1kx2up85M5upbD2fCUjk
qCZoYHxy1/O7W0/yogw41Cue/o1aT3pGsd719Hn89+tNYH1eCpatjD1wWf3qrHeG+rw+hvUmCfsg
u1jr7SI/L5pmvXMaXNSRO7v2BVSGi5OAu8kcgpIrz6zu+vXmCj8vsWy9z9Q8jmfn85Kb1vuOhVeM
kC01LJq8OnwowPs9KKtnCcpdCTCbW3O9Pz1oyw9cy+qBKWa8Z8zMRRXD5TZGuz/LhtTYiXSRCBfF
tHNSh0lXxmL2SWf59O77ZYtEuI7ZzSzedIeUrbvzfC99aTE8zxGBg83WTgZrH6a+ePTdNn2Ahpfv
BtMZAICb1XStkpEU0Lb7wjyuR6EJnYmA0cFm00Ta91PVawnFfvoqp0l1G3uQ3ZEItey6zSr606px
u1+zahkJLuE9/FLIvLwE45CS150uZ1WuVIkUl/O2GAI/yivQr+wojOzOCrv8aBTJ7SjzfO/nE9EC
qZvj5Q7DoznWxI2mlb4GG4z+SJQeHOlynB/n9caV1MFRT6VyGyCKP6I2q2781hyvCUycj4yf7Hf0
EvU5D0X/iMyqmIhJNCTZWk0vWVhYwYmcE32zcMbvW+Eb2youqnt07fZjPzv9mx1axQ8Ig+aTNehs
6xGQTOy5awBQ8vcJ1+grrxXVKKOj8A6Je/lqq2zYM2GuthWDbZQGcjlAsDZ2OIInmoiuu2XNUV/n
Uz9FSGfR0ed8cNh5saT/WLnrKmL8zLFsLHbF9LdI5c4hffS+6gaTQUDY9rs5Lsm3MethH5CFtqEY
fx+sIbjCCo602Xabi6NEEunKLHHULDpKu4QkOIGNajcQjnvdLI5zLJImOJro977nVZLfmQ0j60wm
y61k+9Jscjc2PgKGBuUmTjoBqXokT27D2EVfVZnnMwJK03NG7vSGCIx8C+LDfc1Eab4o8uWuvVCa
u9Tp9E3mN7R+ddMO90CQlzdA5ZbL0LqZrkDDJk9ga93bAEUIscrJYRh8mkWz62kEUmsnXbtn4TIs
kghVUfn0ha2GuNxP7tbrQJZQmFQGQ4fAI8Qzz+OTFQp1cmfCOzcBTn7oQhPk7w3rlvKZY6S5m3Fv
H6ukNXd0Nu4uMxrzxk8FM3f2/VyZ9DU7xvPtbZmUya1KHYtcFs/+taCFRKZrqOmli1OEyVOg50eq
BDuJkPga+D5EenS9uDzrhct9UxpopqOB2LFhT4aYeYtHS4gIU70sLwYbnmdfVKwTfa+OAeS3bcxJ
krEDW8r6W7HCTTfaK6cbe/FLUkClm5F5Mg/GczJ0qCdz4YZ44o1k2toZNBIM7Zgv9hNFRImYoJnu
rcIUL6qLKx0ljaWadl94NWOpG8H0akI5Yyclw9e9Qo1fhkTAzB7TGIyYnflIpJ81e18Sv2z6h34d
9BzrFl9UdV6aTyhoH+Tl1GydwZLjo/qkhpJfEKcVzq7CHN0v5ZCPrb8LGtcg+0zrPv82+00jJNoZ
odRv6MP/jFL/t1GqjTTq7+uA4f3bX6uA337k9ypACK564irJB6Wi+LR4/6MKWNWa/zSJU2MTwOJZ
jovBXFAs/DFCBcRrup9hnhgaP0uCf6MOQP33Ux1Aw7g+DFN5xK/shH7ae6S9Mw2VauwbP+58UOGO
S5qyMOhbloJ4rBRr33Zq6jMrk1ZsatEOO3NJut3oocvQVtdek46jrVc3XeSlZlrEWGUi+TuympZj
Az7tzLDFGV57iVWiT2bOk2a2OI+HgOuw6XPC6DziAA96nMWDJrXjrRri4XZRIdAgbGoYu+Si/AWs
nRr3WenIo0/gVqTJ5tMbnwb+4IU8xU2TcqERZlqT5IzvYLpz5tn39umEMu7IkmTR20nmOCA1u+hN
MUv5rWUpfAslZCgRB5XTbQwzngxAcvDMLdFx6Mdw+0n/VM/KIXpdaALp+a7yb+3ObayV7D4jQ3Pb
+ZRgqMu3JYwzZH08QYBa8YJvky9yad9bQVPfh06ePCy5HG7bgiVb7hf9dkzJLIliwjYP+aj8YxlC
GItwbpJLl3Fv3dHCSxKJHTUBOrKl9QXRbe8vDVo5s+7bYyzcTB/K2Eps/8CyTCZ7X2XmYm6nvFSV
GUm4bBfbX8pKRCh5jZPTiRqPY5O0RDzkOLirShIGUYDPe+mawunshwGePbMiT7DAdLN4mC6yHZww
3lGwqJD9YKLKPcdekGy0zRwbro2R5jE56rOxJ7Vb4EJyQcGwRmo15rvrjvol3XIP4O07kh0lYizG
aRFvW6cb1g8OfPeFVTeirSnHOydBiRXDue+1bswLwVZ5b6uN6rph5MDFTQsM5TVhT2Utbxyuc6W+
EX3Ql+XGlctSxPf/aXz+pcbH9dYT43/eHd19r6puRu9TZX899n77wd+PPd/5BYf8ijQFP7AyL8Q/
mp/A/IV2X4BgZSiPMWbdFv3zFOT/Wo86i12pTW/0z1OQ4OTVLcAaUXBurZCBf+MUZNH711MQKgJn
8grxsBwfG8bPzIKitDvUx+Z8dP1Kzniz6kyAwh7ti4U/GjSDlcOwIxaXj/3Yey1GsU6pkxPUwtwv
rRqxWMOcCyP4RxiJUnpAY9PJRG9V+IGYLb4dPW++KmdhQrbRk9gsJWc7VUuH2FLM6NO8wiLF0+6E
sfMXPOobK43XsII8hSHIWONZdbM6z3mbXgSunZ1vLMuXmFn+ujz1050KTfKa0rpsGXZifDmabYgy
UmALfF9y26siKWqMhTU4BTRcDeJk6hFixNLqmBG9+90QIvkYWTXcTPzMqzvXud5SKTvXyAZWJ7hP
ns0GOhLFnnYTAmqN0b0jWbK4GmihbrMa+98wdsZBYAKMYjMmyazuB+zzTJz2uU8uCYcCMKaJPc3G
UKQ3QNXCkxk2MfldhWt/CRQvszBYZG00asZVoYnwBWzQ0bLaZEf6GlSqzBFnpELlXW/Y3h7TdnmP
/ri+y3WgbonRQhhC9V6dQRA0UR4scSTHFHVkaKFmW7cgrBgSc8fdQAelZLPkrH7MFy7K/lrXzmsH
ffJRdF0VHAIVg96zjDwBiqcDeaiUtp+nQlr7XK8rvibJVyNmHN84GKy3s23KqKzZbbvu0D1QbAY5
LnjiTW1jNH90hlftnFI8+MPdetBvO7K+Dk5i3jl6FTB3tWVfBCGzbwKV+BfF1uJ26HIXDrC3M1Zb
qktPtQGWVh7sairOYaHi67DJq3v6I+dGOtZLNjreVtYIJGbYGwi7kvgRO1C78wy3PI50KWYtwMfR
AT4gpTdvUcn423hyxlPi1QeZkwhaEucYpRo6QryQNgDIqo6POUqTPTWy/BGO44cA1b6vHSeu6Q8K
8cCHnMEW9TDTAVFuliK0d4KcIciLlsOo3b2v+bRFOA2uwOWlq7PXQ4reveJ1I4cCBds+Ra+8ceeA
ZwkVJUo0ewKhRXYuhtR4JXw9OTWIhx7cogH557jh2Q+6ll4oZX275pgXjkov9tDyueFjO4ICmK1D
A4Bho7GubHMTuiUqGe3uAgG4eh77Nf0jQ4948OBBJOJLEBdThlZRjKh2XLE4HhZhYNhp8DB6U+E1
0WyEgX60LMj2jy52WNdhkixT8SwcPgs7082zK0+Z/j1Khzh9mZwFcr4WYCX2ZHCtezxWizw+Jtsw
mK2XEAqduSnyNUNMxXaqdgCmDfeVGWeVn8bagndQ1Auyyyk3CZc5qNpQw+OQZc742MtMQ/QiPTC3
CSSDgPwmZa+Wasu+qqJkIpDRiubGC4ka7ayJk01DlXsDNpoA3EjJN9widiz5eBKtYu4mPH/g6EQ2
8ecHpE4xQmAfHBADZ/dk98594LxhOx37D/+3fF9eo1CTWar7+pz1lU3zWcWyt/kfjzEzm2HXqNjk
6T5+qiRbschsbfJCrZ4UY75YDFj+c1P/Szc13SwGz//5pr58H//P+bvqvs9/GVL+9mN/3NP2L6HJ
rcpebb1uP0eRvw8pffcX1o4QN1FvrJqOPw0pxS8UgmRX4pz7BPyjd/qjWQlAZK3QGv4N5iOT+eW/
cU1zIf90TYMYxc6Je40awneQEPHv/8SosVpVlbZ2oRoPZD5GlbKZzyS1klfgLsCGmGgUHxO3w5dj
Zqk+DVnV36cNkbmcawIVsyLFlnQ1GSIKjTX2Ro2/xmrAEidA17N7NMPmYdX44vhvQXCwxwHtIBAT
opWInyarcl+9angvWKAn/KqnoY1dvob1ct+p8Ik1eg44D6k+12wBkg96NWtom3wnTWdVYV8MxEPn
oeDtm958DSWTU7wKmfVQVaM8d2pAPg2P5Dd53Ugs+M5x/emCy7PbCm7ohxgWyK7sjPBHZylODpCQ
6AKHEuV0MlDwb5CgY0AaRM8uuAuhiBCE+/lCyYVyQPnpV95/WNkYLLEaiIH5DYJRrjoBsybKS31a
ZO5Evo28nU3FiBrCYqACZasMy/BlyBcollURmK9+iZXKa4Ywci0ivUoWoYC5OnWCI8SjC/xSIAcR
wnZZH0ZjxmaUuyJULlc47OLN2NnLUeWBLrdgQ4w3rW2E0X1OEY+rXVyroAvNw+iK4nmWhQ/9JtHi
VYGXAiU4oeKmfEin26ApjB9LOobRZLfxmYTJ9JtRdNOlYfBy+Hx+3fqs+GSreQM5SZ2soufN+MxV
8z3Wo3tT6erA6nXAoE/iFzAHY8duud9V7NcxV/WZdZ0EbPWhPPeQYq89K07TY1wIuRwZjSl7n0IL
xlW72IBaczq/TWXU8rw49WlQTg/mNx/0vs8S67XB7uXtRTMH5oGPyhqlVfJZCBp5zjG1b3n0DMVp
52as4133sSYx8FkZdvGYoih4bZu0uw4qO3zKlwE1qW0pb8u0yD6zqU6u4ha9SU7a9QZJnXtlNLzZ
ATJ8Vl49DJeh5o/MF4ak7mJ11QGvCiYft+3HjRf2HrdMw/KqGudD4HThoSgs+8fo2YQWx6os642w
l4lGzmKHuw9zs08vsqj5XSHoqL1X42q3IoeGny3koGofigCr94eYGFFyQEcZ2WuZtPRmfFN6ZUbt
lIzBQfShALST2s/4SuWhDCYD2q2XUntNfVYGBynM7rGnNiMdUl+XVGs0tTP8gqGlhsv1Yiy7QRY3
ZUIaJawCz9uTbhjDHaUERCyK+vazLkReqm7pD+u7bi0bu7WAHOcZy85aVGpiMjdiLTTLteRcSL6l
5HSWM9YGKlKJ2SEa1zJ1Qv22ccsZFXe8lrHjWtA6a2lbWYB3I0aRcl+tpa9V92ue71oQ67U0bhsb
fOdaLrP5kFdMU927fi2miQ/FkWF+1tgsvKm3g7X0LsI209txLciHtTSP1yJ9VnnOHqo+KXDa22Ut
5avPqj7/rPDnz2rf/Cz8P3sAI1/7AdJ6W3J91i5hHES60+lA72DIavkyuVz+y9paDDbRkovZ1M94
YOaD1fowTzDe1D0hqY2Jp48SgQixoieqNK2ASeiKPmbkoBCAG0ZzO6yNzhgz7kinpXsJ+fvtE6OQ
KT8RC+t3W29J1FnjMsCv5zFelnBQe4jeLjNSs9X4QFO/FpFfNQpsq5U+waUw2cgUWBItIiWvBkR6
5MCpFU6TWx6gGg+sMYygiez6pIJy8V/sndly3Ea2rl9lvwAUmJHYlzVXcS5SpKgbBN20MM9DJvD0
58uivY8ku63o++4Iy9HdIgsFJDLX+tc/lEj2zRavltmGy9YGtzUWWk9QtNn86SuWXShV5vARxcBw
WSwdKEvO3LfCn460tOWBgTG7Uo/N6etlZ2nzIfoWkm1wKmreUNtaLBhv+i1qfDYtBUHjuZOl2PgG
XDhoMzUyJzSnEPFqv9orMuW0kYzt8jpI+8zQnw9CiKE2CBS4kmIi2k2acoINJo2wuuXYnm/7Dgrv
pq6XYQuZbbkhl877MO3/L5L7CyRX229QPfz7cumxHofkf9ZvXV2k1Q/Qxh8/+mfJJD55/KrAJ7NF
q6qpi/6omITzCWMH7QOKou/j//k/cfUnm+GrJ2xiEohQDeCt/lkx2Z9Ml4AU9nUfgAOo+D+pmCiz
fq6YcBnFZzTgd0I4h7nxY8WEEifHAiKtD2oKiBINk9yR66pKw33CNGSHPsbFoS3OxANcV/wf7LQi
gtDHE25iekq9gPvLUxalzssl7oD9vXqcej/6Cp6KmT0alOaA0a53gPVGHKr2eLhKDexNKKKwKJKK
PM7NAKbXrxKoHkiHCoMjgxaH9EVsSZjetEW7bYnMhiE0z9LCUtpPkDFOWfWtL8lUWAXh7O5ywpHv
EitT9zlCAURpajK2ZouDVxfBSGGu41XAvk5iJ8cJGQeK8dm/sfEaIlDMxq9vLB0H2EDg3KdSEx9q
HPNfzZKL4vCMht/5FNhdnVuFFs6iVY+pG9aOvMV+gVMgI+mjiiofnbk/1MClbNyHVNurbJ3FLL+l
PPCDF3nEP6HNg2W7pNH74ntI1XNL9i/wYAN+L1f24jK+famkmZ+Z2qn7SJEXKceoemp6BGYDNeB8
xRQt9vBst02Yxpj3aaSksCKGwi3by5I04kHlXFdLvA0YtRVBSzRJ24T1mSltgrWQZxoLcR8V7Ge4
LXemtYmwBa82IXTlXYCUDoQfX6AGA6vcasN7DzFIcp1BXzj03L8dAQThNc1qu1+SRF4nY8i4K5kQ
UaKbqx8tqxUPhstqwVCQoKJZeIcSV7R1GSEiw3DLPaYzT8cocMtDIFvf5RTnxuPFeNEPMuvkQkRb
k7M9upuUyLH+AFo+8J0tZwebtf0NoLd97cbafgGYwyE/XDBkXHuU9++WUTI2HBLqFbrU8EE1dK2I
HcJHG8/vB0WNEm9D1QHIeROx45Hq+xUrz7M3Q2LIN7HkAudmK7xuGieI0fiY8QmlVUXccEBwMGHh
DOT2aTQa1zZ+1HIt7YC8FVOJCt0Qx/cA8RgIgEDfZjwzv/Hy68RR4X2DdwoWLZ3vf66A9W6SHlIo
3O3CNUyqfxwPvLVvdYuD4HtGJrzCOUs2WENzI7rD7KW1eG2nGiUjFqqwrzleIp6PIacVWWpjK7ci
EOj2O2uxx0NUd8ZwGvxmNI8E1Mzpi9304XDy+E+nk/oo0qPYeCTUvV/beXQTlOV0lU5D/4IT1y2y
4vi6GEtIYhmu7zAWbQzoXOMUl2ZQbQLmHJ89x0x36aLZ0Bhkb6NuznckGCJFd4gybpdYPqeDnUIf
TeqbPkvabc8MMxutZJMye/ZXQWZbAg+DRD4DhMX+gdfbeCIwPtrXXYdxFgK/slkjYGk2sJmhZeZ4
oBmD3cfvXsU1HGYzZaZM6MK4mQelrgxhZkdkst5mDqtzvYjrIeuhbU5Wvw5FrU4yzcYtsV7F1oXx
uyKudi8N13j3FnaaImLoHy17JaxsP6c29gvMU277WT0OSx9vglgS15F5z1an24VxhHc+j/WdFObZ
cuBvo37jsfUhVbCLQHcqIrCSxo93UYXgNPOqK7Nq+t+zObg1Fzt6RWgjD0q2xWPlT+IuI0NgjVfE
AmzbT/fWGDkE6pIuIonn3rvEJqatmPeFC1iZwEndwU7E5srgp6ycFjbturpBeLq81hGh2HMR3C1N
d4MjcrRu7IQgC6fu9m2ElCyjGrnpukje+X0B0a+vfwvZbfdVip17SrTAru4GwM/Ig/JJ3XtY6jql
Fplg4ZaphQxhnlZjEH+tU7vf4BWB/34w416JjnhVoHd9kVkrD2YZD5/hUgwsDGns4059G7UfJTZ2
83bosPqbCKn66uQe4zAVESLtZy62zQYZd8fRr2V+cEr8ZyoMinZh2NHe4SKZ7psxd08iwiBPGTj7
jeRL79NFe7SW2MJjUlqyKvwluEWCDQOAEirNtqJNhzP0wug5bD0dkVRGW87eBGsM0f6GC2ZNdgUz
vS9NUJQ7Cy3jKkptsSt7HE7rZcJYlMHaCzaLxnaYCC+pyUy5hcCIH2grsd91Sm1iOFY3va+MO4zS
noO4Lc0189Fxh5TSvwXZstQKB4zcOnlYGF2HeSlCjPVgbxdDSl5mbjt4ebR+umzQ2cO/H9waLbXl
YLwHNrrQ1mIkQUrIPiAbdB9g1ngyupggerxD8IsYjeehMfsXVhxu9OlIbIGJOMOPsvpB0VwRDMjM
UAxa71WwDFw6XCJt1spKNJKOGHZCGX3soiD73end8vcRrw0o03DB1gwrJN6Yrj+fKlhpzjqbW+gf
Xmp9riEmnJMwF++wMeJtw3zhuo3sr0Y4fkvJpP3CiAdt+8zQsXe9z2QvYxG49JTtTk5qCh0vr1Ib
fY47d6+c7Cvmdf/CusrbL7U7rJaItGsnnb8QeBySk1zbmyBA1QFXezU55pHGPgfntZvf4wipd54Z
9cYWTnaYsF2t15BD3e3iRxbZI36Hr5fMHyrLv63ioboGHhm3uMbhcUGuaToQ5g4Re9tb5XIbz8R0
NCWx31nyhBEBpRT1RYrGYiWdqTgEVoaEIjLtdoUMFH6Y1+piphXrwYWdpTjltkkVwTLN8yfD9uuN
I1vza2IH6QHCbPB7Z3XncbK+RSiP8Q1o0dIHrxWckw0GFilyczM4hXO0XDfm6DJgaV/rGME4LfUJ
SlPE3tk024nc6Y2IJ+eQqbk8OlMD78a0V5lvfU7lnF8XrPkVXCG8STsadzsbknVjZnsQr+ZUD+rR
XcilsZakWhUTyfRJtrwP1J/rwRnrx0iAn6eEWGMLXjrzhonqtPV82r656sudGuty1RniXxH4BfzX
6NVsPecOdmGxZpD1AOufdeX9C7dD65iSoY4eJG2ummqqr8bW/j0oJfiB9d6LvE02I5e0tqpeHkRD
o9u7jbtNW2ZTk/CTPRVLcMYuPCb7V2Y7k+rxzq6C6B7C9KnjoddFt08T8zaZe3TLQcMSxXIUroJC
uGMRS+k02WdQMP8cqWTcN5Iwj1VgV/V5TPCByXAFDCDu441Y4yCqxLXR9j7N3vI8kJati83Wqu7w
a8SVUoZXdlN/gzp1aG18RRLDvItkf6f9bkjwou3sg1VG8EtXwOhaevUk+/G+sYa7wahuqNZSyHXL
zHsPmWGe4fVF0xgjJOE19wS0+Y3nkHe8Unj0XVeZENd+2cLq8buVPQdeT39eLvd2V+X/bfw+qLe/
aPwYJftMn/9946dx8lcg459Qcv1Df7Z81idmszaFFkLWP7SPf6LkzKURProwaXzheReW75/TbJ2g
7QlCoJlaa0YvrdofTZ9rEoRL1DXu16b4gN3/A5icjvN7Zi+pCLrjREhN5xfqKNEfWz5r8tvJNGNw
R4GZE/SP2Ltz2O1ul0L+yn7/Zy8v/VkQyJDywnvE0+snASZoOYo+YVXHwCFCdJlm65a5aPg8cweu
sSX6VerjT4JP/d3wIsTI3UTezzTip+8GCGoHjTD5vBK35pU0G5rODPjldlCuc6yGCOcLh9LuSfqp
/fTdOvgbffrP0wc+nPGD7zJ9gJhPnOmPN7Y1zB4YHl+oBbvU97Ioe7I+rUlcz9aizoqcv2dsc3/1
lf/mFnvcLcf1ITr8VTI9EN3dSRFg2FTScV9iAyf0WBgZpJ26j8nt+Zig/Uv9b/w7piAFA5Hq+9Ty
v3wgwAMqXRaRznEEh/jxa2amoSAdduEhMSLyJCH5sLWS41cKx/jqRJP/+s+3VY+pflywYBTOxXgR
Jgc0Ea2X/26qQ9ANjLJITYexVi222X7U24C0rYnfhNQpuDManltBzgi5jrl1xkmpeq6aJmBG7ecL
7sxBH5yH2bbHVTd5jCMxlOqvLRWqL7MtfrEKyDH96/XCyObdd3mavOw/XW+F6wLmycMIWcSJ3ScD
9+Doqo8LuOpxrc2o2tiSJ6DYuWAkPnjWE+/gfDYY1h9o6H3/lJJldcQdwnuLnb4jfcqnZlkh3qqv
LumCQALY/U6mTS4mpmLWbWnraDQiZYnuhHSHLZ7REc8mZ3shKtFT1q3RBYRZjjiFXDXGrM543YMt
pJhqr5Zuqr3fBNDujDpzUdOWU5gAto5p7T0tCQ46KXbB4SEjH+ElIykL8+EOqJUCkTQLvDX6GTNM
bGkTy/qdVarwWLHwBFU4v4ST+6CqWV5XZkJyJ7JWplHMF6lM9EbQzSXvqZp6ktbwXroP87YTa9Rb
zeslZhhgwjn6E3qXtZoovkXpTPcmzr5ACu3C9oWtkmbfdt6b6Ex1/ohyK6eoeXXgJZ8NzNOevIE4
gnRJvTeMRe3qiApJvVK74CnoM00ndg5g5jy6ZBBvGLhgoE88HWVYRcKlneUkhY6CnOti5D6KZeK+
da71NIY8tEW04bNsF7IYDbz/LzmrLUZmzg43PrIfQ2UwoL+41H+s1SSLMRFMnFRCxs5V/15keurv
enbzas8TCXS9nAiuM2ikk1MYRGl5zFujhSXg21ALtgOmLC/JRJCmaNhPN0M+kkBR4uTgr9AluW91
L5rXJG54+Vs8+EPCJJ6Jp8M0FTSGlUHlY6xd/OSuOtQB8I4bYu4ANAjPnHybW8rb3bwq2IHlOq6Z
Cu4mqJSQ4hMLlCzJQNxko7+rNkVeES5IpIq+/4Rwog0bhbtN8iDYhAL2xrqtQvP28neGCHFuST4u
+8aSHAy+60MSDNNGxmG4G9ueBZzo18MfckBDIvei6ArrMkyxp16Om7xVIjwTxmNhiz4IB67RwJQx
ux1av2+8lShzWz02PqY7MdE1Kpp2RUY9H6FyJNqsSC3zKK0hwCAboT0Jq30/pMZ+NsdMbtrYmKNz
Q0YYJVztwZmoEigJ1/YSzthi2fJ9mo12Qr7YL+m9xGFFQoXEiH3fV1BTe0YdmK/gmUPTOhlr2DVM
TjzKaMxznhonSrZKC8ajKpx3IY5YbdKqo3RaF5Ik1AxPoOSfJnmIwlldDXGtnnx81IB3iCj0bWO+
db3c1ymI1peeRmPTJLO/wijMujP8ZDjLpIWWOjDj/jq4eeiyvnpmUXGYqqspMKYDRLSY0YaJ29DK
rJdb0Y3xO/mS1i1DtuBUpYl/25gVeNO4uPM1/PuSB660ye6C2eyelMzhPUwT4gx6g+iKDYs7xPpw
UACG7tQzFguC6NmpiOdkDu1+JjSQFJGufausILvNCngwhxaB4sRfdFh05KizpOYcsC6x+C8r9mV1
5phjLdsRbJwD8YGc0gvhxpjPNK8eM8Dnck4wcsPKsvRW3jSpM7PG6Fl7ZN42rkWibp9jOz7l8k3V
NN4ZDcpVWds5zodm9kKmCC/WBaqNTBCCNHCco2hCMNSQuNkNx2j95AMKgBNAveJrxDuLdt7Dk2gx
w5elb6yvZWcYy3FJ3FEcnRKgTq6tplc7hy4uP8GWdH5b4snzt5TkpyJsomtpNPE9PlTJMRbhU5Ak
7XMxdG9zqfTun1rPfYl5UIZH4C0eAezzXgOnCXmr/XU0olGuUTXjOBjK4NFGqBRsSO48euizJt1I
WmveywAucd0J0jHs6k6Nthp3xEM/l4loNrXqwZKmMiEbF1EO0mRwdeIxnai6rQLD/a2wHP5+w4nV
fSaIwo5+C4VMuxXCpajeLaJm7obFwYgDUp8b1zB8R25dCaq1MJn8MgcCEb1b4WKVOOYm4yuhomoY
xs121L/WiuTSVTN44trRIRq5NfFYW2CcbYq2ls3CLeIO4Vc/QyzPxK2hZo6FsiZ+wCj8/t0sshAO
ucf2lvsLi4YRoDr3sSk2sTL0UmIsC9aW6MROjNU0bmKzp2coaZ8nm6vxB6I5esmjIVw6ZB8sR9yR
VoGYkapgWhhD+KhYgsrBpNgvyIVlfk06O1b7QK4XSBt/477fw9oUsOkKA9ZgzSdj/c+m5eC8dH8J
DPU9ULz9JUEE4Ixhf7S4bwvj1nF92QKDZIw6iJmxXvpY+Sf3g6xIxh0b6V7LcYRaUngMWbrB6N8r
h76ecXrHirCBtt9gg6v7PvXYp0tmoeQKtDXJxVAViChOIeX7+4/LsioP90X6ZSqJyDA4vgI0y1dt
Qd7DNI/qfpiofUmMDBlDFHhNMZP3qx67wdJFjuJjG7c2u7B+lTZcgjvbm7jqtGz4rnJa+MiKwWlw
dtumwDwNb2qX5r9IYj0DBwWdgmAdK9c/EXmbtWvcfOfHyKi9Vz+x2FjnDosJzNd03mMxZj1HhhU/
SXItZ/bNwr92F0f07IuI44raME/NmBjfhq5lJDVK2KBcsw4oN4Lw2VborgHuO07yNhysJ6fTJuYg
jBXBPIFL/nWsUn1HabSXVeGhVFuPjcA/s+zYqh4j/USzzOExjaWOyyEy4NawGPisBnsxiQ7wMF1M
t4UA4NEZZeg3uU+Ulo++kxrj4/TB+ks/OIBFLkIYgTkKQU2Qi0Hcd3OeGjAHM0G1TECF5hRCXSY/
G+rbNr1QDqOiTDeDxG1YakZieSEnBprfml8Yi+UA9qJZjPyD2kIzG4tsaW54/O0ZBmlyzDUDUhlh
ejIGWJGT5ke6mikZa87krNmTxSg9vgesykrzK02IluRmRGuoew+xYEt3unjcWWZsbQiwAc1RcDVr
zdqMNX+zulA5KUO6VcZoHZd5KpJBsz2N1PV2QjNAwwsZdGA+seENlGSrVd8qjGOMYr4LNYGUdU1h
oEmlIfjkHQyJaTPBOPX7uTwoTUKlNo4elSamZpqiCuVAbpXr3oF2uzd4yFYPPG3OZU1u5eQr9+6F
8Go4w1rAgY3D4gZUGE0kt+rO1CTZxvDH104TZ2uyAOu1A5uWRo18F02w9ad7B74tlV+1xQzC/IZk
DLbjB0GlxGEBGXsVSDcSBIkvv3utD4XUHXmFd57nyASOtFnUFNrG1KwNTuB+NSP8YwdJTHYIzit2
wwGxBygXdoMODsg3fV6wSMuE3Sb1O1bkQkZVhDSuSPr7OZdE906U3Zt/bqN01/GDtzvREjQcRAnY
sE8+KO7fdVFY32UhJx6BdCjVKPonBTrY6cL3nz/nL92PEALzeLAM2n6Xxu3Hbi2MkmHMCN0+FIjk
cVMJAuupxcijgHlm1Ve+q1uXy3b4z5/7l9afz9VMQgbtoJJ0ij9+Li154WQ1WYkqK3yyG0j6K3tV
qJ0MEvavmkj4M3lj2sEblVz6YT7/b5tipAY/312hOYw+LzgXoYXYP/aoGeiJ5dcHcmRR12KfZz8J
vevidMhujzCVP82moy3Rlbft4n6wutyA/1I1fonY4Rb23Vr5S17rLYft31M1bIip3+F23ifaLB8u
hM451FZm/5+r4X5yeG1c07RcrSbRTmN/kjX8T/AEQWA8gZadH+On/iRrOJ/4qxYLwwk9kyGv85+Q
NYK/pBUiCKRICRHhoZAxnUBr9b57hYNctSXWFdkBo0xdG4TaQJyZJFW5PXXoiYepIVZamEHiHyN7
Jv2IgpBADn+BH7S2pZ9RqC7QlLa1V8ctUu/akt2qATAyVyZNwztke/AqPYPD49G6rb2CPEFm7thS
2Vn7WjBvhjVrsYFIQnPgvBWwS3EIoC7CMuy10r1nYy68cFNGIsFKVpa4thLbffvAKcjxY2RWxb6/
YnIvmr2NNqXbUljqH3Eies4cDfa93VLuQ/LkgyW0MvwqeqHOsSJ7gsmjOneZ7RyjvOSgdhoVdAQT
VnmN3X5Xi5MfBj2jBNN6KioNL1gJOdcYZoM/NO6s7sl0YhvIdaLYqgl142zbcXcwLcd6gqZMqWWT
aVbXxnhwpsT5vEgqvIqx6aF3TEpLvyQTPrZbvj+uiNFz5hf8ahw/mh4ySkalSAHQv2ddyh2oXKxq
077gzY80ZKWcjr922QtLOs23OdYlyxhzAZ4luVpZ8GmmE9vwapDrrEeHGFjIl4pv7eZ8psid5pXe
VvNpLvXiKE3n1nfT8qpKAhQOORUWTqzWqpOpuoGdMx2dOsQ2RJft+Nzq++mrSFfCqgTzYF3zv3w8
0MJEHbTB5ojqatRP+FIx8kj7/gsJTbOidtOxeSq3qZewes7TBxAuvkJNVBqTWSqRdCX6glbLK0bu
C+5eVGCJMnR9M7uGtw6MgJ4SNR7eNg1pn6jU/d51dkW5wOtEwfctiUa9X04VUHEhzwwJvd2Mr727
LiJAGZip2QP5ClBTC9Ua68Yq7aeKHuj10gvWXslCz5VLCjklAL9piWz+5CDg2hK9iAYT/WfCODqF
vDuxGuyu58mGzhA4H2wewP3RvSkQ/bRrvLxYfIZN7RtNWnERyGZ4x1kTJg/ewtZtIlteQgx2eMA1
ADQ+LWFM4Z5nDfV1lWFgu86J8MYDiiXqQyKt8CLHnMY9XMJCNbnCWc/S4boZj1GrlljygXbERNTR
jLNiImvs3xVVVAzpGMERxALWCUgWSJku6gkxBzP0sPEWVs8vG1qTYRXM6y2sHproaQq3lya5w1P4
+bKELzX0nBNlWeuXHZV+8xr5tNXSGbklkvynexXzKuAbg1w1wSliZwPRPn/0WUPd0FI1hdAAmQYW
P078yysB25fGK9X19qUGak02DrJz2tcloA1pvaZMNv7oW08u/m2k4gItrhqaZMjRLSyhogt4Of0a
9HqxRbovEg+Ki0xLvo4JYyjtFQ+0vQBYCARZYAaBYes+n7g/F3ju0vrNJo4/K3Ba50iKZXgt6yK8
XlqfRzikM7+hbpje4ikoQB3HoE+c+6ydsLEzUNOxn8ZLuDGLJjj4XmcSlqFb0VYZNN4JEmhSIlk/
jsKuY7eQwpps0QHyhgGNckG0Mepc2rVMznOvmhscCsNtOpNm6pD+fr6E04kqJ4GzJEkKCNAv3SN2
UWKTDWwZpgn+MRBoyR2kLzs3LHQ8DZO8fc3NqD2EVh/vcayzny6zFVKsMAITCSDHY0++kEs9zRbp
ILS6VrnO9jRCDKY2BZqap8hcluYU1wGNkFOVRXLCNILQVZPowNG1aZsmyVMq0sh961ObrdmKZtYU
HGkW+OwvPNauJ/nKxOIJDLayqPHGGSagR2rAJu9KUGE8MVgvFryJbV2xSiXiCZ98kNa6TcmFeCoZ
0XRwNQgf3E6hrhUDq6jnk5vpmtiOo/49zqF5pInH6kYi+gRZEmgAm+fsym3G7jBaAZj6Zc27tssP
mQPfeW3jVe7wNH1CI9IpfPZQWfA9Tb3tTdJqh4eJhBmF43rP/kYfKDZQy/V6DGeSUJtWhM/EQ/Ag
P7a0rLco6On5WEpeBHR2zNCVYRQ6ubLbNsgu7l2ft6so8jCDxs3tdag7L29cOQn3WVaDIqaj9bpk
d9lZ6zqhW5eJaJ+t1KmqZxnHc/7iYSoDv8bVu5Q1SexDksF7g5AHwj225YOVjDZIQvWOSWJ47JpG
HwatqQ9n4mAaTgMGXZAt2chgD/AGC9QKcIOSpLLo4+dkPrD9OKXckG1LCbFiEgST2q+X8KoEusPL
PYhApTDeCouHJcOMxEwRVjCdNuJnjlKi2AaatpNbmbw1ucbDa97JbpOwxYB9ShuzGKft/Pe6Kp/r
2OpOiPRHEuVnIRV1iNM9UfoSC6IPot6viif8Vporzhhxj6GIGfHuTg5hGDDPW4tEMyZD9VU/FvF6
EnHyOQ1aENq5ir62g7017LpFOU7YVzcEazMgU4Ro1dIqDXkYhvnYJ2NzFWRhV0b3WDnWaxxEX7CH
3DVN3+4MdC73jTutsjI4RzZ+SC8z6I/BOYFjZ3TEl7FkV9VBpwR8bxYQZ3vTMFHcIFVeqnXA6IZA
rtbN1liXlgcYj7AMU7cRa8PNnV1e2VO4CkgLMkclT16W5PkaFxI4Uwhmknk3+5CzDiHLslvH/Yg0
jqjdkDg/d7kTaghOfRZyzKUKPyFloPgtpfXZtSYiAky/ukshKZ4CO2L1WnS8fiLqbSyyht6+UYxX
8mC86tSEnwotL8lvhqfeSPTKPs9B+dnNgra4LtrefUCdSG7JQBjy2sVUgVbemb6hJQ5/SwSSg15i
Pr+wyLatF6QbgaZgNxsZfkBTO21mNZRM/gitXbsu3kMjWa83ooPZdcP98t+zQVS7hew2zvHU3Map
/ByG5AnkKf65QSS/TvAevDQLfsPdfT4nHvQxq8A5xSH0dWUPXvfQ4/pM+VPByFCl+lc22k8GPpsr
aLP9jUiT5YGgIW9dB2O5q2fD3UfhFFwja3G3cds/teFo4GvpUxlt+7KtYRxFbFHQJtaeTJptTN1w
gt9knRhqGgcvrPtjHo7udQ1xd81Nq1COtHD4fYQ7qm3F1ggJ4c7YsVaskPweQ6xNQNVpLLl1xyGA
U587VbuYudmxwE/zIa6dtVM51cE2+m4v9AnhzM2ERX7IjDDngfVQYV97vHE2WdOFN0vmPYxpCRmV
PL1zjgTqup6L4bOtbON6LpsCC10R8HOS2vW3YSrgGkY4HZyA41uc34f6S6Yt2gE6MSZmfYOAQ+oS
MLEd49b0W3PNyRtAEnRJKPc01pKXR2kGwRt0EnAkjeRZ8N/WU9f1OyNg2eBCKs3VvAzj3ozyZO0x
IyRRM403C5kE+yhOhuNUee9NErtbmywnYHGz0LuVdZyzznmLOhOLZPwz1Bcq4i3VdUclmJrVZiY2
dDu0rv8Utewo7PxduU1rixFKage4QShnXyaECff2PPPQCkvTjeFLrxqHyOGRjYRWuyWW3DxPMi8s
wgmKDlfXoEVVck5h240rKytduFpLP0Eb1QzSRHNJF80qhcBbNaQsRJBNa807HTQDNZ271D8I4n2e
jby3BcdeZPurVDNXOyisCO/bbeB39U3a816kziCfG0xPjotmv4aaB4uP7YKMRs8XsiDd+ZovK2M4
whvGCppHm36wavMLxRYGSHzNyO4WpU//YuDWelV24sbPoY1yeEWPpebrhhL22mqkd4FpdqH09hd6
b5kjzzoZ7YX3y64V7pwPPnB2IQfHNG7Yb1xIw43mD6sLlTi60IqjPzjG8sI49i704+CDi2xfiMnx
B0s59szReRVJyalrjxlxPSIVDn4iMvLKqxa4tN2hLAedNb2S4efU2cD83kgNin0k1VYlewoRf3I5
m1Lg4/lkamrEbMMBBc+FK9YSoUbuz5/gyL/FZ35Gh2idPRp7mwbaDmijf+JmjEkE5jakGZToEOi8
rJFFviwuTLQv7gyXYOeWIdVIzQAQJZzMOXy/gxz+hjWhfSp+QIi4AoE0hH9p23NE7T827zLxrXqx
h/jgKfgBjAJ7MNcxtCJbK/qTmGIzavapkybx1dBES4V0qI9u4wpYW5ijdYuBAFXlP1/V39wWWDIw
gSjbfRTy+qK/QxQqZ4zwfHDjQ2Xo1GjF6c+ksqYmnWiO18gaqXzGEsLpxpji5lfMDo2KfY9JcjP4
eF//QwmO3dFPHz8HOTE5ONl4c0ErhL3nTChTjwN7xgNJZg/nT0cK5ykPIuNo6fK7comaupoYPth3
cFAh9a4IHY6Tw6A76KaNq4xEdFBNWWnByT/frr95iNA9LGBUsD4mzT/frymMU8MxRHGoogktLdPa
sdckk4aiCW5BS1RnWW191bdv+BDN53YAq2gTevm0Vt25xLrnF1ekMZ8fbyGkI22hA6fLsTiGf7yF
hoe77UjdgFAWnTDe9EzmByCp5x6IB1HDZdgkbbt/h7DiHJuJ/qKS0CT2FukosA/7Rvdg3Nl/vjDn
7y7MZxRBrAR4818Q0YDBfVd2bXKA+k6FGqMz0alKEhMjRVXk9NVjkxTCPc61nuco/E/z0+TaE0SM
iXDFC8XBNFEwroinoy62BtpYI6WJit2F8j2N8V0rIk2N7zTWA9OAN9soI9CSnInXeEPs4/D+0ZSm
pYThsWgUoJobdU4iTYVArKzudR33llaEXVQL/NN8BWWUDuifb4f9MyxO0F2AJt3HewUIMfyZHJZY
RpvOzOL3TuKxB9r1AgVBQIpnzSiu/sLVgI2EBKay9ZxalQmXNRNP+ahCn7sVO1h9r70FvnuGCRPb
q2vzpwpgdG0v8JBja5RZdhkoDZayMfxifKQR5ATNFG/jqe0Oy6ypYZ6NJSRCiplxhaAheL982f8i
0b9Cojld2ML+PXf0jgCsH3ijHz/wB2/0YnXkErptY2Kg0WKg6T+1gu4n3JEsdh5ib9g1TXbSP3mj
1icQYZtNFPsk/gXI/H/4s/ik/VtZcg5jPryQ/qNkVutn4iiR3BYmDp6mp8Jv+5mHF0kjnpLK89DP
mQ3mHNmSE3rZRCfsY2Hmz8jWQqwMdk1Hz0OYZ3QS6Gdfw95Un70KYNj1s/7FhCTyEjN8+gUt8eej
jKuzTb4+Fwis7/+8EYYotyNLhi46H7d+84htvce/v7quLgmsLR5g+7Axp3XfoD37xbnA+f3TNkxM
E74TLjMDMxD+ZT7w/UGK0RjQ+Ji2mNpHX8o2An+QYxre6JR2f+M3XnBNBk/lc5v84Eq5YfrZAh/+
qpZqeQ/GnlaqWWbnFBd45+WoMvZD0Y3oGdrafwjgccxrRHLeMZLlcG01DrnKZuNC3SMjPVMlmkRY
OOVdYs/wpQI4FgimqA5XEl4Opi4LIhLBHL1dOfD+2Pd8+zUGfFrVQG4rtj2InNBEtqhdxzOy7YpO
yq20yswR+S6GrpHgoJ/Q3Keu+WJ0nQFHMHgaEQ4WdI0t207gN9Vt51JAGEjoGLnXznSY2Y7XOe6p
q4zOAXlHIKd2FUc+2oOE4NUSz5kv0Nrh86CYsq49mUVwEOfhBU8obatrIhlfmVaigzc9QT3u5PNO
JoVP+AouCIZry35Fpnx71m3eA7QejLkyfORei9r0qecCs9sI4JKtHLGD3U2Qf7Hv5FWCkCti9Plt
6zMNBWl5ssY62VZDIMejzpeN0V5Xw1nhCZCsLUf2OPz72HkBW0UCF5sBGH7l+eA/WzdenKtKdQAd
cZzaEkkGbQlQnMtjzQz34E22TX6hS+kuPe9LkM0Ce3a/ukd9q3DXb8kRGbFIXLkIriCsmsramVnW
7boBAwDiXow9MCiUrcSedjmKO6IFkAYgLDxCNS/PC9RBWHH1mJ2WTGQb4Q3BG+y65rCU5rINi2Y4
zClZH7uBEhTuS4afKINQOHvrqa16rWizriJDkNMnLIhcGepBIROdGxd4/4+9M1muG9fS9avcqDlP
sAc5uIPavXrJaix7wpAti30PkiCf/n6QnJHWdh35Zo3PINMhS9YmQRBY+NffJD/cyRyvrNpS3iqt
RPmDnQ6uG7QUZ9V6KfLakFjfdDWPi0dmuej8bMO7dwsJDHbb8OZClEV49t1aHa4OzaoVVT2uI1oi
8TpDOGshkZP5c5WxMeMq3GV726ynZ+DQ0oLQRXhIsmqqBjSjb8MufRrTomgOYcUeeNX3ZEEtw+KQ
++Jk46Pmn4bns2fXTwvEgIF41EF1vBWtIb9X0ZChkwplm6xR6rrpVg5dZWzRUc0X8Cmred2bQlrb
YaQkvp0dQrIO2EjAMDGiSmOCVVfGm26AYfmVBgCOu7i/66TI2avAcabcPOCAkrAVoCvqkiltNi0g
1lNfU37pmouprsz6BNw9/2Qh4WAxBJ/DwzKtrrJlIAF0QFqLV3DIp3X63nCo8m7JoUGg3Xp9pGsj
t/8sU2RyKyyOuXoV44+IjnE5pPXUACV4sHdG7JxXoTcCNSQTL/K2B4gyYAGq4ZuZdYN5kaWdR3Rw
BN4P67OpnwB1Q28DrogFgl7KQ+4cZAfMZSuzV18VQ46XKrWXh6J3DCzJ8slZ8n6vIjsqkEG5rjU/
ecPAYf80GFOTP3L4naTFEIQZu9jLWcs0PlaxKlLEK9jvPhFrVDJ1uqU/qzvkcW1vccWcUWtjNw2c
2VbY/Db7FsvoK3pA8Dd9rTdcEQmigElizgF1zYuVRkFx1XlFWyJY92tvE4DAnhCwKcm8GGVSnpeQ
oEn55QqYu5hNn4BbB+Ol22KSzEHDi4ZN1XfiK3jAhLQz7YgXKuKlsgi08WdzBbYTdKukFdOX2jLq
y8SfQ1Jw/axeRYHpnsQANNt8QkbZW/Ie3x3/ZATt8rR/yXQz+IVTbAzCHMZ9APRLDEaQkrZs1zgH
u14WoTY084vEGSPwHVRy5+ibwEuBWVHJJoP3Hb9/UopHx0p2iCK3mV0by7qATHTuwiI+w609OR/E
guhMtgARqg0arMxUZ505RkHmMhARns19hNUF+8zCLYfzxkXyiW1LWwobdnbf43Nc28SAzFJU876a
HAJ80Ixk3YZ1HB/P2HNJ12DB70un//yfwvH/x5zLMvXR99/Xjf9dHIcHvP2Ln4WjZYfUgDqDIBCO
5qBQG70VjpxQ/+W6pmWGNp0+wijgrfysGwW2XCASpvZ+8BzP0myHn7wFj29pXx+KGke4Ji4T/4S3
oMvWX46o+nIs2/JcdFW8BCYF7PsjaiDGuYQm5f5IyLnNXujyRhBFp8k2WrmRkq3oIStiIrj62QFz
7PvZ876rqGiqc4tDLGBwY7ishXkbYJm0gqWsCWxBgeDzvjNLg9Tjzm38BXAO/AL6NQB2qyvSYpgX
B9H4gF6EOqjBRD82G2O6h6JET6vIhpjejzuHKdrNBcF4sHdAZVpvpdLMC7t1MSkjiHYVXIaGFMQ+
iegx/vIgr99O6r+qabSryLvRCc1QU0sC/vOo049Hp+7BhWS/eD+anrTdYlXGIkFl2eHAll+EsRfy
kcpij31pfXiXdy4JilyanQwd91NZAIr3H1+S/dslodvlqOGiRnuVbx09MIoDVSJkip8teNv5ReOm
sXaqgqOf7hODvNV8VYoUsw0tPSVBKM9UkyNzNCmtn+Abz7haiAFs87QwkYAl2yWKMVdeCsWj2Eq5
JMtD0vmRobYwelv/cgE658fK0O29dmXSDBHhH0r09/Q3F086PQfDMACKCFFKHOEkUZKr1MiL6oc5
YSt061WpUX/CR6lerj8evfdMMP1BHAU0Ac2zArRvxxK0uSjbkNyH6BnQBsX2timi3DVXtkk8iHJE
5l6xQXgOfhS+VxgS7kIsxk85phnZy8dX8v689nol2kIGJh60eYxyjxBHyyERLlSZ/zz2Qedfepi0
SWyaSgNm0SnshMXz/+kge+i0WEocgeMNo6An1i9womHFhqgL4XwvhpYcmg1wnjGizsZqC671x3en
J+HfwJe+OxYuF99fJjxRkcdQHEY0Rd6knv2srLhP3R82zbQkOYkazgG0tls9xMXsg5T/4aD520yC
6KUjWiBRBh6L7hGU7MDA6sIs778rk0PnssKmOxhpIBpECf7hHo+O3Pom0XxyMPQ9mxkFNPB+QLO6
tnLquPK5h7RfigN6req+sCVr1FpCPYqbKxUukVme12lX+ebWG5N8ech6vP0dZEwsiBEmWNir3WSZ
L7BdT8bKLs7zMe6C+YDpoAtP8h8+GA7COgs04Ong6Hi8oMFKC6iDzOp7RV4lV4HLSp69jDh/e481
ndXa2UTlWMs/grO/Pxj8H4FAAPvA+bFpfj9YkWGZquk84xu+W5aN0kPgfN6vUSgmHf4LTkHkzIHX
JBdPc1JAw9y0XdeFxCQbyh7v0nKZSNtLAhwSvtG20i0UsmTmMzrewG2bP4xScPx6coEIG/VrEmrH
6+Nn62EN05VDV9NmTW1exQw/weUa14iOSbXgODOP+7Bvev/ScKKUt6mHg81mUPnkfkE1yd14/s4E
LLMXv9fEWLY/GO/I6yy6vC9vC7AbNawunhpi/7GnEI8475UiZ6Zi0dbzdKoOu2q5qRwLY4dVAg+E
JZp+RMIH2rMqgpuI8E31hRYrJcSqVUvEWNhw5lnk4Yv4bbazXTj+0wqudooSwnez8oc/YcxrgTZE
/XLN6x96jxUY6/LQLXXGNVoENVd05QhPfYSAhEPxdoBKvzws0hHj3di1/vipz/ibaZVUGSvIKkn8
mmdmJwqy1ap0khSXt8xpDF70KOB3EL3KmTmJiV2tcFmic02Lr135VhrxI6kv+tLfe6NK5I2chPYI
mVuVsQT3HSKQeZvFIR9tpFPIj9N30J9mxLjjXjrwt9ovbZBCWIvcsU0vCgQv836yelWdJa0xD6eD
GhRzSQWRXvlSSJLzWQARn83SjKTeM9sgsnnbmqCVuO7WLj6g+eHnDXjYMXCrwBWhPjubkcGAembF
9OtVrBexohSmUW7bPvL5A0gXz3vArDxDfvc2CG3TIvHE5clLkzVTrp7UykkWjzEY8M3go1WTsDhy
puWeaJToUXVxq2TkvKChB36YJpnkpxXQEyizlcBNwCLFEFRtc4N0mjP4LFpuj4VeT5eaiM7sxcnr
ikmTRX5WfoIggln/LnMcPV0aj8A0rFeqMGTWxHZX8Mwc4EP+FQKPSOxkLPMAGygXgdz3tlQjY4h3
V8bneyyMVnQbFKbPmCxiCIrpJMJelWYApzJdu2WWcvgerVmCZVdeFiJMvGgRIVckNOLtxRULe2QV
2HZEMHIztR3p+dshveOrOHBaZzwN+xFoclPPtcurMGS0q7AKi9EKUofh0Mglzdw9fzkNiGoyzkwJ
nJC1j+X0/H0O2pyZ4iw+LazRB6FKsUlNA123RRiNp5e9GzD/08Hli3VIwiaXlbkAVggBx5IRhB+C
2hDWuNBzrqAEpBmGYp3xiU1fT1FdWo93TQC14K61wFUlGI5kbaB0XKgy3CnlPZ+7GbdC/L9wsXnK
WqfTr7Qb6l/ama7Fk8DFC7gDd1nLGe9EmtuMQlKLpocapMw+Ky/I/YTev21BHrg+ojwGPaudNO3I
G83DxfIOKig8BXXLvAtpZoTjBgRa6JUpKXAN2fmmsfOgtzXOTuaQkAkpTLRsKKYltFx786yY/kEf
0JPchuWElQiFwlT7l77njTkHbFMWUBRwq3HSqxpXIRAPanX9hDHPnE0LEqLoCapIe7NI55XqWon7
kSr63pjOcnJKuMbI6Hk2rRuktfdU9RZp9RgZZYjfb0PwWbe6rPs61Jwk6IRTsWUhZrnZSifGz4aE
nqEOw9VA3Q7ySN9fYubqZNjax9BvWWb978vkGeQ8s9jOGighWoTUZnKsYFvF5zlWOJbAdABHGCZP
muklRcgJ+ccuxymYr8BieuZQ5KSgp2f1Ui98r7XR2mKU4DkslbgWMUqbMud5VCtlGtbQXvYTYGe2
I11o4ClVtLrZC+qZsF4fRbSpV8GBwWfmmmkTyRF/lGbiJznCtHxPApKzLuXmWKqbUGa6IkzcAdhq
1bjKZ/wwQGN1GBlF3gXLlj0TamzhsdTQYpYWy9iA+Gb3EJAmzIUnyhj4aNeCiNvsWC7ZjkYEUuzy
ZQR7sd8GbqE3WaI6SN1cKZyCSMoV8IhYH+YgMVwiUGeMi1YsUdAWm1YiFd8GdUfcJfmeusQyDeIM
v5cBtL2Ln+cQVn09OFPdQm3e5x2rKo3BJIPhcjJky9Khv4KbsGmjqYq2rjlE7a2ml8xn5BCQlUxk
8CS4YpFNQFq7ukwELzZOsZTTh4AuIyP4c1qX6aS/N7u1w8RdUqULZ7829HLf0wxetDAM8vjWEV3Y
TRizFLHJ+2nQLCbRNYjAaVcTKs3m0k5Zdjc9VAOJycxizf5XAmyK7tYsVXEHQBMCx3eI2NpTH7Qz
xzF3HJrvkGVb46xDt+xeRFypA4WewNOvJLn6yy4HSy2e3axY6DDXftk9TfiNTldLaBRYOAP9oPl3
vKnR/tJV6DXr1nXcfthNkwf8RY82UjWkdrO0zp2CbZU0YkkHoeUZYQWFgrNdMnbhEXQfPR2BppT0
SzfNSHoQO9rkvXTGLL+ENozpW78grQ1Qt3VzwEYSQGciAFCvJlbEPI1ieSITdrJiLVDMLMsmTBHX
drvIBpU7U7wcxIPJHLNT08JkMBSxs/Eo0Ja7OLOTmo3P18w4rHICeHnSttYzJIN6Xvmx7MONUdsi
gwoobLBYiEkHYTtygynitJxFYWWae2tCjrCLGmVVCNhEsaSEnTuecd3kdene04ohm2dvNmJu2m1Y
m0rdEbPjyAsDwaDxyTXcHiOgilm9gsntd/eLGONK+52Bezf7QHnxogAcReNvQoVh0j5KJbRuPKwC
/JHDvHYIOyVJGprDN6vMguo5AXod1QbnyLn9AV7oYHI7iKYW+O31njT3MqpaL9gMuenR+YhKI/cv
QyLy8nw/+g1lLRmMOD5L2kA1jCW73lienBd/60MKN2Icx7iZDEXDa/VtzkXkW5+mGBYM3sR1qjfU
BuOyxrufZq9p3E0TTV0ElR2fGGoU+tYe1VhkTrwwHb6EzP/K6BB47DtHjXpbwfFQv9xtoMvHjg2c
1yFxfb3C4casK8wUhb0V7TL4/DGCYqdvpuAMpNygJPWSdmTr8ZIyY5eRFYbHy36Gei+j3eDVuk7x
+1yfHDCG1K4PszuWRbiHFJv6jx79Ki7FasgFCfexIcEaoE17LJPgmVT2QW4wSnucVqmC0d3qKjqc
p4a1LAsgAU90PqZoYg8nT5AkOqvyF4dEKOw1YLzCXGFNgUpncqPUJQF4k+eVnV4Qy8Jmj4ah4lKa
4DQpGaCmEnrnDKAycaVdnAg+G1hW1Mvt6MLXKNZ1hPlkxcGsjniXeq+Gcbvvw0yvk7krkF2sCZQJ
uaIqanqi68Mu1PVqGGEN8WDTsfC/TVNb1XDKMlGdx3U2si3KptG1VNUIXbIkodRjJOvKl9bLYPRz
Hm4gz41kc7MfghusRBMpxjY0O4/hZw2nX7elJwLc4/el3qV+7mC4ZDCOcLs0YuGHk756y4kMBrIB
1Q9rnBKRbL8Ug8HAaiNLfQVDb8B5Pfw1EkvLK4TY2VmoSEVFK+uuLpGQupuctktApIuBz3G6Tk3q
gE9eqSLvsSA7MT99e4xsmJZFVqc5yLugjWBN7JyssnhGQz8Kq8PKDfp/cr1MmRmFX8ZceFl+wCIz
LqcTl3J0vFuEratYa2k0+NR1SDWTE4wPdFFh4u5FCT7Zsz7IB37LZCnB6yy1TiezE3iP5jZVSmxH
upof66brvIOJNmQMrheI+HV67kfC5HrmhZYJ3tcOjDhC0nOKzDvE7voVwYhdA15V1vIDEa1qCjXo
/5SHraUnmBPRRbb3rS3gwmuFu95dk3GM2TSHeqJQXTsOrOU7uNS63pS+no9RkWnPa5MRyF6iRYcU
rfl7/dNUJd1yjahIsF1aCddl4xspdGlInznWxTx+aFzM2+uRS4/ngli45qF2UC9lee4oZ4y/jsSk
pVqkJHLBW90yF4p1OlMTQNbqXD13i8oOqwtoyvEoN3FBoupwyi8oHYpaAkR4trgWlHxWtXTcgtmM
qQYrLF1akyHDkS8me6B7GrshdYi5zodGsriQOuecu5Ml82oV0dbLXkrT1ofAjL46v8ZS+oH0bkh5
ycGT5yxnb5nPHHhP8xk071mNe2U7bf40JhbS9HX0VvngIjBSa/R1gNx9n5JgSmHw80QcECpNYaDi
2OT0RUSlw1cxZ5ZuOxuGob4749Au16YxmubaSZqE48iYdFAlD4EPMfXOX3SI7tqY4FNeQ+fUh25c
wXQV1ilLH/JF2OlCPm5old9FfRTz1AhU1ciECowlxEADKyNqlNCrlwdGXa+4i9Vy3DtpRQObUp8f
mE6+x8cD7eGQyK9tWJP9Q4O4Q9LPFoqpf7ACK+GokgfUUW+vXjUWurQqjDKkf6u9BMjKkePY64lR
TRo/MiJn1lNSmMFUXZmugl7MgNBUxZwuNCQDCb9Av+KcluPmgvhNl+J1njIIwUmlhhtfwbg9CRAK
FIegtzlTsLEZLvWBo+TI0ukXec2vCV0yucN91la6ErUrm1V8Pb2dGhH65LylLf6tLFIU/ANOKCBX
drEN41GfAt8OFkW06IuuFzXNMWo8f0YSIQO0UqfuGGRMdA5JJrN/Ig+cR5pag770oVLshFucACMp
t4aq3PxCNIAj/OAyM6OIBdcLluQxGsla5VAMKnh2mCHSGUicKn9yaqVP6PPbyhHC/mMMoQnoWfkx
avQ/YEaoTGEC09CBI3QMsAbYmkwkTk3fVCT1OROxHcqojeHObRGueuhkPNKPP/IYVQOmCjieuhrO
w9PuGGedm6oKTOnLb54/6e7N29QoAkMju//0o+AoUeNqehHguXmErNq01JcRdOJb6kZ6faoh2mAQ
qVisWbs+/qxXNPBX/NgCOhaW40FVcPzfu1K9afXFVOTON+WUiA3PhqS0mYmedBNewwQ3NfbCxa9Z
NAacSntAlLGgrbpupM25GxRCdzZCjrx67XlbmX/2Pqou1keEiuY+e4Lw24mvPr78356KAyxMYYuM
h+O4berv/4K0KwJ0SQoQ3hMGMorrYIPSx0I2V45QH3/Ub3POARgOaQWhsYL1dYx3U0aldkUB9RQm
gTPMh2gOsunBWoR+RXBsnv445Y5bKBYPBi4bTC66CUiqj+ZB1/ZOEIPfPzVuotcoqXjZroeUlf1T
bId6z4pC6n2KiZmvfxT4AXZXrHald/LxvR8PM11T1GGAtLRJCVo9npFauIXTVux8BZPg6DgnCShV
UGF7m/zhgR6Pso1RNnfrmIJPAxw7Aq9zCkPo45n1Fa9akV/IptBH8zTjpHYge1lXjR/f2ntCKk0T
qLnAzjR58ZWkaDqaQdA5FhaTufvaYT7HDOpwq2GZY1Gcea5R1xakECZpPCfhWuRews748QW8+uD9
+gZSaiEUNR0o1QHh9Y79fg5zSkwKqxHV1zYx57ja0sta8i2oRxJm+7eyZewSXRr7aIt46D9BccOT
GvIqfQjBycn0NjglxtqMEdD/zFtcwzvntLAUQcWW0OdTHfSbwJFGgOWPlUtWazERsgG0gXc3fiVJ
ZPLirxD4a/xVigHwyJo6NSEZzIHooFHkqS1PUlrLwbJB+Klrq57wPRYLo0M3B4yctno795uU2kb0
jt7iGywfuCzxBtD3lPasmnkOcwoMJ5CvFZ8NPYT4nKzUwaZmH0+MPw6CHcikPSp8ss6SKgeW/Xj4
f5tw2BPCI4VRij3B71N74GSBWe0yf6mTFiOrQ9xg7FxvwkXqCuAnZP3xR+r39t0DZ6kNX3s0AVwA
8ZtzJExlSTD79CWM8WVwthAk/fzCI1MsR5bUm1wBpuf4wzTko0e6KDQw0eQvP76M4zvXoRomKydE
Wv4XvLa/f1k7K7+tJp5l8iUnxqk8Rb8oy3ubzNju3O7l5ccfdryCOBRnEPMD/DID+pXe0SSHMBin
SdP3X8e2yZYHLxN6WmRZoyurjz/qiGOuf3uA/WiAgSydNwdN0PsXKp6UWRTVaN+j5cQeKwK+lPEu
BkblpJtmE7sDznhLyR8CwIZ5qTw8GDmseV2waoB1gWA48uj+fTOhYQVHWOD23plpzAkFBR1vRVJn
iYa1lKFhgEBCxiJRI/A1TJyXdEfuRiIOuDkj99iLyB7UnSJrxASeU5U1YGJxYhiso8Wuqs3Yvfh4
EI7GmzEgUc4xeU/RQ/zeMfXI5iQMc1D3+DnpnRnTJf3KGagPloePP0qbfvw6n/UzZfGC14/xKrj+
8XyeamSkjeVGd4Fbv37W4AGd5iNpQGxNLPUsQW+99wKSDqNQqUqjpD+/6sZBIwS4DjG4nis0nslZ
sGGls8s+AlEw8mwwlvOeV5VksbQp82k/OwMHpm1eRRyPU/JKOJb8bPzRLdJNJKPIbN6dJSCRYSSn
o9QPfPEyPsV47Y6LN2hitEBA5cbwEv0k8XCM+cdiZOGvNxL7UH0yemuh8UYyd7HJ0ofnKALlcFaz
VU5AIB8PafD+8RE17tLJN20IS9gnmZ55NIVb7mAMYJd/L0ZHPGZd5dk7m/bowc+DxgXjT+QudlV4
Ngcp6dCNG1UH5I3FAzmdSNOrgJy2sI+dVWjMpKJgEdXeR5xf++tC9WOyToLRPqTIaktabd/HxiUJ
xu8wi1rTy/GvRg9L2wRh+AU7UkKkeJmM+cYggunzQh95PCViPPNWTRGa7gbUMH8wFkNyOCgwnlj3
YYcSXFb5zi0MEtPnbtzIZm639MSLB7Ia3FPy0ugSZNoPj01kooUnreIrrAnvbFYxAp5haYliIWVL
3Nnsz08NvnaeThFLgDBirEXsrKqwS3OGh9RxSK8ITFJWyDP3mi84muAnajTdre/2PWVRNOAGP2Q7
2gRzs67oF6m1msIUEqhbjqdFVW8lsnwAmyTLPg+YRYOaY72BGVlX3y3ZACTmWkYC2me4a9M3b1w5
m9/sWfZfLbG497ASMTNVfnmWi544OvQqbz7k/1a4936xZkLQVmYxw66anj6FwtGEqIF/ROtpzbsw
1TXuhGSR+0UtyRvsTP/+D9Pv3Qv99mFoKSBk2SE13HFFgl0fpV0XVs+w/Es4Qsq8syrw1VVZ5hej
6wyc/+K6vKFFKPI/1GO/zfzX24SrQ8uGRfyYNjF4fYgwoSufyarg4OoUDRqn0rH+KGJ7/U1/b8Ov
d+naNsQD9BxsyMeHSGXjlDrClXm2ppp3xrHZLlY1B550o5JCfKrsMvqUQhNtVmbhhc3GGZu02I+p
529UIaF9Qdbzrzq/C08roxX37Lc9ddJQyIeypHixZVU2K1ta7g2Rs9VLSRTyeQU8ezPas/051Fkg
aKctpAqYs1w5Zcg8NkTpg97k9OKQcQCsdeH8nNWxpJUwdDsL8emTqaSzXnh+f6iFjkh4DIkuAyiD
GBeHPfq4JCBRulduMC/P7qAHP0mdZO/UWXFQi8LCNCy+OEaoNgOOKMWqxS3u4FbwvTcfTz9PT+Z3
T0ZosqbmgxBhyjZ+dAhAWFDSPkjEczzQOABO6/KVCjwiqHq6JHIzuqU6EKuJnjk1mpJuT12SIaHC
i7HxRwlXPzauiOh1D84yA5yRTv21hIeOQUJuXKRzJc5nB1KvUzp3YKDFFRZHBRUrjbF5vUhF2yWr
8QQUTSg+UTaO9W5y05fZz9JLR+DokoMUH9K4bq5Kkhblpo764dtcJMO9iabsxqgCNghfWdPOseU0
rJBcxHcT+nTyz1uTG0iUFa4wFaQFILKWjD/BnnhLEEhwniaz+9kC1Y5WNB1wQ/h4cPXYHY8tAmCt
weM0K471twOQMM9dRM8tfoWXRutkD03qzFgBtJV5aU2cJf7widZ74iuzSnDMgnULH0k71x5r/iz8
ubuSrfNH1mTuKbAZ+TbRMBtnAJXZjkaEZKX34u65ISvpIY2VPE/T0LwxxtDZ/eHuf59alJosnzbJ
uDBxj8mAhA96PWL86gfWnIRy+FEdfYVuT8BEW84eTjp2DsJRaltTHMmTeZMlvndItEgZnCQMcQkx
UAF3tS8eU1mMGvoFQq+MPrnI/bQ/tI6jLn1kESexJ2ICbgW2yat+tmx8RhqTLJ7OCmpcGhev2RsM
yy7LpXER+hbSDqAM4/w1QW5WWLpvMo+on3hi917jA5Cfl7R5qSidcoxXRVvoNJ+J8KCRpueDN3I0
pRbpb6WtqpOkLJxu1QnoMsxE2kVrH9Tv2gnTipYrjDpFR5O+ksS0KyZRXTQXU0Oa6qpOG+LbGL/a
OoGcMnV7EyvUz7Kr08eBSOsXFzU0UM+YRX8Cvn5ff5gpIaQ5qGvodX7D9RybTmiupvwHNoamQCUb
Zt9gecx0DXlknKnEMxZu0YlfGd/mMZsq2KNjU/4vJqzWpqMlhLmKTvUIeIEp1Zf9IoofSHXmYfP6
QPxlSIrztPCJb1rG8I6M5QHrkoRMHLxdviRBNzbMk8W6+3jGHgF0r28PwkWwZZYOuJbHjN2lHKax
Vnn2Ixamf9v6Vv/JLgxjIwB2z9gXh8uhaOVpQwLACYZu1oWskPKuXm1yUyRzEJKraTzHpdV5gTnf
YhHepvntH67y/RlAX6UP3xV3PxvONIfKoyEby2guw9YdfoB6t/E9lYXXI2tz59XQm+OljXc9PaV+
8QOsU7z6JVlMQcJUZDfT3hF1/+ChNDs3xZTf25070CFhF9h1WVcw3HEm1m5Lu/ftQf9HoHs3Nz/+
7389YVNYbVJildPv8r3e1vs43OWq+4Hn0f/wT/5SWlj+v1Bv01unQERzr6HJnxJdsNF/abp8EGhC
JyoMUM2/JLr+v7AEgr8b8vKazms4+l/RLqh3kT8JAacMJYZvhv9IamG/3+VIdHG1wyuoJdUMPOXj
QibvhyWfhjC9znIEXOEaywDVEs2b+1dh1LjujevD7NrXhUn+WxQxpb3VNKb+Oo9G+IKXLf1O7O1y
cjYw8s6l8ykhF7FQn2GKGDmkLLy98Pir8gMMPHO61kyt59JsJqSPoq/SYN1ZSQDdfbBqbHvqxM6D
cV+HLpnJSZudljRsXxwMu2FCaAKEoa1YlR/EpyJ321VNstUa66Pik0ejYx/Dito4YWFe4WCGXrBy
4HOvEEuWvEJFQ1L44rjGPXSSb4HyMeNFc7CqIItf+smYEjS1ZJifuemJGL3h65QhY0M2G/oruNLJ
p04EebLpazVfjwMU1U1jTyUEyoY7Ri27yAAwsmg2GMQnZy2JzSSDxWtgd/9bOo3yvh/9JLv0bPzg
sLoUVykcO5yuUkUOXuFjSSQpsjkvhyocV70p0/lWeBKDfJ7E/BjNNTuaGY4D/sxRfAt2FtHCgSKD
czqXf5L6UXK2TAq/HEStHiCoMk/iyhm3oGZ9tTZph1k7gVkN4tvUaT7PHSrHOG7x1EZzU54afYUb
qKGpnaRuLsFVkE+CmqxwmRLZkiLyEoqVm92277uNX4j5CyLd1r/mTmyTQEhIYpuwIG01xfhl25t4
MSC3SV5EV2DcHqf5AeY9PKLY8TeeDqJGQStu2gUVMAEKeQyDWNY3RLx2p3ArQRXL1roxvHDaVmOJ
OTn0IQO6k+c/swXjAcFLc4l98UIFPsPIylfxjBx111ZGc+7GJqZSZjWYojm1c3cKmnUI9SMIttrb
BxY34vTm2iVArD5ZiDB0VybAV6wZ3dgsU9v0mKxHeYWvEHrLIIDxxvHI3ZQLo3cz9DHParFGcYvT
eYqZo+Z3PRTdKNoVThomITehjyDT1J6cjlI6qdqO+/oUEkeHbzwRo89lC2sIdwY65KsimEvjfCQZ
rMc3T9WXUMXS87GSyZkfVdOTXSactnOiLbb02Mr5RAG1exQkdkW2X+GbyWHOCrvGIMwtLNqPs7To
SNIY5WhUil0Vp+l1qsgWorQeCUer6QnxZkcB3lhEuaRyA5GJ+IAmwvTjfFnSod3YBkGpdcLT3DRj
qVXi8HiAI40qjK+JzkgJLIPpIi7UUk6XBWyYfYeP2CaJEZMw41yDcHhB4k9hiPTSqOsCgCmKCvrB
QK346hTB9GgTJLmXoWrjU9fsyWiQ2XID2/U7Le2Kd8qAx70OvGz2LiWUOjTJbVIC6wxz/aii2nRX
ATZad8tCKbaHwN5Ve/4Sx8vQqKQ8sBLNt24bqvoE2jwVIlJg298XZmJPJ69umvCbuxcSPe+9AXt3
8tN6mDeceZvDlCcWsejRrDZBY6CL7HvzYoky+8bFFAV2gRtmJURwVjNvwPo7n1taEcoJTjMjmAnY
mwylzjnfoJfHwYRGAEEH+yCI+m1hxRGRFzyrekcfM9vYi+vcGM1sjjuAg2Ljh5l9VvtVuHWCDIcd
Azwv2biciO6axU03JgIFnjO0/uxb14rsKTOlcY/cZPyCg8LYQatyXd41V40bvMhpgFi+IU+6OMYV
FSOsfutTrndn/IALs96g74DRh9/MmNShEkhOXSzgbNKSaHU15goiFup0Rdrqmn6mGa88vwM3q5AL
Hwz4nvU20lwEkAGvxAgVwiGMu6CKijtrjp0HXFo/Y9Hj06N6teKEW2cf/GASNxA8rU0so3kj7aQ9
ESHIDYQP/PqguUTxulaT+lRFvXtZwO4kiYJa3boAcKov8Mvys33Q1s5jK9Uj1qM46EliMK0NJP4C
y5PRlAQVjKBaF2VTarIBZSG27lm3rtm/4htLkVaA+51bzMt8IL5ZwgJauwa+DKe43U3BpRvk1tvp
6j/11J/qKWLNwbH+vXD1U1I///g/J33xVD2/q6re/uHfgXm0sBFAcvKgJxlqd5OfVRUqVU4iul3z
V5LeXzUVQehofHQ/msMsDg8Ah3/XVLh9vfpt61LrH0TlvbVM/kYNNOsBlrCpUTI4+kjObFCFX3pF
LZkIXRmG9QGECPbfnEAfz9FfIR0IUWHY3uNUjuMFoCs+e0PzWMSecWJOiPjrAQSnhIq/aUhQvQkh
+l8Xg/lAkESMTXJBA7BmOm6WwXBOOtz21u5sIJzgAIx9srhs4MKtbGVdZ2qCAOiUF/5UXDjGhOkr
7iuy80I8RjDOKEZeTCIZXgZzSC9LxnGtyUErGsktzGm6TcrjJJ6ay1kdmteco0DHuwmhJvoQL4fO
5M7oHGT60hdZvilZ6bf4GV4Kh1hkdCYw/KqXMK8uJguZm/KSlZsOO1xiL5DXXrvZfGbG/FSXGTiN
pk9zI4ngbJfvniQAZ7S+18J/bOd+Vxc4inVl4nyOWveQdgE+ayYWTgBOCwBzcGlJ5/+xd2bLbWNn
F32V/wXgAg7mWxDgJFIDrcm+QcmyjXk6mPH0/4LSndjqjl19n1x0XJ3IFEng4Bv2Xvs5G/IXG4Lc
Vo3Giyqz8/oJdAX5XUaWf4emDOM36tKtnpPEqhcseHr8skwDhvtIHy9OOQGlE1Z0QE70ytPe3a2R
ttBVr1ZZ7GFZQd3KiJhDRbVlmMkRH61A1DPdW/F8GWvjOdazI3SCF9mkL6RxX5NqQ9nDhDMweEPr
OKzq5luDB+B21rtt49a49Y03fywCWDQIHuol0JUVH5SI0U+HJtNO2DVxkGRutyrgKgBvyRywU+Oz
jIuXXkMzqc5QJTtUcpv1tfDcEveBvmxs1dtOjLs+Xq40BzIyerMr5PW4nLP4u44cKjC15Jxl0xUx
5kjXK8rbNOEdVsb8uIRsT1Em537i6oqftbzQkAAIiV1jOaH6PFYzniyDaFgou/cFmdnTXI44OdDh
hlXyUiJ/CHIxvTrVcjWICGtLLJPrrGEKNKlfnEa/cccEhuyobWfR7RcTLm8zobRsGBSC3ONC1fdR
wXekqIhnso4xJTyaK9DOqFbGVYmrazpBZ1wJGO86qvtChwStPpaR9urqI9jTVW3aRflRQ+zXyP7e
mHIUgMgeVavCr1NM93qoxV6WdOzWwCkg20GppRFBt3n73NHzXtOEPVdNmW5hll3XbNu23fpzvE8v
nmwuRd16Tmw577HuwkrWputaKPXnNCQj3k6Zh0klHO50EOh+PkXhZm4MwrVRCO6p+YZjU5nDAX+Z
c5gGRbnJyPYLmqUubihd5y3Rd8OR/oeQdSXXXzut/TwP0jppDuQ4rpoqaQxfYqZGBlk0qJyx8b2E
NuntjM4Eku/UaMpHVn6PxUScib8YrZt4UNc35F9dG2X2GX8Gyd5Tjo7NYpSrJ37dzTJojCkmz4XM
jNRL4FQfnbfNid1c50p8W1ZGFVAnPVY4d9HUmWYw9OYLcX3ytSxJSywp9oPcIpbYnlOvXlxrWyRF
T1lfhbdaZ6JdLLn8l1S8VlpFzl3D3D8eaBMngTjXpqLit1hDxbgMm5BE4wmFEWEudo8ek4tuzuxn
W7Gue9Fg7Rrkd2WUV4b1O63Du66YUxy5HFmnzH9pjpl//nyKJyRck/KWVXuDJtbTMaKsJfl1YjYU
f9rvtFk/r6zWZwYzXx5oSK1UQ3Osdysr1xh7PJp2uWfzjIJby44iX8fi+m8Fcz8Pn95eaeVO2bwY
AzLST35+X6NtT3oa1tVedNkLGJfMW4/jVBsx2QFIqQ78Sf1XrfNfF3I/i7P+eE2GyIw6WFLw3z+/
ZqSX6MBa1q5zZ8aB2SLiRjiwUdApjYqJyYr3C/z/Sracbj/UDrf/euz+yEr4C1OQT5b8C4CHK4SR
fM13wzboduMCOqnct4XU/bQqnFuMebgSW/WKGjDb43d/HdsJRtI4DMd0aLlv3RLBLeLXmO4tKper
PgKBCO1l7xJGsWEXFQhnvBotSFpgKlcBPtdqlZ5LS8IWHy5TET2qWBN8azKu8SBi66uwHJlmVX+K
kLDh8OF4+PU7/ZtLiMWqKkxG9Yw/349xRJ64RSWMch+LdmtU6q3qLlD4ZfObT3SFw/2wFfnXt2lo
uPZtk2Gr+T6g1x01BifOeq26JH20sP5nDXCymnMIl3QsfusgRou04i4f5lu7U4u7eM3RMJboe7M6
P9ZSBQ0UZikxXUUKkCx37O8V17rW5bBj3d6RZ5eQJBnFFoBRQVVvinlXRKJeMxGTq16V7aXMpsdJ
8tjvRWIcu8QpghE60xVY8e8he0evzPJVNu1Uu0lB4Y4c2iGtCq0SD+9a34MK3UM5xxcKXGRNBGEf
jbxF9MutPTe6B/lG25JI+Vma6LVsjRrr11/Y35wwgAgcF/ABuyUmbz/fFYutVDhKYTwvI6R3yomJ
k82shYXyRN//+rWosP/yneGZQe2DHNeFDPDza2HmSSAyzyXs6OHC5vVYVL87MN/upJ/rXpfBtjCM
9Z9/zdwl6THrclUt95U71Ns2mcTGCJfX9aRPFlaI+AiPmTD2riKuUSTHgV3mR2UKn9o0/eJYQ+mJ
YpBAWlJ9z76Ch6zL6YRn+axp0ffFGvWAaNNsn+sW4wdTh9tOxMgpT6xgcOoHZEWr5ceJDsackI6+
2stRjHWkvLE4EpKdku5ik+gnsOiqSL6bJZcg4/3zMGXHzGRYgYeXAlUbqX41tA9ESm5oHi9VKeLA
0JffyBSMv7lj/9jgcA4bf9F5lQKTPDbMcq/lNApDXOBj6XoqeIjaZw3+lgdrK/Xz2bkuTAu5XytV
xk3FDcORR4exVEAEGaO0EA1OBxLG72P1eUxr3XdUG6DpYF2HPb6LPjSvY1ekPhl/mG8qJHvQ5B7x
Q7wureoldvIRlCpVVcMblsq0y2L1ESV859UY+Xd6PoJBHC+Raa2AOq5Po+bgay1EIK5ipJg20eEL
c3l0azn8Rpv1NzcJz4z1P5pOMPJ7ROMYNSxnxqHcjyCwKXHgwI78OpgzvbCOfvONaO/Wr29nG1t9
MCsod0F1vL8nG0OfEZX05V6Ktgw0q618J0yPIU8qV+P7WYBoAVqgQRoExxSAjOckygFuUwD2VWiB
ekPTBqILH6C1FB55lR30WOdLm2knZXBuckxZ2Kyo9qcSqZdet69FulymfL4qWOh462UW6dlLOK5V
6ig26aKem5715lSJDeVqMCDD3XZ8pW/tJXNTcEUm/0d3zRJVOn6iHodtHfbs9rEYHSYiX96aoLBE
pDV2RB6V/XifdDSSThb1m6Wh1TOX8V52Ebh2wyXSZoAhpt2SHkKuHdWaxjwPFAO+H/6gFPwbMru5
IOt+2GqGbIP1Nmon87qyx3tU1jQQZqZwPxEbnDdUS2qYngnidny75v8tkZU1KaZSwtWbk2tOr6Sf
Y5TnA07z5Jzo9CzuRCkOuPk5jYfLiIxso1fmntSpozJALMQSxYqCG7jr8iNN8a4IebIk0cCFyd1h
jd0ZytnnuB3LY6aZ10NL9KmQmGVojEBQJrsR3MwV2sDrvDOeBZik3zyPrb+5val1THNVr3JFvV/z
5bOeNkREFPvWnl/LFjekynNvoM0KTW7rtf56a7WBBeDDezMPr/d8iVxtHlvYGCk/RtSin0FMgN3h
+s4gdZv0zoisE+GUgTuhrc+1VqFBywogmaAJmzKPXpF+u+dawvhfCL4NoCdBKuYs3yy2fi0Uzpi0
mx8HnXJLlXq9Gtp7ZEpdxgiayjqiMeR5GOsVX0hEmW2n/X1HipEnRXeRDi2p2+fnoe8vhtknrIas
KQB9p/sNnlliY4mhKnChawrc4Gp+tdoFE2jdXXD8p/sswSvOQ4Qms7/Xrel2reY7+8/n6/8mbL+Z
sKHiZYT1iwnb/TcEAIj5vv04Xvvjp/7kCmsfkHmjKljX6fxlf4zWXPUDDA7IULgAWD/yz38vLHXr
A2M1tNEGzhIgPquy9Y/hmm58cBGnscrEEgJ3CQXnPxiwocl9X8xAK7M0zniKUBU817uSHo0kUZ2j
WR5Q6bZavRvsMEqHAEPuKLyuUB3NW8na46lbwx+KtuHcagmEAH5k75vCSLgBw7YIBG3fddsYFpUX
cRJoPko/iqzW3IySUXlkTc8FiaaNP6M1fHHXWAqxBlT0rjkSx01ohR3aX/uyJsZCJ1kJqmnkW2vI
hbbGXRDl0O9mrH6Y9nTSMBZcXltsyyRVlQ5pGSm7C6NuHGLu2uLQY5IjXsja9i34XbWjIx7SJLrR
1hCOck7yewHmEclca5DSAby5eo61vtkJmKPH9i3PIxKW9YVdDikf01viR8Gg/1yBxn3I0s45TTxL
Lv0ohV/m6Op6zT2rMHl8p4iizwSJkjmhZ8MeasrgA69hDJWqckeqFk/fhChnBgZ3FRbzg4Ryu7WU
DDhvP2g3CCCPUZn5JtKLW+B3aGbITvOYUDkBbOLK6zPCUCQU52BsDHWjIhA/Qb9oD327KGA3Fu1o
ZLFypAyqg0w0rKfYVvhtqlZngrdIYQHjx5p2pE3QiF8O4LbZpygszJ1BjttWNLrJ39oud/Ug2rOd
KPgRe3FvreEvc9ZbqyiZraqdtXdLFvIXkdqztfpq8pWaCBljDZPpSZUhee2zWiTtTqv1dN8Pkdhh
RwkfB5Ag2xRywlf2gtlMkSjSc2SyUs7fcmymiUgbp8gHP4kdZ0/chtwSKZ34mIRF4JgmMPs1GAc4
gvvFkeX4PcL5vV3UEppIE8L/575h0c65n5/mtEYkq6UPbADnF4Vuj75qMdUzJMPhylFIiqtYnyPu
dsmiqaNVsyyI9InXcJ9wjfkBzFSdyRZ9gLRBFUef3eydvsrupqpRjrj+hxuoQoT5Nglk55p0BLlJ
8K7Z+17pk3kr2zU2gkAb0oeWNYiIdQr4kDWbaJmkvo3XwCLxll3UrDFGgBXSTbm4ZBtRPKnlJhd9
QeAZAbLE8RKN1lI7eZNYilvwrXtCDzIv7svmLC3xUuWNHZ4arAPxVa3lT1YibVSK5g60sKYcWhg4
odjlnU46kTe4ODxfyZtvGKeH83KzDFN72/bCKV5p2sPlZICIKp2ufzDrSb+VEKxlH+SAp42w5Skq
e6Je8tI9jpUtYBCHLSExSOXrSz0puGmQqA3RvjbsTD6IfARI4ZtqxgbWLy27Iva+NZ1WQTWQCvWG
g5LPvRjqZQvIiOY/qKJQ/bTEzdhtVGKhrhuCk+wnKJGiIbHSnLW7cnL78GsaMtgD6u96nHBezJKU
BrqvPnLlmpnHnqCntpaGlm2mYU3+VTs3/WIr4YxTuBxAAZtVPipe5fQor4dewlYNsaMaZ3ypa+Z9
bb5kGjMgcAwwdA9a3Kko3ZuRTMrONr7Oht5lO4a/7Ddpdu3SH5TEpZjS0HcEpZnxkgsZ6+zuJ1W7
1xFVELLZ5pSt6oimk7OPV+wy1rgexGB2kkWUpDpliFtWN6Ski8razH0T690VAVum6lcVYX2RPdmk
H4LausFuPG3NNZlQVfOBsCWTz3hjkRl3n4+OuJIWwUdeVkmoPkvhjowzdetcukZzyBKX+34yQ9/M
cqOjY9ftXY9mcFfag7OrYpndrsC6JWJDhILQrE5TbMZXYV3bQHBXz1ZuOPa6t0yIF+rhiXkddPOj
Q76UqZRolUFbc35FVhLIqNKVrUro0Ec7r9PAEsjWNjogH/y8Zcmov68uzmBTwVjN8Akkr5ghVWA2
QN6J7lBqPqGSEc1vt7TesvTgVdDLgRmamy88o+Q1taNF4PC6CAZ+7EB9bNSP0QL3YlJT58E0ovbO
YBnJw6HMD3lktzdV5xDODUDmOBDM/boIy2SopfmtzRaDozPck+GkPmc28uy2cJ1Pg9aAa+lQkO1T
s5muIEssZxpSx4uaiW3TOKefY7TOR7OpgBtH07ZTSoPVhLrgNtBj9D3poBtBOofY5d00DWLWJG1e
1qBMqu6AsrDfwYpaduZQmChFtHHcLC2b/zGv4hscHBS8chLOFdF1NZGHOsRoiTyT/m4iq8IwPaEh
poWTEN+yfR43A1uwAEpEtLN4A9ualEbypUYj5mhcjGddbwgUH1CavwyO6M44C7RvA+uaLUY/nC5a
qO2tttGfMGfXgXCryK8JP9ymSV0Hsuzy6wwyyWPPfXhGWS5vsXS6J6am5WaBHXeCE0u2jR4P11ll
kvrFQH2fL8PnxjGS02zE8VNY9ep1GGpEzqatRSVQLNAonErdVIWuXrcT+oQVS+Hc4t+adjiQ5AtD
s03TWpmvs7a4Y9o5FZ5RONahgPmE5mXd16RZ9WWE7u7VU6EG2Vyph1iNnuhuLPJoC5XiwbZX1rPO
KjHDg6VqxLiXoRqMcdWcp9IFYqCg/WZJHpH8rui1b7DQouEEMK2IHvM7whXEqwYJhy4mJ+Spk+Vu
GkaoG1J558QrI8HYpFgnuSTlWFrE36bi2dUdbmoJp6FiwPYiJoeagohPqATwInm6Ab9mlTUQZmV/
1GXqkALvRUUSxfetNdfJ3VvR+r/6/jf1PVXvWlz/9w36/mV8SZIfi/s/fuRPRaJJNMiqKsTPwaDD
tNhQ/1HgE7vzAcs6Ol7sh+YqPPx3gS/EB04ARIxcB4ax7tz/XeBrzgeQxKt2EIMacxNX+ycFvvnz
igIlJMHYnAhgOVUIAqCmfx5WqhahlCk8n49tW9c9O6SinYGmseXfLHnhnmojkndxksvX2s7EfRxn
ykW4DSYFQ0FLlSeOucnbyYKWgyPOp4LadK5SByaPO3QxKn+PpUQi8ti1oHqUkIg9pTb1QxVP2bbH
8EFCJ+lGQsE+FLvlCA86m3eVmLPLkurL3uUQ5qGt9N+I1SUBLjZG40aZkvhmKnPulbjtRvqFen4B
2zcnfhTzsW1iONOJJzO5bO1cbY7mrNRfehGnL+gD51vKac0XEFg+wbWXG5cQYpvoj6X7NshI8wRl
GrR4VbtjKn6ndUqSePA3xEPPYZL9Znbx5lr6zyz37SuwmOHzraoqcrm1z/tRw1BQoadK2FofF6m7
B+hSZlCLiXoAMOC6DhNNZ3uJKNxbxPDiVALmRqBgOZW5SQDF7ZYYqT1Grerg0iKwMTNjMgqM6ivK
fOUJMlV7iVcvADGOjFzNjlWsE3f5Y56Hzi6KZU0bpFc3jiMfupy9i1mPJzsaBU2Q2Nmx+zVtrObL
DzfJ36yK3Hf2dvpSfPR8E46jruPYv6yK0I1QvtV4S6oi/KSt334ETfeZmfd0q8ALgBKnywNVYhcY
cVkIlI3dsm1JPThPPavtOtP4GOgOp5sIJgg1pm5+DGf+1CDy/gayS2PfIcabmCzFk86z79Z0wkfU
V2LnJknOunYc0Mvm6j4pxxJwtlR22YBSco2lCha14JrWKeWu1EX/Wlr9iWZO20MmN/fEDDBqNEKm
gdOcBRMjwQDdarw1EyLYXYAmRjW+JnFFVdLp42sN6fIAik3uZafBK4zjYVMP/Rbs6HThpsyu7UHh
ZmqzZJ/pX+mKUonrR1qtn6ULRD+DIR35CROTwTfpAKGpO3WRWLkSpBd2WU4X2C8sgrHcp2c0HM0J
YJN4mruy/uYQuQCJfJTE+zJBazBN2RpolLbdk06dXGGKV89hTPC6U2rD2cwa3pzQe9Kwm3hJ9zNx
oe5mMSJxgaE83bSdxgcKKo8obGfZU55xbyrZclcMY/tkxG3zxcU3djIM6W5URGK/sWy/O7MwnTqI
tVcHNWNqvkt3nVn8IPoRDB7DiKyuC5X2cte5eEoVaCGPSHNAh9q9uwEvwLVDnsrrKJxl03YtAT3G
OMdfCd5EOkAPd2w6tXmyG6MmXThXd4QxPFMcZX7TW8VD0fC3ZANxFWsxVu5yvvtTFcK1V8lnobuI
pmBmBXiZEMEYHmMSl8e1Mp8NAlI2HFfzdqDmWw9Ulj/SrEksMTtFBCh1G/7OaZiuZVYtd2+XbZ0S
KJIk1nyWjamRH1SF36vcUZ8dpSC0KdXaJwIAm+ukTWTqFXVME6DrZfKlVLNdgwyBFHpaHZYufW/t
CEzM7CAjw+LGUaHBBr++dd+Wm/85r9aPH4m8g/HDQtXFdnu9tX/4+MeGIWi0yPAiZG0pfkfvQzxI
o3xMF5d3oNGtbaymVe7TOcE7ZE61W5/RiMTTzkHBOsMFnPhkRN6QQJUN9QvLEzl7bjPWEbh1GX6S
BgJT9ka5dkC1rGz/+Rsg2Itfy2L9wDbw3fVTEoiCCj6yL7m1dAEeJHT1dRQxRQhz6bUl50y4tm+o
MzliythUAgtQxYsaquaVNlrhd+49nYN5rl70ydZOFii5I5RA8uyb3Anvc7vBFhqXUe78Zo/5jkr9
9uHjQ7DZmKCYYKL97ndHAJ8QWzSalwo5CDV924bfuZqZW8lW5mBfkuXMtGe6ye2h3HXFGgojytI6
OHUyHNnIJ5vRFfKQm6M8VHaj3EN4c3fuaHTso1h+3CxOCxRH8P7HAjykR/Jw+x1yVs1XlBhf2pD8
JfLJHfQszTLd9saYlTt7sOWmTk3EbIIteNf34ZMggWCvOIpzhLwhgFba1pZUmmhbI1n/JC06GDkO
4SGZYxkspV06LAzE9A0bNeeVKFYxc1sLLVj02t3qVQaOUe7JgC8bT8/q+oBANvxU2tzq1ATT7dut
F7pK9FWGSjwE0K749cqM8KFJigt4cTxTRaoPqI6a+KtaI21O1Tj8xJU3fDPyYj1B1o+G9OJjn5R0
berCx2ewDL/UaO69GWvuvVqLJfKMxkqe7SJ91auiOhAoNB0gVCDPlmIg9ioXJzjYLRFQ+XSNyY1n
ya8vYopEbrOfbkMGmdQMGhOtt3LwXdnAWQ2pDZgBGW8a8dqzyg3mvZ3NxGI0uzkkGciO16zyeAG6
TSlWv1iiW+4WjTMpiIqW9rWx/ThP8yP5a2xB5kJNss2gpElBUFaJ8BtFmsedpH6ZsUM+rAj9L2I0
hm99YhuKjxSkYOBEsnWywyfKlgK8dICzb+Y6MEo994jUCfNtriEb91wsY3snUiZ/Xmr7MBnFwzRW
ms5v2c4oVAQAxcZS7vB9z6PfIpf8ClCWIzIrV2NjU+0nbWl3Bnft3mYTTcm5fq/1mHRPaJz3ppIN
MwqmZAlcfX7S6rr09YrJAL8Psr825YZwI4OLNRWtsQGrZb/iCi18CTH1WGkpyVAuiEWUQEuzY1MX
V8gbkZxv6j6LH3kOJI+tkubEkUHfcDAkFulT6xgulLassaJ9TN0ybQqd08BrIc59VdAjXJRhXAsc
OVVH1Zl4VCFD8+UCNwb6d98FHd2rytvNOPJyoMcqYHTiq7ywg/jtzbFYQpZ7rWH45HCW91HUtYdQ
NXjqLFqqf4mBz8+bSLPq7ErpkEA2pAbdRR0U32CJGvVLkVecqx0tpj9zspOZXS7aKTLH7DhzITCW
GKvqCkRZXG1MTdefycHFJzSr/XIHjhbeq2an00VSW+6ZVLgkC8G0/i4gPkCOW5Qg7wk3RpsTahEb
rmUMjGFwAUhbYM4tGdreKNfo0wRsVOVNkfQ7l4UlspNQJZZ5yb/b9njpqgbZiknZGhLvS++ej1lx
bdtFfCtY1m54GLh8Mu683L3dSP/rbH/T2eKJFPSi/72zffwmi6rsfmxt//iZ/8jC2Reh99IZrK/B
lpxAf8rC9Q9Yc3DT0d1a636KV/pTGG5+4F+wMl19tH9svP4UhosPtLyo1gzKCnRVhv1PWttVZvPD
+UjvzBjJxbnHPpgmWl3/9x/KFEfDNJZUDpJbh3q2iGPHY7+q/+Yc/rl/pm+xNJRg1trFoYv/y+I5
7Ime05lE73u4H0Th0eF5Di6Zz2U3TLcF6LZDTv4i0dVL97t85vX7+vEtvr04OScOtEHGq3zYP7/F
GIv0pGeOu49ALGdbW7ajP0war8sc/ZJqJOxFblFjWysT3WcSmnybFELrA0taug+7dfHmPk123YBC
UG+U5thDRr9pwVCjvMtDLHKQv4M2ipYzq7LwUlj0+D9cVH/TCf7tm4B15Wrr8p4L6d2GUZVGrRfd
4u6pJkQwGYQgFkphHBJ7nB8anUjQUMtsPVAKJLQaESKfRpemx6yi1cKXuBPGKDHdVjjNwDovPETc
eNkObP0OGPuyrTOM2n2R9Gz6cbmknlKQU/zr97AOSX641N6+B6oXnsXMUFjYvlOXtZBH+tke3T02
v9GXKtNJDEHzzgaF+utXYvb011cCMcmFR/rTX9ax5qC1RQ1/Yz/okYrEs+HLg1l6lJ3e3KkmbeKv
X+/dTfT2znCvs2jmEqfTWq/AH24iobVlWSBw2MPvkXecKMzVe9Ibf/0qf/P5rVwNYE2MoyB8vPv8
XMlxwYqFGlYQ7O7wqdXwAPZZ69z/+oXe0ITvvilTkOUCFYpz4S+HQhqhphu5BvcIDvPDYrciiF2u
mXnmi5sL3FyeFlvABqouu8yD6ZzqnBmykWrhhS0aggvTbO7kvDYG1mC2eBRXrhE47WUfrVm7VV7O
u4Rr82GICOjb6ItqsIxJR0ZXRsSLTLUhAjCbyb4VVvs0Wkuy//Wb1N+UUz+9S4YqyO1MWxB26wI4
+/lbW7Me8SPIaT+mukZiWYWqJArbA76xbFtlraDEqb5PuVTWtQ7ey9lO93mR9ttBq7ttVkt5XYNH
TZgnoDPBePikYQS+Nt3Z+GyPRfFkNlYgtVF81BDEM42GW70hMYzFuZq525isTFi15L/FUckGPErm
XRZttRRMMcdZtrc607yJerhRQ0LxwdMl3hd1KAKdPdCeImPeVGZC9IUwtB1lg3MvQzM9pAqx2KXW
xNgQovA15sGD5CBDhVgvw02dayM058U2TkQRAMQJLSZpg6DUQ0S3sXqryjedFlX7TFbZY4dHN0fB
42HuVG7Ybsxf53kmcBuGVRBhrd6ZoZG2XmrFpApk4OIVkEp3Zqyr93XfFk92FGffay2GWJGpLuoH
V8bAUYD2QLmlGH+2SfD17UIAZXbd/JDO6XRaGte6garr+J2TlK6nk15w03dl86VMc/NFbUj3mVxw
LGH2TckU56yUueIbUUJury2PBVMpzMtaw+reXb0M5GSEdYgRCQKGFxH8C6inBI+fntbP06/ytN6g
ElFWBGrraYX+yYyt0cN3gFk5K4oTBs75QckzUjg1smivtV5hvTDDtAxUni9EpYz6DtOGc2AXpL/I
0GpvUz6n8tCpzEgaQIr3mcE4qeaKGEjG6xtdf6kQfG2zWCio7ian8FbX7EM5t/2mgqPBV0OiZztV
0X6c+20c63ciLPqAs204dIC1PeaVnYMsXHxlt0GFjuv9bpb5mfCcGIMQ0K8hyvEzh2seSUGGrFTV
Yy0woYKsM7zUnaKPZRqdw8j6HEPE38NfVi+hthAjJC3mYtmLKMrSZyiWbpTUch87M3S2upTayZ76
8che1vWqYaGeV/XI69NG8dCJhOhLlJgjCuOuBneS7NVqulKciIwLsoY2M5KMT0odz/wyU7jFXk+k
V6ZXFcbkZuDiGkbb5zGUbZPIsVAajkniE/4kdpJ0lCtzqapTp7DYkpM5v6S4i4hQbW3yjGf22oxE
0vpmqRi1e1qrNVcz4QoHSM75XtMTdW9X3C6Wwh4rY5wilqwPxIiSDFUHLpAuDjesOctXORjRcxpq
/VdyWuZnfZDjsXCc4ZANLsFTUW2cpKoQ6crSeYMfbjj0GveXMme11+cz9lLQ+HarHcrEtZfG1xqr
CAo1KrxJWaYHY1DLLbqp+KBmUR0YeWVs0hkVq6ujX9PAO56SiWSDUi0Qn2P6OaVln9U++ojm6NZq
5ltVP+8UC7FF06rZNkyH+fvQybG6BvuW++GaEw6JWCXEWrBRFbQ2ScSTQ1tIfhZqXwfqwEiWdyyP
toWzdZSYgwUY06ulU9unhXHHjeBGvZ4Tten9LMSl76mkPHwj9XvEU68uuLtT+RrbU0TIR2I/vuUF
l6iY7hWV+oKmKoZ6wAg5HCj5MLeCs4lcsotDklZA9WgkqE+qlV3yyGieyePK/ExdWG8o1IWKWc+7
PNP0w2g02baO3P6RlMmccZfZfoVjre7z1ODskbxJZlPLGaYacwxcYft51utrcqPCo90irZxHnX2H
BesOw8W675UD7xwi942rFqNv9roImm6BrMB2+2YhUqD1MoMJ8Ea4OeHGlmVueqnzm4CnU3fD0PGW
WOMgOdBtAmW7LDUDnSChG42DYbOsUQ51J5a9mlo5GW59eKRWMbGxW5CjnFweB4vrVWMZ850aeHhM
Bsm5XonmiKWZxTK1jdhpoAZ2pHWaV/B7lMvMC8TQRHnyLqHd8Gvjtf88Ys1DawEk8AJUgD+hoL1I
VTQMeWPtWXXMK6S+KcOnptq1KQklHvWifmVORHI0HAqa7PXrQW+MbR030wGumrUZ8pR4Xj0kladE
4RQqcMS7LsFpOZoB0oNbGZbwIDI2SDtZD3O84+O3s1dpOE18Qj3WYLGfsVZ1U0lieldIlbgqIcOT
i0aq5mSdW+gKjjDi62kkqXM5vD3e/9ew/q5hpa6mN/jvDevTt7b7v8dERkmZvPzUtv7rJ/9sW226
TBx1+BbpQ2kO+Uv/aFsdgRJT0H+ieATyxHj7P22r+oHubkV0YdDVwTxRCf8pubQ/0LNaa1EJ62Hl
yPyTthWo9PsaH6D320aYKS+LivduuGgm74pnV4xf0e6vKqcksx3/Qnulz2RxoMLh7Mx6Xbu0msLI
DlSbmkyJn6vauM9iqaRBiBVhKztXfmTfSMiPnruPCZq4Xcx01NNJT6quqslstqw6OmRPWWwecPna
ctunfYgEQzFG1o+OSRi6kYEVHFzOT7OGbkc01xFFZT+gr4vI6y2c6EErWzdEICLDDXTmZ3ccH1nH
INBHBjY/LN2wsHsBlpUMClljRG/cMXLSjiSfIEOZynYMupBokc2ihM3FRG524ke0mkbKHnZ1pdwl
YZ22fjyl417qDRyCEXre1Orq0yLlcJXq6nxPGaNvZ9kyL3JbNmEkoa3xRmXWBqKwEj/RUmSINhnd
XjzOxccoNs2t0Cd4IEyqfFtttCtXSx4qRCirKGk4O8ZM85h3G4XcLkIMKuBm8FS6j1md2rchk8u7
ECk6vDIL9di2IvgAPDLBED6qMxdP5oB4sh40z4L+7/M7o0VpO2NjVCg3hIKyJJz0pz7L6j16nJNt
zJyLfXwTOQuyDzHDFfFt6rCNYY6Gh9R8MagN5Kq6JzKGgdvSeWDm98j0ugej5Xnl1aAYAmUgXAmj
oV54si1Nvg+zPwHr2Hep+ilJhen3vJeAh95jSLLK0R3lw5zNBpk7avkZgOp81OLa9grSv+gPMEJr
nennaRRdWoa66NfsKj87aYFLtYyRwrs5mVdeTbYVNX1r3Wa6EvpKbA+fQhmKO7Ir0oBon+nE3Pdb
JzCwU86QfhQ2/8/dmfW2jWRR+K8E8y6B+/IwA4w2W5btxE56srwIiq0mKZLiTor69fORlNMW7aQ7
XcGAmOp+iu0SWaq6dZdzzvWcd3SDya4ONjHEzlCnkBoP10RckBpkYw1ebLS+k9X8E8jW/VTPTX/p
klJ0VlUOku3ugNZ8sgF4m30BYVT87tGD4s6gT9KqyfS892l1OaOFfXGtZ1liTPMyZMmqOExvCkX6
UqHDcTuCRoyTJG2RKSO0qWhUF+r7ZFnuEOkIPFV6WwemnM3oJ2R9thy3+HAcFdF0V66DuZEQZ4GY
K4rwUtIKfQcyMdoHoIaq6osLjk+ayXXhkUAZJRlBwi6VJ8AplbluAmH1oClId2V0hHUtudJ1nCBp
NaUD2vqujJV3lS5/Pmb2ZylFmY+eE/PUlML40ja8mPomDl16AX1SuZBAIn/Ed/3grOOtpBTruul4
C/AKMbtLPSjhwbiBFtOWm9IPooHKpYPNuWcGZInUzAWU7a2IIqslHbdCIl8DyZNp4WSVcpPZ2dG5
sNYwk/ER4s8hqpbcwHkN1E/KFrtRsX5XomMwSRM/vqlLtZwhunRYFJJ9AezRXfpgW5M75Qhk9LJY
yyFp4aLerXxV2vlzL4uJvg5SpN9kurqem2rkIg+4ludJnFcTw0RMTgbn8BHVVSQQ8+NqL5mjS/Lf
7oVvBY1noNDJcF0Dn5XqarHXdt4EaQD/E7LZNZWepFpZnrnQ9jmaWOtaLmBDasi7pzv9DpUgfx4b
fjkxKjecWiWO+i4JcVJ8FdmYogDqDndvWsqhc1OVesUK0LbuQ0LL7aWeW+nNAfmX/1TOzC0CSJKI
KYVBFgfQYiJrDhIsXOzilVEfPoH8NGZ0kFKW9GY9znV+axXooK3lQE3wO7TRIYXQmigSzhp8gKVv
lBaWKk3uVDtVP5AIIo9uIOrjIvxYTel5UoPXXUfm1A58//NxZxd4HWa1osc76a20/EJ4SUO4sqAg
hDhpukCHR54cjuVtcHTq30kNlPyULqCu7tAmzfRi6N7r7EFbG8nMAPEBYtjYy7MIV3q5DqnNRGgo
oTFYfGk4bosKfcnL/TGpOKXrCN5JHlcVkThSpg/KnttmTgUzu6YnvL0oHfm9Y5JwQVxTWnn4cdN0
b+0uAhOxTXIUl1mMHBnNQCxa4SCuQCPI8pKepNJSqvFR17bvLg2qe3OcSmll5LjZJJqtRRZLynVh
yvbqsDe9+UEJ7um1B3c0c8yLCsFIC1Fm73cQ1kU0qUlwUTbH9qKREcxIcyXLBI4Z1EbHT2ZSA16W
o+koOij0DuOI3rix4916EohxP4BXRUXdnumKJ1+RclsvqiJZHcIwmUvHQ/ZIezD67oVxNac2FF/n
KvHisdDcZXoEgE6XLxQ308fEdop54Vdfw1Ar5pJcy/Oi4LqRU3cJnMSh2XPQ9GS0bktyTSQn1Fs1
VCDwFqV+h6xFuEhH2a1T7+4LKRvdVe7u3YF1vUJUQuE0BreOGR4XB8O3uRo91HjJT2XGQj8iHabR
7RO52bLIpyn+6W+aX9cTGjFV2n1SeI5xddzldXFTZ5ITAeA8ypRfvYNKex5JRWd7oiF7Ic2NvXWU
5u4addT3oSfZo09VphzopYss9BFeHFxfqfT3sCEPvhygQGYCFKkvE9l57/uRieJ5ecSVyQAS35a+
nLKtqDdN6FW8i0BWpuG2juSDPqHwlLxV0P53Z/EuPX5U4+LwMaTT35WZ7+RVkeyzi6QeAfumVTJ6
InLtl1dEWhWmP9izBqWbX1LKPM7lEIvZdJfb1DtENfDndldk6Ata0SpmeG8dC8i5UpgBpsD3N+0K
jQzLeUyUYnQBrEx/l9E8dlFZCWIJab7bT8I95pV2YSwQnOrDArSo8x+tXseQPAlm09iHH2aHMBib
Kn05k9DbICFUQHPldiM+iUh2r9K4CN15DnxCziZKXRA/cnNJCx0uAyT32gXhn5mFNzn6gXtV0wzO
QS0+K6m7u3WxCsDgkcpLDBy/tQS/DI6l/VbWR0Y+jfJj4i18nWabkWUf05mrFsbMpw74OdN3aE0c
dtLuznLT5H5nk16Y2Kh1ouEKyjujGfkiRfb48ii7dFWla24pTaQ6NbOJCa/lYwBxdLbObPmaroiN
sA1f/iekLLQFNJ4LNV8XycSDh1MjQ1Wp/L23Ri5NLS/ps1mVEzoyOXMV4P+thmAx7IWRmQTTEPDj
UvM06SPgmh2NXaW1O3UK1SIqrrU9wnx+LtFoK88/YbyPc5VFQidH/gprwOdg61I44RtdJ9RgpfoA
kN9HtyQvdvUkLXRlmsNUjqea4SL1QW8LImXfLeZII9zEehUv7CrMr6vC1JeGa4ER2gOXvMvor0yj
E30fXGgN0cDmS7uyiiwpZ8Feqx8Pa8v9YuNz/6bUhrlag08zGi6DeZ1JuGaztSM79g1iLepUqc1P
eahmH5ENROfL0TWw5ETVykGXljDFAR/CyDY+Ny3jEKi34pQagokdoG3nTUCebasgjUX11pM32FPv
yqtG8hxxE+MTReushigUmuvFKIELMwMNBfeFiJRKB8qQSDyqc91AjDaqTX+OzqJ9YR9Is4HNLFe0
xaxuCVWr+wz+RaPFepjudB8Wgx+7mxr8S4JITqQtZC/K6RQtx+k8gYc7DaODRxu8PIER7RoLpUT8
VqECcx1n3vHWQlXlfVzJpj7Fnu8Q45GzD4iPBZ8cWQocAvudjagNal+Q5KUrWgkkC9rXJCuJfn53
6jGvphWJmKVylPgA2sVQfdbieb03ZXx/yZjr+pokokkfbExzuF9URqxf7ILRfnmQ8MVjO6g+RGmg
LkZSOs9pq/nWc1Ik/XdhebszTWWFkShnHEAOiwlnJqPDzI3qp6C2RgmMqHBnoLgkhxHwrzqB/dNQ
I2hAvkKNej0PQinBgcqDB9c39AaH4FZzD8gY+amoejTCg2tNaT9wuCmBsqiLKtWiDr70fxP/n15k
tsk3833u5fVdsU3r+22GVHn2xEVsfvou8vb5h+jv/dKPJ3qzbT/5TzIKaKRQXztLKLTP1D7wj6YI
aNuVF49I2aqgsYmDdeJ+qR3UwIOIgkb34xFV7DF1bBiZALX4pGeL873X//Gbdev449/50aN3C7N8
/Oc/0JFupCmEXl8zx8DTqXrLNA5qR//1pUaPV1WUTlfABsc+tFVAwkV0FZSxrQLGA5jUbQK+6+eb
wNTHZKBgppPOaUe36/73e+EhKvZ5cxYdr6+i/Bd3Qm+GZwfBHuuUpVHBReaoGb01sG1gH80xsE9r
0H3g/34Nvis+TVW4O6Od1NI3C/Uz1gAAC4qLcCmA8r+yCJYxBvfebBNY1e0Y2nGA/9ZoVgsZBdUe
I1IPHAWV63aQKn1+HFACGROtKQpZ2KG9P0x30rFir6+Nlcbi0Sim+46pvr94fdSBAEeSM2Z05mdI
J8HWRU0iMgQWFyOcJkrbzSDJ/nwRbAWAGJAfgF7tGkjdqg9oEQj3+tWGn3UONHmsm3C+iB67l+w5
BybmohV2aOoMA7sWAciDwhE6CBp3P98wwefrVwLVFlOyVerWg3UOZECSgqugNqBGRMdAa53G+Umw
bGpOuAcw3bpNMjibCL68c9sELkZzrOgaNTf5dDH2TgL5vbEhA1cC5t6t0tAOBOzNF1LKP2sPVHMM
wBGNRMPsXrJnFE1rTKMT1IxPKlz24MwCYsvCNwOOIMfBgHb+6nnAWdZo16ipMhdIMwa3CKijiZrG
JmyUCAvBDp9bA9PETW56kdDgpx3Dc5OBOuPRiN0MiIPTTIVoQetsXj9YUAkmJAmO3+nng7OJdKZt
sLBCq6BYY5g7WAQV8/rcOeJibDQxNAVp83Z0ccmAnCPECIStId4RuV1g+qed3ncRkZbXG3pw4yq3
Y3irQLMdYXNIfggWq0k31e4te9GCaY9heAE4MbpgQRreUcBv+YvZg17s/Sx7APAG8We4UkThzej5
BxZ8Eq2hccB1aMfg9oIMJ7N7qL/vJWnaGLMvmYCau73Q8w+AA+ErsllouTY0/wguzwt01s/6RwQM
0PvpDaGfzkLv/XGV+RigjN986aGtAlF/01dM6FpookYc4SaB0u31XvqETBrkKIhSuIrtGOJesEQv
R5JIBAuoGJ62QhOCnN2R9GxDKwN9klNsPTxHyZAV4dvBwhNompSapxC6ZxdtC4tBXpXM67fbg803
IE8BalxDTxE6EU3cpJhoATfcsLNNoLMJUM5UnjbJ8K4FGydO9PUlJD25Fw1Qqd04XwW76cEDY0iB
B9iO4R2FRu5FcBU0fUxyGmfw2VZ/vhcMe0yHIlC7CJwNcxXI8QhHTk3g2JwFvWcOTYNcGty1b+WV
wZ0EBT6v6EnQlDFJItxApIPa0TOHhAyGRBmK9r/tbhuQHVRIcXWuu5B/aPHuNnmDbou/NIcsDHdm
c3M2Y3CxgkJ+T9Qz0AwMAfB8WGuvbgJba+D48DxO9PZBbQKifUE7iAUgf0jZBOHndvTdQ5IHkN4b
L3mwm4BGHIKrAPCAYw7Bn5CwHZiW57eBLJFQ1lhtFD0HZwrYm53P/vdNQVNj1Q2E057SBj1TINMI
2aD2Qt2hOyWdJzqks9BYKtFdoKKDDqyCItKru6BJITV16FZar/mN7vANaBVOSvBi7rEOqoBwEAHH
bhV6FgHUASynRmnyFFAOzzfQ+BLF94JNmoz0AIz3dvQsgiKNG1kR+VTBGNAmQItMFj4K5E5QIGlU
WF7dBCapI2qQaFaeVmeAZlEWTqkDO9AUUifys61+fi0YYxn9Os7K8AwiZ1jUQVbJJiNeT2ml2wT9
PKpNJM3rQ1U8VSC7e3hAZ0HFQxQNFVWV6hqRED53tww958CSmqa1bAF88nYMz08GESC6F8imWjYl
99Ol8CKnTqkRtRVaogHCaAcuxLByR81e6B7q7ztK5NQRqyen/LTje/UVdghSyxIBxamgNaSzwAII
O4oy5XTV0tjs3Vnohcxkk1UAieyCEyRxeLvgFaGyn64saBScdYX/eqYACBYqprS15k5ox08k0//C
TvmGd58ikf3YIt29bfYaIP57v/CE9H758xPKu4Vya390+Wl/sQG+d5/9BxD+X2fVtzZH/OyHTznj
539+esGXH/3qQz3946W3TTcoY9Tt69anx7zdhMDl/x1svm7CzXNyPtuS7+SPJ/nnP86e85lX+CcT
Z35v3iblKDxv6h2j/fnELURUfGJ/s8822dMjNl8jLCtOp+jM001Aj+u0p4HQgbiE546CKN08Rk9P
2Tx1x6IQn5k+WQ+591DkZ5O3KEzRyWfbAJn+dPt85g7KJDyzl+Wp95C/iX5/M41Quvx6Lj3RYYVE
PwU1mdR7PN+FHQBFdOaLbYRexvnMXT1fdObvN0b4PjXnWxj8o6O+fNy4ZxvwVHoXfeAlveX3kXd+
IruqtvDU+0dasZ+vMm2oidOFZ46q3rQtOkt02tVL29RVM4UnZoLiwa+f3rw1e12JUHTq6wglrBfL
3NXfROe+2Xj7M+tBhvlXXC83m7QONvvH58txKhOJP3KWbR7cItvm+dmePhVihOf3HlzP2ezPHr0r
cohP3fRMjPKznX0qHYjPnWUe/8exd/7kLdL7V8weFWl/6ibpLzw1Wrw9G6LIbSJddObb7dd00/Oe
TkAW8anLzfm9RazVJL/FJ67eXG7COHO982ud+Zu08q+Y/2qbZtszS3VK1P2KyW+2B+/h7Bpj8ib/
9Ssm/xyl/tNMbXyAiJT89A+vkmL/0s17S+MT9810k0bclOeHs0NCCj97+wGzjd8/+x1VVXT6t653
vuIdyUV4Wj/AIzmPapQumSc8dbp1+kzNNlUuOvE72tIiql9uemECSjBN4kl0+ns3ety+WWYv7rYO
Nyw6/fuo+M5GPKUPf80HvNyIp4yU6PQ/bAos6B5/2B7Oo0q1yyKJPvNv+cZ92hiNTTkxRUWn/YHK
vOBCvKoE2LF4RB/644Z7Z+8gUHe2IrrVNOkQnvzPZAwF1+Wjlz1EqHSePzsdyKgICT97HYUszNNE
7T4xbOVPL+TXMk3fYIwv809PIgiv/dl5cq35jYdgu0n/9V8AAAD//w==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548640</xdr:colOff>
      <xdr:row>2</xdr:row>
      <xdr:rowOff>3810</xdr:rowOff>
    </xdr:from>
    <xdr:to>
      <xdr:col>13</xdr:col>
      <xdr:colOff>495300</xdr:colOff>
      <xdr:row>17</xdr:row>
      <xdr:rowOff>3810</xdr:rowOff>
    </xdr:to>
    <xdr:graphicFrame macro="">
      <xdr:nvGraphicFramePr>
        <xdr:cNvPr id="2" name="Chart 1">
          <a:extLst>
            <a:ext uri="{FF2B5EF4-FFF2-40B4-BE49-F238E27FC236}">
              <a16:creationId xmlns:a16="http://schemas.microsoft.com/office/drawing/2014/main" id="{792CD8BA-2830-FB7D-D22A-247743A88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304800</xdr:colOff>
      <xdr:row>4</xdr:row>
      <xdr:rowOff>80010</xdr:rowOff>
    </xdr:from>
    <xdr:to>
      <xdr:col>14</xdr:col>
      <xdr:colOff>0</xdr:colOff>
      <xdr:row>19</xdr:row>
      <xdr:rowOff>80010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0675D21-2452-6097-BD14-37C7FB6264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3480" y="8115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464820</xdr:colOff>
      <xdr:row>9</xdr:row>
      <xdr:rowOff>30480</xdr:rowOff>
    </xdr:from>
    <xdr:to>
      <xdr:col>16</xdr:col>
      <xdr:colOff>464820</xdr:colOff>
      <xdr:row>22</xdr:row>
      <xdr:rowOff>120015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D8156CC3-A2FD-9B14-6E16-64FD32D8A7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10700"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556260</xdr:colOff>
      <xdr:row>8</xdr:row>
      <xdr:rowOff>175260</xdr:rowOff>
    </xdr:from>
    <xdr:to>
      <xdr:col>6</xdr:col>
      <xdr:colOff>15240</xdr:colOff>
      <xdr:row>22</xdr:row>
      <xdr:rowOff>81915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BD3D0D96-B361-C0C4-7072-EBCBF0E3C8D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865120" y="1638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251460</xdr:colOff>
      <xdr:row>1</xdr:row>
      <xdr:rowOff>53340</xdr:rowOff>
    </xdr:from>
    <xdr:to>
      <xdr:col>20</xdr:col>
      <xdr:colOff>251460</xdr:colOff>
      <xdr:row>14</xdr:row>
      <xdr:rowOff>142875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D860D09-23B1-4445-D168-D648F3D344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3574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5</xdr:row>
      <xdr:rowOff>49530</xdr:rowOff>
    </xdr:from>
    <xdr:to>
      <xdr:col>12</xdr:col>
      <xdr:colOff>190500</xdr:colOff>
      <xdr:row>20</xdr:row>
      <xdr:rowOff>49530</xdr:rowOff>
    </xdr:to>
    <xdr:graphicFrame macro="">
      <xdr:nvGraphicFramePr>
        <xdr:cNvPr id="2" name="Chart 1">
          <a:extLst>
            <a:ext uri="{FF2B5EF4-FFF2-40B4-BE49-F238E27FC236}">
              <a16:creationId xmlns:a16="http://schemas.microsoft.com/office/drawing/2014/main" id="{6A49A5EA-1B1E-8109-FC6A-0BCBE9B10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469796</xdr:colOff>
      <xdr:row>4</xdr:row>
      <xdr:rowOff>54661</xdr:rowOff>
    </xdr:from>
    <xdr:to>
      <xdr:col>14</xdr:col>
      <xdr:colOff>412102</xdr:colOff>
      <xdr:row>21</xdr:row>
      <xdr:rowOff>116632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39AB263-CDD6-9123-16CD-4BFBAF5ACE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51396" y="786181"/>
              <a:ext cx="5428706" cy="31709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236220</xdr:colOff>
      <xdr:row>5</xdr:row>
      <xdr:rowOff>30480</xdr:rowOff>
    </xdr:from>
    <xdr:to>
      <xdr:col>12</xdr:col>
      <xdr:colOff>541020</xdr:colOff>
      <xdr:row>20</xdr:row>
      <xdr:rowOff>91440</xdr:rowOff>
    </xdr:to>
    <xdr:graphicFrame macro="">
      <xdr:nvGraphicFramePr>
        <xdr:cNvPr id="2" name="Chart 1">
          <a:extLst>
            <a:ext uri="{FF2B5EF4-FFF2-40B4-BE49-F238E27FC236}">
              <a16:creationId xmlns:a16="http://schemas.microsoft.com/office/drawing/2014/main" id="{36F8864F-85FC-C4BE-2772-17784D880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182880</xdr:colOff>
      <xdr:row>21</xdr:row>
      <xdr:rowOff>83820</xdr:rowOff>
    </xdr:from>
    <xdr:to>
      <xdr:col>1</xdr:col>
      <xdr:colOff>609600</xdr:colOff>
      <xdr:row>24</xdr:row>
      <xdr:rowOff>68580</xdr:rowOff>
    </xdr:to>
    <xdr:graphicFrame macro="">
      <xdr:nvGraphicFramePr>
        <xdr:cNvPr id="2" name="Chart 1">
          <a:extLst>
            <a:ext uri="{FF2B5EF4-FFF2-40B4-BE49-F238E27FC236}">
              <a16:creationId xmlns:a16="http://schemas.microsoft.com/office/drawing/2014/main" id="{07FED7A3-1998-FD32-3147-86D8A6EA6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22</xdr:row>
      <xdr:rowOff>7620</xdr:rowOff>
    </xdr:from>
    <xdr:to>
      <xdr:col>4</xdr:col>
      <xdr:colOff>617220</xdr:colOff>
      <xdr:row>25</xdr:row>
      <xdr:rowOff>15240</xdr:rowOff>
    </xdr:to>
    <xdr:graphicFrame macro="">
      <xdr:nvGraphicFramePr>
        <xdr:cNvPr id="3" name="Chart 2">
          <a:extLst>
            <a:ext uri="{FF2B5EF4-FFF2-40B4-BE49-F238E27FC236}">
              <a16:creationId xmlns:a16="http://schemas.microsoft.com/office/drawing/2014/main" id="{EFB01E51-4484-9AD5-8216-19EA9A518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220980</xdr:colOff>
      <xdr:row>22</xdr:row>
      <xdr:rowOff>99060</xdr:rowOff>
    </xdr:from>
    <xdr:to>
      <xdr:col>7</xdr:col>
      <xdr:colOff>784860</xdr:colOff>
      <xdr:row>25</xdr:row>
      <xdr:rowOff>99060</xdr:rowOff>
    </xdr:to>
    <xdr:graphicFrame macro="">
      <xdr:nvGraphicFramePr>
        <xdr:cNvPr id="4" name="Chart 3">
          <a:extLst>
            <a:ext uri="{FF2B5EF4-FFF2-40B4-BE49-F238E27FC236}">
              <a16:creationId xmlns:a16="http://schemas.microsoft.com/office/drawing/2014/main" id="{A186202A-CA80-1519-8294-88C8E9D6C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274320</xdr:colOff>
      <xdr:row>23</xdr:row>
      <xdr:rowOff>60960</xdr:rowOff>
    </xdr:from>
    <xdr:to>
      <xdr:col>10</xdr:col>
      <xdr:colOff>632460</xdr:colOff>
      <xdr:row>25</xdr:row>
      <xdr:rowOff>53340</xdr:rowOff>
    </xdr:to>
    <xdr:graphicFrame macro="">
      <xdr:nvGraphicFramePr>
        <xdr:cNvPr id="5" name="Chart 4">
          <a:extLst>
            <a:ext uri="{FF2B5EF4-FFF2-40B4-BE49-F238E27FC236}">
              <a16:creationId xmlns:a16="http://schemas.microsoft.com/office/drawing/2014/main" id="{031E019C-A9AC-4E93-F885-779A1BDA9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198120</xdr:colOff>
      <xdr:row>22</xdr:row>
      <xdr:rowOff>91440</xdr:rowOff>
    </xdr:from>
    <xdr:to>
      <xdr:col>13</xdr:col>
      <xdr:colOff>655320</xdr:colOff>
      <xdr:row>24</xdr:row>
      <xdr:rowOff>163830</xdr:rowOff>
    </xdr:to>
    <xdr:graphicFrame macro="">
      <xdr:nvGraphicFramePr>
        <xdr:cNvPr id="6" name="Chart 5">
          <a:extLst>
            <a:ext uri="{FF2B5EF4-FFF2-40B4-BE49-F238E27FC236}">
              <a16:creationId xmlns:a16="http://schemas.microsoft.com/office/drawing/2014/main" id="{DE555B22-4E04-32DA-AD08-351B6E544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93783</xdr:colOff>
      <xdr:row>5</xdr:row>
      <xdr:rowOff>46893</xdr:rowOff>
    </xdr:from>
    <xdr:to>
      <xdr:col>35</xdr:col>
      <xdr:colOff>425419</xdr:colOff>
      <xdr:row>18</xdr:row>
      <xdr:rowOff>187568</xdr:rowOff>
    </xdr:to>
    <xdr:grpSp>
      <xdr:nvGrpSpPr>
        <xdr:cNvPr id="40" name="Group 39">
          <a:extLst>
            <a:ext uri="{FF2B5EF4-FFF2-40B4-BE49-F238E27FC236}">
              <a16:creationId xmlns:a16="http://schemas.microsoft.com/office/drawing/2014/main" id="{E06C537A-B0CE-1F0D-90CF-6D10EF115798}"/>
            </a:ext>
          </a:extLst>
        </xdr:cNvPr>
        <xdr:cNvGrpSpPr/>
      </xdr:nvGrpSpPr>
      <xdr:grpSpPr>
        <a:xfrm>
          <a:off x="93783" y="984739"/>
          <a:ext cx="21667636" cy="2571455"/>
          <a:chOff x="93783" y="984739"/>
          <a:chExt cx="21667636" cy="2532183"/>
        </a:xfrm>
      </xdr:grpSpPr>
      <xdr:grpSp>
        <xdr:nvGrpSpPr>
          <xdr:cNvPr id="11" name="Group 10">
            <a:extLst>
              <a:ext uri="{FF2B5EF4-FFF2-40B4-BE49-F238E27FC236}">
                <a16:creationId xmlns:a16="http://schemas.microsoft.com/office/drawing/2014/main" id="{C772D9F2-0BD0-D9C4-0C2B-178A61C15CAF}"/>
              </a:ext>
            </a:extLst>
          </xdr:cNvPr>
          <xdr:cNvGrpSpPr/>
        </xdr:nvGrpSpPr>
        <xdr:grpSpPr>
          <a:xfrm>
            <a:off x="93783" y="1019907"/>
            <a:ext cx="4267202" cy="2461846"/>
            <a:chOff x="97822" y="1019907"/>
            <a:chExt cx="3532033" cy="2461846"/>
          </a:xfrm>
        </xdr:grpSpPr>
        <xdr:sp macro="" textlink="">
          <xdr:nvSpPr>
            <xdr:cNvPr id="3" name="Rectangle: Rounded Corners 2">
              <a:extLst>
                <a:ext uri="{FF2B5EF4-FFF2-40B4-BE49-F238E27FC236}">
                  <a16:creationId xmlns:a16="http://schemas.microsoft.com/office/drawing/2014/main" id="{1D59BE42-4B96-C8EC-E06D-33E5A1DF784C}"/>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SALES</a:t>
              </a:r>
            </a:p>
          </xdr:txBody>
        </xdr:sp>
        <xdr:sp macro="" textlink="">
          <xdr:nvSpPr>
            <xdr:cNvPr id="4" name="Rectangle: Rounded Corners 3">
              <a:extLst>
                <a:ext uri="{FF2B5EF4-FFF2-40B4-BE49-F238E27FC236}">
                  <a16:creationId xmlns:a16="http://schemas.microsoft.com/office/drawing/2014/main" id="{A24B30F5-15CC-73C7-E36D-12D208D8EFE9}"/>
                </a:ext>
              </a:extLst>
            </xdr:cNvPr>
            <xdr:cNvSpPr/>
          </xdr:nvSpPr>
          <xdr:spPr>
            <a:xfrm>
              <a:off x="97822" y="1676400"/>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A09CD549-4B08-FF14-9700-144DE65743F1}"/>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78EB28-554B-40EA-962C-8D913333E461}" type="TxLink">
                <a:rPr lang="en-US" sz="2400" b="1" i="0" u="none" strike="noStrike">
                  <a:solidFill>
                    <a:schemeClr val="bg1"/>
                  </a:solidFill>
                  <a:latin typeface="Calibri"/>
                  <a:ea typeface="Calibri"/>
                  <a:cs typeface="Calibri"/>
                </a:rPr>
                <a:pPr algn="ctr"/>
                <a:t> $22,97,200.86 </a:t>
              </a:fld>
              <a:endParaRPr lang="en-IN" sz="2400" b="1">
                <a:solidFill>
                  <a:schemeClr val="bg1"/>
                </a:solidFill>
              </a:endParaRPr>
            </a:p>
          </xdr:txBody>
        </xdr:sp>
        <xdr:sp macro="" textlink="KPI!B17">
          <xdr:nvSpPr>
            <xdr:cNvPr id="7" name="Rectangle: Rounded Corners 6">
              <a:extLst>
                <a:ext uri="{FF2B5EF4-FFF2-40B4-BE49-F238E27FC236}">
                  <a16:creationId xmlns:a16="http://schemas.microsoft.com/office/drawing/2014/main" id="{35906824-B369-4083-93EE-00C6BA9A0590}"/>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13" name="Group 12">
            <a:extLst>
              <a:ext uri="{FF2B5EF4-FFF2-40B4-BE49-F238E27FC236}">
                <a16:creationId xmlns:a16="http://schemas.microsoft.com/office/drawing/2014/main" id="{794CCE6B-3A6E-4929-A427-3C0E4C7DDD9A}"/>
              </a:ext>
            </a:extLst>
          </xdr:cNvPr>
          <xdr:cNvGrpSpPr/>
        </xdr:nvGrpSpPr>
        <xdr:grpSpPr>
          <a:xfrm>
            <a:off x="4478215" y="1043353"/>
            <a:ext cx="4208585" cy="2473569"/>
            <a:chOff x="117229" y="1019907"/>
            <a:chExt cx="3532033" cy="2473569"/>
          </a:xfrm>
        </xdr:grpSpPr>
        <xdr:sp macro="" textlink="">
          <xdr:nvSpPr>
            <xdr:cNvPr id="14" name="Rectangle: Rounded Corners 13">
              <a:extLst>
                <a:ext uri="{FF2B5EF4-FFF2-40B4-BE49-F238E27FC236}">
                  <a16:creationId xmlns:a16="http://schemas.microsoft.com/office/drawing/2014/main" id="{F0CDD3E0-7362-77C4-58E9-74365BA7787F}"/>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PROFIT</a:t>
              </a:r>
            </a:p>
          </xdr:txBody>
        </xdr:sp>
        <xdr:sp macro="" textlink="">
          <xdr:nvSpPr>
            <xdr:cNvPr id="15" name="Rectangle: Rounded Corners 14">
              <a:extLst>
                <a:ext uri="{FF2B5EF4-FFF2-40B4-BE49-F238E27FC236}">
                  <a16:creationId xmlns:a16="http://schemas.microsoft.com/office/drawing/2014/main" id="{F4C20E68-4177-2C18-65D5-CF7D5552153B}"/>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6" name="Rectangle: Rounded Corners 15">
              <a:extLst>
                <a:ext uri="{FF2B5EF4-FFF2-40B4-BE49-F238E27FC236}">
                  <a16:creationId xmlns:a16="http://schemas.microsoft.com/office/drawing/2014/main" id="{FDA3CEED-7B5E-20BE-F136-ABBA6E56DC85}"/>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6AD89D-8386-4DA3-B618-762140BC6E83}" type="TxLink">
                <a:rPr lang="en-US" sz="2400" b="1" i="0" u="none" strike="noStrike">
                  <a:solidFill>
                    <a:schemeClr val="bg1"/>
                  </a:solidFill>
                  <a:latin typeface="Calibri"/>
                  <a:ea typeface="Calibri"/>
                  <a:cs typeface="Calibri"/>
                </a:rPr>
                <a:pPr algn="ctr"/>
                <a:t> $2,86,397.02 </a:t>
              </a:fld>
              <a:endParaRPr lang="en-IN" sz="2400" b="1">
                <a:solidFill>
                  <a:schemeClr val="bg1"/>
                </a:solidFill>
              </a:endParaRPr>
            </a:p>
          </xdr:txBody>
        </xdr:sp>
        <xdr:sp macro="" textlink="KPI!B17">
          <xdr:nvSpPr>
            <xdr:cNvPr id="17" name="Rectangle: Rounded Corners 16">
              <a:extLst>
                <a:ext uri="{FF2B5EF4-FFF2-40B4-BE49-F238E27FC236}">
                  <a16:creationId xmlns:a16="http://schemas.microsoft.com/office/drawing/2014/main" id="{5F623B1D-50AD-2605-F211-5EEF48333F55}"/>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18" name="Group 17">
            <a:extLst>
              <a:ext uri="{FF2B5EF4-FFF2-40B4-BE49-F238E27FC236}">
                <a16:creationId xmlns:a16="http://schemas.microsoft.com/office/drawing/2014/main" id="{C8878BC1-9668-4B0D-8F2D-0155045649B7}"/>
              </a:ext>
            </a:extLst>
          </xdr:cNvPr>
          <xdr:cNvGrpSpPr/>
        </xdr:nvGrpSpPr>
        <xdr:grpSpPr>
          <a:xfrm>
            <a:off x="8839200" y="1031629"/>
            <a:ext cx="4314091" cy="2465949"/>
            <a:chOff x="117229" y="1019907"/>
            <a:chExt cx="3532033" cy="2473569"/>
          </a:xfrm>
        </xdr:grpSpPr>
        <xdr:sp macro="" textlink="">
          <xdr:nvSpPr>
            <xdr:cNvPr id="19" name="Rectangle: Rounded Corners 18">
              <a:extLst>
                <a:ext uri="{FF2B5EF4-FFF2-40B4-BE49-F238E27FC236}">
                  <a16:creationId xmlns:a16="http://schemas.microsoft.com/office/drawing/2014/main" id="{35A83725-C95E-B35F-A823-DBC510800B63}"/>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QUANTITY</a:t>
              </a:r>
            </a:p>
          </xdr:txBody>
        </xdr:sp>
        <xdr:sp macro="" textlink="">
          <xdr:nvSpPr>
            <xdr:cNvPr id="20" name="Rectangle: Rounded Corners 19">
              <a:extLst>
                <a:ext uri="{FF2B5EF4-FFF2-40B4-BE49-F238E27FC236}">
                  <a16:creationId xmlns:a16="http://schemas.microsoft.com/office/drawing/2014/main" id="{786BD503-B1BF-E300-3E3D-E6B6BE2B5E19}"/>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1" name="Rectangle: Rounded Corners 20">
              <a:extLst>
                <a:ext uri="{FF2B5EF4-FFF2-40B4-BE49-F238E27FC236}">
                  <a16:creationId xmlns:a16="http://schemas.microsoft.com/office/drawing/2014/main" id="{B9B53835-D28F-2901-6AFB-20ED603975D3}"/>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5E1BAD0-2D9E-4A83-83FB-5AA0BFF9468F}" type="TxLink">
                <a:rPr lang="en-US" sz="2400" b="1" i="0" u="none" strike="noStrike">
                  <a:solidFill>
                    <a:schemeClr val="bg1"/>
                  </a:solidFill>
                  <a:latin typeface="Calibri"/>
                  <a:ea typeface="Calibri"/>
                  <a:cs typeface="Calibri"/>
                </a:rPr>
                <a:pPr algn="ctr"/>
                <a:t># 37873</a:t>
              </a:fld>
              <a:endParaRPr lang="en-IN" sz="4800" b="1">
                <a:solidFill>
                  <a:schemeClr val="bg1"/>
                </a:solidFill>
              </a:endParaRPr>
            </a:p>
          </xdr:txBody>
        </xdr:sp>
        <xdr:sp macro="" textlink="KPI!B17">
          <xdr:nvSpPr>
            <xdr:cNvPr id="22" name="Rectangle: Rounded Corners 21">
              <a:extLst>
                <a:ext uri="{FF2B5EF4-FFF2-40B4-BE49-F238E27FC236}">
                  <a16:creationId xmlns:a16="http://schemas.microsoft.com/office/drawing/2014/main" id="{062840D6-235F-8F5B-7928-BD4C2C4C7907}"/>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23" name="Group 22">
            <a:extLst>
              <a:ext uri="{FF2B5EF4-FFF2-40B4-BE49-F238E27FC236}">
                <a16:creationId xmlns:a16="http://schemas.microsoft.com/office/drawing/2014/main" id="{B28D6A98-80B9-4FC2-9C22-2A668482AE78}"/>
              </a:ext>
            </a:extLst>
          </xdr:cNvPr>
          <xdr:cNvGrpSpPr/>
        </xdr:nvGrpSpPr>
        <xdr:grpSpPr>
          <a:xfrm>
            <a:off x="13305691" y="1008185"/>
            <a:ext cx="4208585" cy="2473569"/>
            <a:chOff x="117229" y="1019907"/>
            <a:chExt cx="3532033" cy="2473569"/>
          </a:xfrm>
        </xdr:grpSpPr>
        <xdr:sp macro="" textlink="">
          <xdr:nvSpPr>
            <xdr:cNvPr id="24" name="Rectangle: Rounded Corners 23">
              <a:extLst>
                <a:ext uri="{FF2B5EF4-FFF2-40B4-BE49-F238E27FC236}">
                  <a16:creationId xmlns:a16="http://schemas.microsoft.com/office/drawing/2014/main" id="{EA9DD5AA-B5C0-0708-6099-3223CC89F9BC}"/>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NO.</a:t>
              </a:r>
              <a:r>
                <a:rPr lang="en-IN" sz="2800" b="1" baseline="0"/>
                <a:t> OF ORDERS</a:t>
              </a:r>
              <a:endParaRPr lang="en-IN" sz="2800" b="1"/>
            </a:p>
          </xdr:txBody>
        </xdr:sp>
        <xdr:sp macro="" textlink="">
          <xdr:nvSpPr>
            <xdr:cNvPr id="25" name="Rectangle: Rounded Corners 24">
              <a:extLst>
                <a:ext uri="{FF2B5EF4-FFF2-40B4-BE49-F238E27FC236}">
                  <a16:creationId xmlns:a16="http://schemas.microsoft.com/office/drawing/2014/main" id="{DFFED4BC-D7F1-6D35-3C28-1FBC4E4142E8}"/>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6" name="Rectangle: Rounded Corners 25">
              <a:extLst>
                <a:ext uri="{FF2B5EF4-FFF2-40B4-BE49-F238E27FC236}">
                  <a16:creationId xmlns:a16="http://schemas.microsoft.com/office/drawing/2014/main" id="{CA7008E2-906E-8A48-4EC1-B390903B93AF}"/>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24CCEB-8440-43B3-91B0-35D56992CA65}" type="TxLink">
                <a:rPr lang="en-US" sz="2400" b="1" i="0" u="none" strike="noStrike">
                  <a:solidFill>
                    <a:schemeClr val="bg1"/>
                  </a:solidFill>
                  <a:latin typeface="Calibri"/>
                  <a:ea typeface="Calibri"/>
                  <a:cs typeface="Calibri"/>
                </a:rPr>
                <a:pPr algn="ctr"/>
                <a:t># 9994</a:t>
              </a:fld>
              <a:endParaRPr lang="en-IN" sz="4800" b="1">
                <a:solidFill>
                  <a:schemeClr val="bg1"/>
                </a:solidFill>
              </a:endParaRPr>
            </a:p>
          </xdr:txBody>
        </xdr:sp>
        <xdr:sp macro="" textlink="KPI!B17">
          <xdr:nvSpPr>
            <xdr:cNvPr id="27" name="Rectangle: Rounded Corners 26">
              <a:extLst>
                <a:ext uri="{FF2B5EF4-FFF2-40B4-BE49-F238E27FC236}">
                  <a16:creationId xmlns:a16="http://schemas.microsoft.com/office/drawing/2014/main" id="{D967390E-941D-ED1F-BD08-E82045DEEA8A}"/>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nvGrpSpPr>
          <xdr:cNvPr id="28" name="Group 27">
            <a:extLst>
              <a:ext uri="{FF2B5EF4-FFF2-40B4-BE49-F238E27FC236}">
                <a16:creationId xmlns:a16="http://schemas.microsoft.com/office/drawing/2014/main" id="{3135E920-8F1E-4451-B5D2-B638E4571DD6}"/>
              </a:ext>
            </a:extLst>
          </xdr:cNvPr>
          <xdr:cNvGrpSpPr/>
        </xdr:nvGrpSpPr>
        <xdr:grpSpPr>
          <a:xfrm>
            <a:off x="17654955" y="984739"/>
            <a:ext cx="4106464" cy="2473569"/>
            <a:chOff x="117229" y="1019907"/>
            <a:chExt cx="3532033" cy="2473569"/>
          </a:xfrm>
        </xdr:grpSpPr>
        <xdr:sp macro="" textlink="">
          <xdr:nvSpPr>
            <xdr:cNvPr id="29" name="Rectangle: Rounded Corners 28">
              <a:extLst>
                <a:ext uri="{FF2B5EF4-FFF2-40B4-BE49-F238E27FC236}">
                  <a16:creationId xmlns:a16="http://schemas.microsoft.com/office/drawing/2014/main" id="{30608B5B-2BB6-6816-C1BE-7642F53B9716}"/>
                </a:ext>
              </a:extLst>
            </xdr:cNvPr>
            <xdr:cNvSpPr/>
          </xdr:nvSpPr>
          <xdr:spPr>
            <a:xfrm>
              <a:off x="117488" y="1019907"/>
              <a:ext cx="3493220" cy="58615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PROFIT</a:t>
              </a:r>
              <a:r>
                <a:rPr lang="en-IN" sz="2800" b="1" baseline="0"/>
                <a:t> MARGIN</a:t>
              </a:r>
              <a:endParaRPr lang="en-IN" sz="2800" b="1"/>
            </a:p>
          </xdr:txBody>
        </xdr:sp>
        <xdr:sp macro="" textlink="">
          <xdr:nvSpPr>
            <xdr:cNvPr id="30" name="Rectangle: Rounded Corners 29">
              <a:extLst>
                <a:ext uri="{FF2B5EF4-FFF2-40B4-BE49-F238E27FC236}">
                  <a16:creationId xmlns:a16="http://schemas.microsoft.com/office/drawing/2014/main" id="{347996E6-BE77-671F-905D-51546F8C2FB2}"/>
                </a:ext>
              </a:extLst>
            </xdr:cNvPr>
            <xdr:cNvSpPr/>
          </xdr:nvSpPr>
          <xdr:spPr>
            <a:xfrm>
              <a:off x="117229" y="1688123"/>
              <a:ext cx="3532033" cy="180535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1" name="Rectangle: Rounded Corners 30">
              <a:extLst>
                <a:ext uri="{FF2B5EF4-FFF2-40B4-BE49-F238E27FC236}">
                  <a16:creationId xmlns:a16="http://schemas.microsoft.com/office/drawing/2014/main" id="{38BDBCDD-C9D3-D215-E4BD-5A37B82C3F9C}"/>
                </a:ext>
              </a:extLst>
            </xdr:cNvPr>
            <xdr:cNvSpPr/>
          </xdr:nvSpPr>
          <xdr:spPr>
            <a:xfrm>
              <a:off x="339967" y="1781906"/>
              <a:ext cx="2977663" cy="41030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4C52A9E-DFFB-423F-890C-0F9454EAC317}" type="TxLink">
                <a:rPr lang="en-US" sz="2400" b="1" i="0" u="none" strike="noStrike">
                  <a:solidFill>
                    <a:schemeClr val="bg1"/>
                  </a:solidFill>
                  <a:latin typeface="Calibri"/>
                  <a:ea typeface="Calibri"/>
                  <a:cs typeface="Calibri"/>
                </a:rPr>
                <a:pPr algn="ctr"/>
                <a:t>12.47%</a:t>
              </a:fld>
              <a:endParaRPr lang="en-IN" sz="4800" b="1">
                <a:solidFill>
                  <a:schemeClr val="bg1"/>
                </a:solidFill>
              </a:endParaRPr>
            </a:p>
          </xdr:txBody>
        </xdr:sp>
        <xdr:sp macro="" textlink="KPI!B17">
          <xdr:nvSpPr>
            <xdr:cNvPr id="32" name="Rectangle: Rounded Corners 31">
              <a:extLst>
                <a:ext uri="{FF2B5EF4-FFF2-40B4-BE49-F238E27FC236}">
                  <a16:creationId xmlns:a16="http://schemas.microsoft.com/office/drawing/2014/main" id="{ECD06ED9-5C4B-6D21-8161-8AA1141A590E}"/>
                </a:ext>
              </a:extLst>
            </xdr:cNvPr>
            <xdr:cNvSpPr/>
          </xdr:nvSpPr>
          <xdr:spPr>
            <a:xfrm>
              <a:off x="328244" y="2954215"/>
              <a:ext cx="3024555" cy="45719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IN" sz="2000" b="1">
                <a:solidFill>
                  <a:schemeClr val="bg1"/>
                </a:solidFill>
              </a:endParaRPr>
            </a:p>
          </xdr:txBody>
        </xdr:sp>
      </xdr:grpSp>
    </xdr:grpSp>
    <xdr:clientData/>
  </xdr:twoCellAnchor>
  <xdr:twoCellAnchor>
    <xdr:from>
      <xdr:col>0</xdr:col>
      <xdr:colOff>105508</xdr:colOff>
      <xdr:row>0</xdr:row>
      <xdr:rowOff>82060</xdr:rowOff>
    </xdr:from>
    <xdr:to>
      <xdr:col>36</xdr:col>
      <xdr:colOff>105508</xdr:colOff>
      <xdr:row>4</xdr:row>
      <xdr:rowOff>140676</xdr:rowOff>
    </xdr:to>
    <xdr:sp macro="" textlink="">
      <xdr:nvSpPr>
        <xdr:cNvPr id="2" name="Rectangle: Rounded Corners 1">
          <a:extLst>
            <a:ext uri="{FF2B5EF4-FFF2-40B4-BE49-F238E27FC236}">
              <a16:creationId xmlns:a16="http://schemas.microsoft.com/office/drawing/2014/main" id="{73C983A6-0D57-982E-3ECE-8D1AB1E98A69}"/>
            </a:ext>
          </a:extLst>
        </xdr:cNvPr>
        <xdr:cNvSpPr/>
      </xdr:nvSpPr>
      <xdr:spPr>
        <a:xfrm>
          <a:off x="105508" y="82060"/>
          <a:ext cx="21945600" cy="80889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E-COMMERCE SALES</a:t>
          </a:r>
          <a:r>
            <a:rPr lang="en-IN" sz="2800" b="1" baseline="0"/>
            <a:t> ANALYSIS DASHBOARD</a:t>
          </a:r>
        </a:p>
        <a:p>
          <a:pPr algn="l"/>
          <a:endParaRPr lang="en-IN" sz="1100"/>
        </a:p>
      </xdr:txBody>
    </xdr:sp>
    <xdr:clientData/>
  </xdr:twoCellAnchor>
  <xdr:twoCellAnchor>
    <xdr:from>
      <xdr:col>1</xdr:col>
      <xdr:colOff>35169</xdr:colOff>
      <xdr:row>11</xdr:row>
      <xdr:rowOff>175847</xdr:rowOff>
    </xdr:from>
    <xdr:to>
      <xdr:col>5</xdr:col>
      <xdr:colOff>11723</xdr:colOff>
      <xdr:row>15</xdr:row>
      <xdr:rowOff>70339</xdr:rowOff>
    </xdr:to>
    <xdr:graphicFrame macro="">
      <xdr:nvGraphicFramePr>
        <xdr:cNvPr id="6" name="Chart 5">
          <a:extLst>
            <a:ext uri="{FF2B5EF4-FFF2-40B4-BE49-F238E27FC236}">
              <a16:creationId xmlns:a16="http://schemas.microsoft.com/office/drawing/2014/main" id="{E0DAFCF4-44CE-4D6D-8746-80D8A1850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140677</xdr:colOff>
          <xdr:row>16</xdr:row>
          <xdr:rowOff>23446</xdr:rowOff>
        </xdr:from>
        <xdr:to>
          <xdr:col>6</xdr:col>
          <xdr:colOff>105507</xdr:colOff>
          <xdr:row>18</xdr:row>
          <xdr:rowOff>82062</xdr:rowOff>
        </xdr:to>
        <xdr:pic>
          <xdr:nvPicPr>
            <xdr:cNvPr id="8" name="Picture 7">
              <a:extLst>
                <a:ext uri="{FF2B5EF4-FFF2-40B4-BE49-F238E27FC236}">
                  <a16:creationId xmlns:a16="http://schemas.microsoft.com/office/drawing/2014/main" id="{55459F7B-6D79-5EB2-0CE5-55453FA9AEEE}"/>
                </a:ext>
              </a:extLst>
            </xdr:cNvPr>
            <xdr:cNvPicPr>
              <a:picLocks noChangeAspect="1" noChangeArrowheads="1"/>
              <a:extLst>
                <a:ext uri="{84589F7E-364E-4C9E-8A38-B11213B215E9}">
                  <a14:cameraTool cellRange="' KPI YOY '!$G$10" spid="_x0000_s10413"/>
                </a:ext>
              </a:extLst>
            </xdr:cNvPicPr>
          </xdr:nvPicPr>
          <xdr:blipFill>
            <a:blip xmlns:r="http://schemas.openxmlformats.org/officeDocument/2006/relationships" r:embed="rId2"/>
            <a:srcRect/>
            <a:stretch>
              <a:fillRect/>
            </a:stretch>
          </xdr:blipFill>
          <xdr:spPr bwMode="auto">
            <a:xfrm>
              <a:off x="2579077" y="3024554"/>
              <a:ext cx="1184030" cy="43375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433754</xdr:colOff>
      <xdr:row>12</xdr:row>
      <xdr:rowOff>93785</xdr:rowOff>
    </xdr:from>
    <xdr:to>
      <xdr:col>13</xdr:col>
      <xdr:colOff>23446</xdr:colOff>
      <xdr:row>15</xdr:row>
      <xdr:rowOff>87338</xdr:rowOff>
    </xdr:to>
    <xdr:graphicFrame macro="">
      <xdr:nvGraphicFramePr>
        <xdr:cNvPr id="36" name="Chart 35">
          <a:extLst>
            <a:ext uri="{FF2B5EF4-FFF2-40B4-BE49-F238E27FC236}">
              <a16:creationId xmlns:a16="http://schemas.microsoft.com/office/drawing/2014/main" id="{0EA8D359-CF65-48AB-810E-388D91145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504092</xdr:colOff>
      <xdr:row>12</xdr:row>
      <xdr:rowOff>58615</xdr:rowOff>
    </xdr:from>
    <xdr:to>
      <xdr:col>20</xdr:col>
      <xdr:colOff>11723</xdr:colOff>
      <xdr:row>15</xdr:row>
      <xdr:rowOff>44548</xdr:rowOff>
    </xdr:to>
    <xdr:graphicFrame macro="">
      <xdr:nvGraphicFramePr>
        <xdr:cNvPr id="37" name="Chart 36">
          <a:extLst>
            <a:ext uri="{FF2B5EF4-FFF2-40B4-BE49-F238E27FC236}">
              <a16:creationId xmlns:a16="http://schemas.microsoft.com/office/drawing/2014/main" id="{52D582D7-F384-45FF-A263-AAF53854F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105508</xdr:colOff>
      <xdr:row>12</xdr:row>
      <xdr:rowOff>93784</xdr:rowOff>
    </xdr:from>
    <xdr:to>
      <xdr:col>27</xdr:col>
      <xdr:colOff>0</xdr:colOff>
      <xdr:row>15</xdr:row>
      <xdr:rowOff>23446</xdr:rowOff>
    </xdr:to>
    <xdr:graphicFrame macro="">
      <xdr:nvGraphicFramePr>
        <xdr:cNvPr id="38" name="Chart 37">
          <a:extLst>
            <a:ext uri="{FF2B5EF4-FFF2-40B4-BE49-F238E27FC236}">
              <a16:creationId xmlns:a16="http://schemas.microsoft.com/office/drawing/2014/main" id="{39665322-CF69-4C31-847A-831605304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234461</xdr:colOff>
      <xdr:row>11</xdr:row>
      <xdr:rowOff>175847</xdr:rowOff>
    </xdr:from>
    <xdr:to>
      <xdr:col>34</xdr:col>
      <xdr:colOff>211014</xdr:colOff>
      <xdr:row>14</xdr:row>
      <xdr:rowOff>175846</xdr:rowOff>
    </xdr:to>
    <xdr:graphicFrame macro="">
      <xdr:nvGraphicFramePr>
        <xdr:cNvPr id="39" name="Chart 38">
          <a:extLst>
            <a:ext uri="{FF2B5EF4-FFF2-40B4-BE49-F238E27FC236}">
              <a16:creationId xmlns:a16="http://schemas.microsoft.com/office/drawing/2014/main" id="{429425F6-B40E-4A40-AA92-CA2E1A26B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221802</xdr:colOff>
          <xdr:row>16</xdr:row>
          <xdr:rowOff>82061</xdr:rowOff>
        </xdr:from>
        <xdr:to>
          <xdr:col>13</xdr:col>
          <xdr:colOff>188854</xdr:colOff>
          <xdr:row>18</xdr:row>
          <xdr:rowOff>82062</xdr:rowOff>
        </xdr:to>
        <xdr:pic>
          <xdr:nvPicPr>
            <xdr:cNvPr id="41" name="Picture 40">
              <a:extLst>
                <a:ext uri="{FF2B5EF4-FFF2-40B4-BE49-F238E27FC236}">
                  <a16:creationId xmlns:a16="http://schemas.microsoft.com/office/drawing/2014/main" id="{D14559E4-0AC8-D31E-F1A7-F612297A9531}"/>
                </a:ext>
              </a:extLst>
            </xdr:cNvPr>
            <xdr:cNvPicPr>
              <a:picLocks noChangeAspect="1" noChangeArrowheads="1"/>
              <a:extLst>
                <a:ext uri="{84589F7E-364E-4C9E-8A38-B11213B215E9}">
                  <a14:cameraTool cellRange="' KPI YOY '!$H$10" spid="_x0000_s10414"/>
                </a:ext>
              </a:extLst>
            </xdr:cNvPicPr>
          </xdr:nvPicPr>
          <xdr:blipFill>
            <a:blip xmlns:r="http://schemas.openxmlformats.org/officeDocument/2006/relationships" r:embed="rId7"/>
            <a:srcRect/>
            <a:stretch>
              <a:fillRect/>
            </a:stretch>
          </xdr:blipFill>
          <xdr:spPr bwMode="auto">
            <a:xfrm>
              <a:off x="6927402" y="3083169"/>
              <a:ext cx="1186252" cy="3751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46892</xdr:colOff>
          <xdr:row>16</xdr:row>
          <xdr:rowOff>12022</xdr:rowOff>
        </xdr:from>
        <xdr:to>
          <xdr:col>20</xdr:col>
          <xdr:colOff>328246</xdr:colOff>
          <xdr:row>18</xdr:row>
          <xdr:rowOff>93786</xdr:rowOff>
        </xdr:to>
        <xdr:pic>
          <xdr:nvPicPr>
            <xdr:cNvPr id="42" name="Picture 41">
              <a:extLst>
                <a:ext uri="{FF2B5EF4-FFF2-40B4-BE49-F238E27FC236}">
                  <a16:creationId xmlns:a16="http://schemas.microsoft.com/office/drawing/2014/main" id="{D0991FC5-F304-7AAE-E47F-972F67C0FD07}"/>
                </a:ext>
              </a:extLst>
            </xdr:cNvPr>
            <xdr:cNvPicPr>
              <a:picLocks noChangeAspect="1" noChangeArrowheads="1"/>
              <a:extLst>
                <a:ext uri="{84589F7E-364E-4C9E-8A38-B11213B215E9}">
                  <a14:cameraTool cellRange="' KPI YOY '!$I$10" spid="_x0000_s10415"/>
                </a:ext>
              </a:extLst>
            </xdr:cNvPicPr>
          </xdr:nvPicPr>
          <xdr:blipFill>
            <a:blip xmlns:r="http://schemas.openxmlformats.org/officeDocument/2006/relationships" r:embed="rId8"/>
            <a:srcRect/>
            <a:stretch>
              <a:fillRect/>
            </a:stretch>
          </xdr:blipFill>
          <xdr:spPr bwMode="auto">
            <a:xfrm>
              <a:off x="11629292" y="3013130"/>
              <a:ext cx="890954" cy="4569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506956</xdr:colOff>
          <xdr:row>15</xdr:row>
          <xdr:rowOff>184268</xdr:rowOff>
        </xdr:from>
        <xdr:to>
          <xdr:col>27</xdr:col>
          <xdr:colOff>410307</xdr:colOff>
          <xdr:row>18</xdr:row>
          <xdr:rowOff>82061</xdr:rowOff>
        </xdr:to>
        <xdr:pic>
          <xdr:nvPicPr>
            <xdr:cNvPr id="43" name="Picture 42">
              <a:extLst>
                <a:ext uri="{FF2B5EF4-FFF2-40B4-BE49-F238E27FC236}">
                  <a16:creationId xmlns:a16="http://schemas.microsoft.com/office/drawing/2014/main" id="{BB8BF10F-D7B2-7A15-6591-9DD164E2E5FE}"/>
                </a:ext>
              </a:extLst>
            </xdr:cNvPr>
            <xdr:cNvPicPr>
              <a:picLocks noChangeAspect="1" noChangeArrowheads="1"/>
              <a:extLst>
                <a:ext uri="{84589F7E-364E-4C9E-8A38-B11213B215E9}">
                  <a14:cameraTool cellRange="' KPI YOY '!$J$10" spid="_x0000_s10416"/>
                </a:ext>
              </a:extLst>
            </xdr:cNvPicPr>
          </xdr:nvPicPr>
          <xdr:blipFill>
            <a:blip xmlns:r="http://schemas.openxmlformats.org/officeDocument/2006/relationships" r:embed="rId9"/>
            <a:srcRect/>
            <a:stretch>
              <a:fillRect/>
            </a:stretch>
          </xdr:blipFill>
          <xdr:spPr bwMode="auto">
            <a:xfrm>
              <a:off x="15746956" y="2997806"/>
              <a:ext cx="1122551" cy="4605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14907</xdr:colOff>
          <xdr:row>15</xdr:row>
          <xdr:rowOff>175847</xdr:rowOff>
        </xdr:from>
        <xdr:to>
          <xdr:col>34</xdr:col>
          <xdr:colOff>406205</xdr:colOff>
          <xdr:row>18</xdr:row>
          <xdr:rowOff>82062</xdr:rowOff>
        </xdr:to>
        <xdr:pic>
          <xdr:nvPicPr>
            <xdr:cNvPr id="44" name="Picture 43">
              <a:extLst>
                <a:ext uri="{FF2B5EF4-FFF2-40B4-BE49-F238E27FC236}">
                  <a16:creationId xmlns:a16="http://schemas.microsoft.com/office/drawing/2014/main" id="{8D24615F-4F88-774B-C0D0-78784F396DD8}"/>
                </a:ext>
              </a:extLst>
            </xdr:cNvPr>
            <xdr:cNvPicPr>
              <a:picLocks noChangeAspect="1" noChangeArrowheads="1"/>
              <a:extLst>
                <a:ext uri="{84589F7E-364E-4C9E-8A38-B11213B215E9}">
                  <a14:cameraTool cellRange="' KPI YOY '!$K$10" spid="_x0000_s10417"/>
                </a:ext>
              </a:extLst>
            </xdr:cNvPicPr>
          </xdr:nvPicPr>
          <xdr:blipFill>
            <a:blip xmlns:r="http://schemas.openxmlformats.org/officeDocument/2006/relationships" r:embed="rId10"/>
            <a:srcRect/>
            <a:stretch>
              <a:fillRect/>
            </a:stretch>
          </xdr:blipFill>
          <xdr:spPr bwMode="auto">
            <a:xfrm>
              <a:off x="20131707" y="2989385"/>
              <a:ext cx="1000898" cy="46892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105507</xdr:colOff>
      <xdr:row>19</xdr:row>
      <xdr:rowOff>140677</xdr:rowOff>
    </xdr:from>
    <xdr:to>
      <xdr:col>12</xdr:col>
      <xdr:colOff>46892</xdr:colOff>
      <xdr:row>41</xdr:row>
      <xdr:rowOff>152400</xdr:rowOff>
    </xdr:to>
    <xdr:sp macro="" textlink="">
      <xdr:nvSpPr>
        <xdr:cNvPr id="45" name="Rectangle: Rounded Corners 44">
          <a:extLst>
            <a:ext uri="{FF2B5EF4-FFF2-40B4-BE49-F238E27FC236}">
              <a16:creationId xmlns:a16="http://schemas.microsoft.com/office/drawing/2014/main" id="{BD7929F3-977E-3AB5-6EFB-1C6302765121}"/>
            </a:ext>
          </a:extLst>
        </xdr:cNvPr>
        <xdr:cNvSpPr/>
      </xdr:nvSpPr>
      <xdr:spPr>
        <a:xfrm>
          <a:off x="105507" y="3704492"/>
          <a:ext cx="7256585" cy="4138246"/>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222739</xdr:colOff>
      <xdr:row>19</xdr:row>
      <xdr:rowOff>117230</xdr:rowOff>
    </xdr:from>
    <xdr:to>
      <xdr:col>24</xdr:col>
      <xdr:colOff>597877</xdr:colOff>
      <xdr:row>41</xdr:row>
      <xdr:rowOff>175847</xdr:rowOff>
    </xdr:to>
    <xdr:sp macro="" textlink="">
      <xdr:nvSpPr>
        <xdr:cNvPr id="46" name="Rectangle: Rounded Corners 45">
          <a:extLst>
            <a:ext uri="{FF2B5EF4-FFF2-40B4-BE49-F238E27FC236}">
              <a16:creationId xmlns:a16="http://schemas.microsoft.com/office/drawing/2014/main" id="{F6910D3E-9647-4933-B21D-60F47A9AF509}"/>
            </a:ext>
          </a:extLst>
        </xdr:cNvPr>
        <xdr:cNvSpPr/>
      </xdr:nvSpPr>
      <xdr:spPr>
        <a:xfrm>
          <a:off x="7537939" y="3681045"/>
          <a:ext cx="7690338" cy="4185140"/>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293077</xdr:colOff>
      <xdr:row>19</xdr:row>
      <xdr:rowOff>117232</xdr:rowOff>
    </xdr:from>
    <xdr:to>
      <xdr:col>36</xdr:col>
      <xdr:colOff>187569</xdr:colOff>
      <xdr:row>41</xdr:row>
      <xdr:rowOff>0</xdr:rowOff>
    </xdr:to>
    <xdr:sp macro="" textlink="">
      <xdr:nvSpPr>
        <xdr:cNvPr id="47" name="Rectangle: Rounded Corners 46">
          <a:extLst>
            <a:ext uri="{FF2B5EF4-FFF2-40B4-BE49-F238E27FC236}">
              <a16:creationId xmlns:a16="http://schemas.microsoft.com/office/drawing/2014/main" id="{B44C7BB1-BCC0-46E7-A84D-8606188358E8}"/>
            </a:ext>
          </a:extLst>
        </xdr:cNvPr>
        <xdr:cNvSpPr/>
      </xdr:nvSpPr>
      <xdr:spPr>
        <a:xfrm>
          <a:off x="15533077" y="3681047"/>
          <a:ext cx="6600092" cy="4009291"/>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70338</xdr:colOff>
      <xdr:row>44</xdr:row>
      <xdr:rowOff>11724</xdr:rowOff>
    </xdr:from>
    <xdr:to>
      <xdr:col>12</xdr:col>
      <xdr:colOff>11723</xdr:colOff>
      <xdr:row>66</xdr:row>
      <xdr:rowOff>58616</xdr:rowOff>
    </xdr:to>
    <xdr:sp macro="" textlink="">
      <xdr:nvSpPr>
        <xdr:cNvPr id="48" name="Rectangle: Rounded Corners 47">
          <a:extLst>
            <a:ext uri="{FF2B5EF4-FFF2-40B4-BE49-F238E27FC236}">
              <a16:creationId xmlns:a16="http://schemas.microsoft.com/office/drawing/2014/main" id="{B951DC65-0F40-4BAD-8888-536A27D4F0D9}"/>
            </a:ext>
          </a:extLst>
        </xdr:cNvPr>
        <xdr:cNvSpPr/>
      </xdr:nvSpPr>
      <xdr:spPr>
        <a:xfrm>
          <a:off x="70338" y="8264770"/>
          <a:ext cx="7256585" cy="4173415"/>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222738</xdr:colOff>
      <xdr:row>43</xdr:row>
      <xdr:rowOff>140677</xdr:rowOff>
    </xdr:from>
    <xdr:to>
      <xdr:col>25</xdr:col>
      <xdr:colOff>0</xdr:colOff>
      <xdr:row>66</xdr:row>
      <xdr:rowOff>82062</xdr:rowOff>
    </xdr:to>
    <xdr:sp macro="" textlink="">
      <xdr:nvSpPr>
        <xdr:cNvPr id="49" name="Rectangle: Rounded Corners 48">
          <a:extLst>
            <a:ext uri="{FF2B5EF4-FFF2-40B4-BE49-F238E27FC236}">
              <a16:creationId xmlns:a16="http://schemas.microsoft.com/office/drawing/2014/main" id="{E68658EB-59D5-42BF-B5FF-0084DFD837DA}"/>
            </a:ext>
          </a:extLst>
        </xdr:cNvPr>
        <xdr:cNvSpPr/>
      </xdr:nvSpPr>
      <xdr:spPr>
        <a:xfrm>
          <a:off x="7537938" y="8206154"/>
          <a:ext cx="7702062" cy="4255477"/>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257907</xdr:colOff>
      <xdr:row>43</xdr:row>
      <xdr:rowOff>82061</xdr:rowOff>
    </xdr:from>
    <xdr:to>
      <xdr:col>36</xdr:col>
      <xdr:colOff>328246</xdr:colOff>
      <xdr:row>66</xdr:row>
      <xdr:rowOff>175847</xdr:rowOff>
    </xdr:to>
    <xdr:sp macro="" textlink="">
      <xdr:nvSpPr>
        <xdr:cNvPr id="50" name="Rectangle: Rounded Corners 49">
          <a:extLst>
            <a:ext uri="{FF2B5EF4-FFF2-40B4-BE49-F238E27FC236}">
              <a16:creationId xmlns:a16="http://schemas.microsoft.com/office/drawing/2014/main" id="{824CEBD7-24E7-474B-AD52-3B2046781FE9}"/>
            </a:ext>
          </a:extLst>
        </xdr:cNvPr>
        <xdr:cNvSpPr/>
      </xdr:nvSpPr>
      <xdr:spPr>
        <a:xfrm>
          <a:off x="15497907" y="8147538"/>
          <a:ext cx="6775939" cy="4407878"/>
        </a:xfrm>
        <a:prstGeom prst="roundRect">
          <a:avLst>
            <a:gd name="adj" fmla="val 784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281355</xdr:colOff>
      <xdr:row>20</xdr:row>
      <xdr:rowOff>93783</xdr:rowOff>
    </xdr:from>
    <xdr:to>
      <xdr:col>7</xdr:col>
      <xdr:colOff>70339</xdr:colOff>
      <xdr:row>22</xdr:row>
      <xdr:rowOff>152399</xdr:rowOff>
    </xdr:to>
    <xdr:sp macro="" textlink="">
      <xdr:nvSpPr>
        <xdr:cNvPr id="51" name="Rectangle: Rounded Corners 50">
          <a:extLst>
            <a:ext uri="{FF2B5EF4-FFF2-40B4-BE49-F238E27FC236}">
              <a16:creationId xmlns:a16="http://schemas.microsoft.com/office/drawing/2014/main" id="{520697A3-2BCE-D307-0419-7C80B2AB823A}"/>
            </a:ext>
          </a:extLst>
        </xdr:cNvPr>
        <xdr:cNvSpPr/>
      </xdr:nvSpPr>
      <xdr:spPr>
        <a:xfrm>
          <a:off x="281355" y="3845168"/>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PROFIT</a:t>
          </a:r>
          <a:r>
            <a:rPr lang="en-IN" sz="1800" b="1" baseline="0"/>
            <a:t> SALES AND PROFIT ANALYSIS</a:t>
          </a:r>
          <a:endParaRPr lang="en-IN" sz="1800" b="1"/>
        </a:p>
      </xdr:txBody>
    </xdr:sp>
    <xdr:clientData/>
  </xdr:twoCellAnchor>
  <xdr:twoCellAnchor>
    <xdr:from>
      <xdr:col>12</xdr:col>
      <xdr:colOff>386860</xdr:colOff>
      <xdr:row>20</xdr:row>
      <xdr:rowOff>70337</xdr:rowOff>
    </xdr:from>
    <xdr:to>
      <xdr:col>19</xdr:col>
      <xdr:colOff>175844</xdr:colOff>
      <xdr:row>23</xdr:row>
      <xdr:rowOff>35169</xdr:rowOff>
    </xdr:to>
    <xdr:sp macro="" textlink="">
      <xdr:nvSpPr>
        <xdr:cNvPr id="52" name="Rectangle: Rounded Corners 51">
          <a:extLst>
            <a:ext uri="{FF2B5EF4-FFF2-40B4-BE49-F238E27FC236}">
              <a16:creationId xmlns:a16="http://schemas.microsoft.com/office/drawing/2014/main" id="{B7A19D26-4CDF-4936-B54A-04AC2D44A4CF}"/>
            </a:ext>
          </a:extLst>
        </xdr:cNvPr>
        <xdr:cNvSpPr/>
      </xdr:nvSpPr>
      <xdr:spPr>
        <a:xfrm>
          <a:off x="7702060" y="3821722"/>
          <a:ext cx="4056184" cy="527539"/>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solidFill>
            </a:rPr>
            <a:t>CATEGORY</a:t>
          </a:r>
          <a:r>
            <a:rPr lang="en-IN" sz="1800" b="1" baseline="0">
              <a:solidFill>
                <a:schemeClr val="bg1"/>
              </a:solidFill>
            </a:rPr>
            <a:t> WISE PROFIT</a:t>
          </a:r>
          <a:endParaRPr lang="en-IN" sz="1800" b="1">
            <a:solidFill>
              <a:schemeClr val="bg1"/>
            </a:solidFill>
          </a:endParaRPr>
        </a:p>
      </xdr:txBody>
    </xdr:sp>
    <xdr:clientData/>
  </xdr:twoCellAnchor>
  <xdr:twoCellAnchor>
    <xdr:from>
      <xdr:col>26</xdr:col>
      <xdr:colOff>58613</xdr:colOff>
      <xdr:row>20</xdr:row>
      <xdr:rowOff>11722</xdr:rowOff>
    </xdr:from>
    <xdr:to>
      <xdr:col>32</xdr:col>
      <xdr:colOff>457197</xdr:colOff>
      <xdr:row>22</xdr:row>
      <xdr:rowOff>70338</xdr:rowOff>
    </xdr:to>
    <xdr:sp macro="" textlink="">
      <xdr:nvSpPr>
        <xdr:cNvPr id="53" name="Rectangle: Rounded Corners 52">
          <a:extLst>
            <a:ext uri="{FF2B5EF4-FFF2-40B4-BE49-F238E27FC236}">
              <a16:creationId xmlns:a16="http://schemas.microsoft.com/office/drawing/2014/main" id="{9624B14F-AE87-4CF0-9DA2-66824FC9F061}"/>
            </a:ext>
          </a:extLst>
        </xdr:cNvPr>
        <xdr:cNvSpPr/>
      </xdr:nvSpPr>
      <xdr:spPr>
        <a:xfrm>
          <a:off x="15908213" y="3763107"/>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CATEGORY</a:t>
          </a:r>
          <a:r>
            <a:rPr lang="en-IN" sz="1800" b="1" baseline="0">
              <a:solidFill>
                <a:schemeClr val="bg1"/>
              </a:solidFill>
            </a:rPr>
            <a:t>  WISE SALES SHARE %</a:t>
          </a:r>
          <a:endParaRPr lang="en-IN" sz="1800" b="1">
            <a:solidFill>
              <a:schemeClr val="bg1"/>
            </a:solidFill>
          </a:endParaRPr>
        </a:p>
      </xdr:txBody>
    </xdr:sp>
    <xdr:clientData/>
  </xdr:twoCellAnchor>
  <xdr:twoCellAnchor>
    <xdr:from>
      <xdr:col>25</xdr:col>
      <xdr:colOff>433754</xdr:colOff>
      <xdr:row>44</xdr:row>
      <xdr:rowOff>93783</xdr:rowOff>
    </xdr:from>
    <xdr:to>
      <xdr:col>32</xdr:col>
      <xdr:colOff>222738</xdr:colOff>
      <xdr:row>46</xdr:row>
      <xdr:rowOff>152398</xdr:rowOff>
    </xdr:to>
    <xdr:sp macro="" textlink="">
      <xdr:nvSpPr>
        <xdr:cNvPr id="54" name="Rectangle: Rounded Corners 53">
          <a:extLst>
            <a:ext uri="{FF2B5EF4-FFF2-40B4-BE49-F238E27FC236}">
              <a16:creationId xmlns:a16="http://schemas.microsoft.com/office/drawing/2014/main" id="{035B3625-ACE2-4B0F-AC99-0ED94E14D1AE}"/>
            </a:ext>
          </a:extLst>
        </xdr:cNvPr>
        <xdr:cNvSpPr/>
      </xdr:nvSpPr>
      <xdr:spPr>
        <a:xfrm>
          <a:off x="15673754" y="8346829"/>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bg1"/>
              </a:solidFill>
            </a:rPr>
            <a:t>FILTERS</a:t>
          </a:r>
        </a:p>
      </xdr:txBody>
    </xdr:sp>
    <xdr:clientData/>
  </xdr:twoCellAnchor>
  <xdr:twoCellAnchor>
    <xdr:from>
      <xdr:col>12</xdr:col>
      <xdr:colOff>422029</xdr:colOff>
      <xdr:row>44</xdr:row>
      <xdr:rowOff>105506</xdr:rowOff>
    </xdr:from>
    <xdr:to>
      <xdr:col>19</xdr:col>
      <xdr:colOff>211013</xdr:colOff>
      <xdr:row>46</xdr:row>
      <xdr:rowOff>164121</xdr:rowOff>
    </xdr:to>
    <xdr:sp macro="" textlink="">
      <xdr:nvSpPr>
        <xdr:cNvPr id="55" name="Rectangle: Rounded Corners 54">
          <a:extLst>
            <a:ext uri="{FF2B5EF4-FFF2-40B4-BE49-F238E27FC236}">
              <a16:creationId xmlns:a16="http://schemas.microsoft.com/office/drawing/2014/main" id="{196512C7-65A9-49F9-B5E5-00E2E15985D9}"/>
            </a:ext>
          </a:extLst>
        </xdr:cNvPr>
        <xdr:cNvSpPr/>
      </xdr:nvSpPr>
      <xdr:spPr>
        <a:xfrm>
          <a:off x="7737229" y="8358552"/>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bg1"/>
              </a:solidFill>
            </a:rPr>
            <a:t>TOP 5 SUB</a:t>
          </a:r>
          <a:r>
            <a:rPr lang="en-IN" sz="2000" b="1" baseline="0">
              <a:solidFill>
                <a:schemeClr val="bg1"/>
              </a:solidFill>
            </a:rPr>
            <a:t> </a:t>
          </a:r>
          <a:r>
            <a:rPr lang="en-IN" sz="2000" b="1">
              <a:solidFill>
                <a:schemeClr val="bg1"/>
              </a:solidFill>
            </a:rPr>
            <a:t>CATEGORIES</a:t>
          </a:r>
        </a:p>
      </xdr:txBody>
    </xdr:sp>
    <xdr:clientData/>
  </xdr:twoCellAnchor>
  <xdr:twoCellAnchor>
    <xdr:from>
      <xdr:col>0</xdr:col>
      <xdr:colOff>269629</xdr:colOff>
      <xdr:row>44</xdr:row>
      <xdr:rowOff>164122</xdr:rowOff>
    </xdr:from>
    <xdr:to>
      <xdr:col>7</xdr:col>
      <xdr:colOff>58613</xdr:colOff>
      <xdr:row>47</xdr:row>
      <xdr:rowOff>35168</xdr:rowOff>
    </xdr:to>
    <xdr:sp macro="" textlink="">
      <xdr:nvSpPr>
        <xdr:cNvPr id="56" name="Rectangle: Rounded Corners 55">
          <a:extLst>
            <a:ext uri="{FF2B5EF4-FFF2-40B4-BE49-F238E27FC236}">
              <a16:creationId xmlns:a16="http://schemas.microsoft.com/office/drawing/2014/main" id="{1EBC2A6E-7682-44AC-9FC1-86A00EABA654}"/>
            </a:ext>
          </a:extLst>
        </xdr:cNvPr>
        <xdr:cNvSpPr/>
      </xdr:nvSpPr>
      <xdr:spPr>
        <a:xfrm>
          <a:off x="269629" y="8417168"/>
          <a:ext cx="4056184" cy="433754"/>
        </a:xfrm>
        <a:prstGeom prst="roundRect">
          <a:avLst/>
        </a:prstGeom>
        <a:gradFill>
          <a:gsLst>
            <a:gs pos="0">
              <a:schemeClr val="tx1">
                <a:lumMod val="50000"/>
                <a:lumOff val="5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bg1"/>
              </a:solidFill>
            </a:rPr>
            <a:t>SALES BY STATE</a:t>
          </a:r>
        </a:p>
      </xdr:txBody>
    </xdr:sp>
    <xdr:clientData/>
  </xdr:twoCellAnchor>
  <xdr:twoCellAnchor>
    <xdr:from>
      <xdr:col>0</xdr:col>
      <xdr:colOff>128954</xdr:colOff>
      <xdr:row>23</xdr:row>
      <xdr:rowOff>58616</xdr:rowOff>
    </xdr:from>
    <xdr:to>
      <xdr:col>11</xdr:col>
      <xdr:colOff>433754</xdr:colOff>
      <xdr:row>40</xdr:row>
      <xdr:rowOff>70339</xdr:rowOff>
    </xdr:to>
    <xdr:graphicFrame macro="">
      <xdr:nvGraphicFramePr>
        <xdr:cNvPr id="57" name="Chart 56">
          <a:extLst>
            <a:ext uri="{FF2B5EF4-FFF2-40B4-BE49-F238E27FC236}">
              <a16:creationId xmlns:a16="http://schemas.microsoft.com/office/drawing/2014/main" id="{5E0B3EA1-90CC-4566-B584-F7CCCFD1B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410309</xdr:colOff>
      <xdr:row>23</xdr:row>
      <xdr:rowOff>152398</xdr:rowOff>
    </xdr:from>
    <xdr:to>
      <xdr:col>23</xdr:col>
      <xdr:colOff>550985</xdr:colOff>
      <xdr:row>41</xdr:row>
      <xdr:rowOff>105508</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00A50920-3A3D-43D7-A5CC-45089B64EA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725509" y="4358638"/>
              <a:ext cx="6846276" cy="3244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386863</xdr:colOff>
      <xdr:row>22</xdr:row>
      <xdr:rowOff>105508</xdr:rowOff>
    </xdr:from>
    <xdr:to>
      <xdr:col>35</xdr:col>
      <xdr:colOff>222739</xdr:colOff>
      <xdr:row>40</xdr:row>
      <xdr:rowOff>58615</xdr:rowOff>
    </xdr:to>
    <xdr:graphicFrame macro="">
      <xdr:nvGraphicFramePr>
        <xdr:cNvPr id="59" name="Chart 58">
          <a:extLst>
            <a:ext uri="{FF2B5EF4-FFF2-40B4-BE49-F238E27FC236}">
              <a16:creationId xmlns:a16="http://schemas.microsoft.com/office/drawing/2014/main" id="{CB540E55-38C4-436E-8E17-A595FAA83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164123</xdr:colOff>
      <xdr:row>47</xdr:row>
      <xdr:rowOff>175846</xdr:rowOff>
    </xdr:from>
    <xdr:to>
      <xdr:col>11</xdr:col>
      <xdr:colOff>222738</xdr:colOff>
      <xdr:row>65</xdr:row>
      <xdr:rowOff>33979</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8DF43882-B857-4DB0-888F-ACE93665A7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4123" y="8771206"/>
              <a:ext cx="6764215" cy="31499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386862</xdr:colOff>
      <xdr:row>48</xdr:row>
      <xdr:rowOff>35169</xdr:rowOff>
    </xdr:from>
    <xdr:to>
      <xdr:col>24</xdr:col>
      <xdr:colOff>398585</xdr:colOff>
      <xdr:row>65</xdr:row>
      <xdr:rowOff>46891</xdr:rowOff>
    </xdr:to>
    <xdr:graphicFrame macro="">
      <xdr:nvGraphicFramePr>
        <xdr:cNvPr id="62" name="Chart 61">
          <a:extLst>
            <a:ext uri="{FF2B5EF4-FFF2-40B4-BE49-F238E27FC236}">
              <a16:creationId xmlns:a16="http://schemas.microsoft.com/office/drawing/2014/main" id="{80DE57F8-4F19-4404-85AE-D7FBED82E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25</xdr:col>
      <xdr:colOff>351693</xdr:colOff>
      <xdr:row>48</xdr:row>
      <xdr:rowOff>95542</xdr:rowOff>
    </xdr:from>
    <xdr:to>
      <xdr:col>28</xdr:col>
      <xdr:colOff>351693</xdr:colOff>
      <xdr:row>61</xdr:row>
      <xdr:rowOff>82062</xdr:rowOff>
    </xdr:to>
    <mc:AlternateContent xmlns:mc="http://schemas.openxmlformats.org/markup-compatibility/2006" xmlns:a14="http://schemas.microsoft.com/office/drawing/2010/main">
      <mc:Choice Requires="a14">
        <xdr:graphicFrame macro="">
          <xdr:nvGraphicFramePr>
            <xdr:cNvPr id="67" name="Year 1">
              <a:extLst>
                <a:ext uri="{FF2B5EF4-FFF2-40B4-BE49-F238E27FC236}">
                  <a16:creationId xmlns:a16="http://schemas.microsoft.com/office/drawing/2014/main" id="{C3CD3F51-B304-4049-9930-417D079C20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591693" y="9098865"/>
              <a:ext cx="1828800" cy="242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526953</xdr:colOff>
      <xdr:row>48</xdr:row>
      <xdr:rowOff>83233</xdr:rowOff>
    </xdr:from>
    <xdr:to>
      <xdr:col>31</xdr:col>
      <xdr:colOff>526953</xdr:colOff>
      <xdr:row>61</xdr:row>
      <xdr:rowOff>111808</xdr:rowOff>
    </xdr:to>
    <mc:AlternateContent xmlns:mc="http://schemas.openxmlformats.org/markup-compatibility/2006" xmlns:a14="http://schemas.microsoft.com/office/drawing/2010/main">
      <mc:Choice Requires="a14">
        <xdr:graphicFrame macro="">
          <xdr:nvGraphicFramePr>
            <xdr:cNvPr id="68" name="Segment 1">
              <a:extLst>
                <a:ext uri="{FF2B5EF4-FFF2-40B4-BE49-F238E27FC236}">
                  <a16:creationId xmlns:a16="http://schemas.microsoft.com/office/drawing/2014/main" id="{02FAD0FD-16C3-495C-81F7-BF6C0632C84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595753" y="908655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256736</xdr:colOff>
      <xdr:row>48</xdr:row>
      <xdr:rowOff>70338</xdr:rowOff>
    </xdr:from>
    <xdr:to>
      <xdr:col>35</xdr:col>
      <xdr:colOff>256736</xdr:colOff>
      <xdr:row>61</xdr:row>
      <xdr:rowOff>98913</xdr:rowOff>
    </xdr:to>
    <mc:AlternateContent xmlns:mc="http://schemas.openxmlformats.org/markup-compatibility/2006" xmlns:a14="http://schemas.microsoft.com/office/drawing/2010/main">
      <mc:Choice Requires="a14">
        <xdr:graphicFrame macro="">
          <xdr:nvGraphicFramePr>
            <xdr:cNvPr id="71" name="Region 3">
              <a:extLst>
                <a:ext uri="{FF2B5EF4-FFF2-40B4-BE49-F238E27FC236}">
                  <a16:creationId xmlns:a16="http://schemas.microsoft.com/office/drawing/2014/main" id="{1697F02D-672A-45D8-C980-EF83441E5271}"/>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9763936" y="907366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ditya Rai" refreshedDate="45753.462267824078" createdVersion="8" refreshedVersion="8" minRefreshableVersion="3" recordCount="9994" xr:uid="{D0B34411-32D8-4F2C-AA9C-9CAE6AB1919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37290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987B0D-ACD6-470D-A0EE-948972646A3D}"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894B1-5C8D-4B42-91C9-DAB7B08627D9}"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44272C-D192-4658-B6C2-375D0717DA07}"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824F1F-2A4E-4D6A-BAE7-916F9B4C3290}"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D1FFC2-21B7-47BD-9419-7F3E7E92C561}"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DF4B59-87C1-4E81-9585-A83E0BDDED9F}"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2C0921-4546-4002-8FAC-27AEF97DE8E3}"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D59E2C-CAE3-4393-82B1-0E9B47CAD875}"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213E15-4094-4D06-B947-6F3B5A20FC62}"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650F4B-7CB1-43E3-9A21-0175D96E037D}"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9389FC-8E7B-4D3B-80D3-76841F45C9FB}"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9D65A6-4F6B-4A1A-A8F7-551AA19391AD}" sourceName="Year">
  <pivotTables>
    <pivotTable tabId="5" name="PivotTable4"/>
    <pivotTable tabId="4" name="PivotTable3"/>
    <pivotTable tabId="9" name="PivotTable10"/>
    <pivotTable tabId="9" name="PivotTable11"/>
    <pivotTable tabId="9" name="PivotTable12"/>
    <pivotTable tabId="9" name="PivotTable8"/>
    <pivotTable tabId="9" name="PivotTable9"/>
    <pivotTable tabId="7" name="PivotTable6"/>
    <pivotTable tabId="6" name="PivotTable5"/>
    <pivotTable tabId="8" name="PivotTable7"/>
  </pivotTables>
  <data>
    <tabular pivotCacheId="203729034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E3473F6-8FEF-4BAA-81DF-A88BAF48075C}" sourceName="Segment">
  <pivotTables>
    <pivotTable tabId="5" name="PivotTable4"/>
    <pivotTable tabId="10" name="PivotTable13"/>
    <pivotTable tabId="9" name="PivotTable10"/>
    <pivotTable tabId="9" name="PivotTable11"/>
    <pivotTable tabId="9" name="PivotTable12"/>
    <pivotTable tabId="9" name="PivotTable8"/>
    <pivotTable tabId="9" name="PivotTable9"/>
    <pivotTable tabId="7" name="PivotTable6"/>
    <pivotTable tabId="6" name="PivotTable5"/>
    <pivotTable tabId="8" name="PivotTable7"/>
  </pivotTables>
  <data>
    <tabular pivotCacheId="20372903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427D46-163C-4F9B-BF36-B7BCF2F0743A}" sourceName="Region">
  <pivotTables>
    <pivotTable tabId="5" name="PivotTable4"/>
    <pivotTable tabId="10" name="PivotTable13"/>
    <pivotTable tabId="4" name="PivotTable3"/>
    <pivotTable tabId="9" name="PivotTable10"/>
    <pivotTable tabId="9" name="PivotTable11"/>
    <pivotTable tabId="9" name="PivotTable12"/>
    <pivotTable tabId="9" name="PivotTable8"/>
    <pivotTable tabId="9" name="PivotTable9"/>
    <pivotTable tabId="7" name="PivotTable6"/>
    <pivotTable tabId="6" name="PivotTable5"/>
    <pivotTable tabId="8" name="PivotTable7"/>
  </pivotTables>
  <data>
    <tabular pivotCacheId="20372903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BDAD187-66F7-4002-9812-0F90D4C59179}" cache="Slicer_Year" caption="Year" rowHeight="234950"/>
  <slicer name="Segment" xr10:uid="{394E8DFE-EC92-4B31-A77C-F2915B851105}" cache="Slicer_Segment" caption="Segment" rowHeight="234950"/>
  <slicer name="Region" xr10:uid="{7506A23E-2C7E-4160-9EE4-8EB92CBBA1D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A66987A-2545-491B-9BDC-0DA2998998B4}" cache="Slicer_Year" caption="Year" style="AB" rowHeight="234950"/>
  <slicer name="Segment 1" xr10:uid="{A2FD185E-B75E-4A08-AE0E-65BB13B8C043}" cache="Slicer_Segment" caption="Segment" style="AB" rowHeight="234950"/>
  <slicer name="Region 3" xr10:uid="{186552B6-C1E2-4BB8-9D95-CFD260F4B30A}" cache="Slicer_Region" caption="Region" style="AB"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2CF0E-5AB2-43B7-B86D-6A033DAF8C93}">
  <dimension ref="A3:C16"/>
  <sheetViews>
    <sheetView workbookViewId="0">
      <selection activeCell="Q7" sqref="Q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4" t="s">
        <v>10931</v>
      </c>
      <c r="B3" t="s">
        <v>10934</v>
      </c>
      <c r="C3" t="s">
        <v>10932</v>
      </c>
    </row>
    <row r="4" spans="1:3" x14ac:dyDescent="0.3">
      <c r="A4" s="25" t="s">
        <v>10940</v>
      </c>
      <c r="B4" s="7">
        <v>95365.937600000019</v>
      </c>
      <c r="C4" s="7">
        <v>9199.2699999999986</v>
      </c>
    </row>
    <row r="5" spans="1:3" x14ac:dyDescent="0.3">
      <c r="A5" s="25" t="s">
        <v>10941</v>
      </c>
      <c r="B5" s="7">
        <v>60172.649400000024</v>
      </c>
      <c r="C5" s="7">
        <v>10288.898699999991</v>
      </c>
    </row>
    <row r="6" spans="1:3" x14ac:dyDescent="0.3">
      <c r="A6" s="25" t="s">
        <v>10942</v>
      </c>
      <c r="B6" s="7">
        <v>199252.98399999991</v>
      </c>
      <c r="C6" s="7">
        <v>26806.573700000015</v>
      </c>
    </row>
    <row r="7" spans="1:3" x14ac:dyDescent="0.3">
      <c r="A7" s="25" t="s">
        <v>10943</v>
      </c>
      <c r="B7" s="7">
        <v>141851.5674</v>
      </c>
      <c r="C7" s="7">
        <v>13437.806799999998</v>
      </c>
    </row>
    <row r="8" spans="1:3" x14ac:dyDescent="0.3">
      <c r="A8" s="25" t="s">
        <v>10944</v>
      </c>
      <c r="B8" s="7">
        <v>156122.28669999994</v>
      </c>
      <c r="C8" s="7">
        <v>22308.51279999999</v>
      </c>
    </row>
    <row r="9" spans="1:3" x14ac:dyDescent="0.3">
      <c r="A9" s="25" t="s">
        <v>10945</v>
      </c>
      <c r="B9" s="7">
        <v>147082.61130000011</v>
      </c>
      <c r="C9" s="7">
        <v>20899.334500000012</v>
      </c>
    </row>
    <row r="10" spans="1:3" x14ac:dyDescent="0.3">
      <c r="A10" s="25" t="s">
        <v>10946</v>
      </c>
      <c r="B10" s="7">
        <v>149580.83800000031</v>
      </c>
      <c r="C10" s="7">
        <v>13535.38299999998</v>
      </c>
    </row>
    <row r="11" spans="1:3" x14ac:dyDescent="0.3">
      <c r="A11" s="25" t="s">
        <v>10947</v>
      </c>
      <c r="B11" s="7">
        <v>159589.45099999988</v>
      </c>
      <c r="C11" s="7">
        <v>21896.715399999972</v>
      </c>
    </row>
    <row r="12" spans="1:3" x14ac:dyDescent="0.3">
      <c r="A12" s="25" t="s">
        <v>10948</v>
      </c>
      <c r="B12" s="7">
        <v>309770.09970000025</v>
      </c>
      <c r="C12" s="7">
        <v>37293.192500000034</v>
      </c>
    </row>
    <row r="13" spans="1:3" x14ac:dyDescent="0.3">
      <c r="A13" s="25" t="s">
        <v>10949</v>
      </c>
      <c r="B13" s="7">
        <v>197115.20170000009</v>
      </c>
      <c r="C13" s="7">
        <v>31469.663800000035</v>
      </c>
    </row>
    <row r="14" spans="1:3" x14ac:dyDescent="0.3">
      <c r="A14" s="25" t="s">
        <v>10950</v>
      </c>
      <c r="B14" s="7">
        <v>349120.07400000008</v>
      </c>
      <c r="C14" s="7">
        <v>35825.536599999927</v>
      </c>
    </row>
    <row r="15" spans="1:3" x14ac:dyDescent="0.3">
      <c r="A15" s="25" t="s">
        <v>10951</v>
      </c>
      <c r="B15" s="7">
        <v>332177.15950000001</v>
      </c>
      <c r="C15" s="7">
        <v>43436.13390000003</v>
      </c>
    </row>
    <row r="16" spans="1:3" x14ac:dyDescent="0.3">
      <c r="A16" s="25" t="s">
        <v>10933</v>
      </c>
      <c r="B16" s="7">
        <v>2297200.8603000008</v>
      </c>
      <c r="C16" s="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1681C-161C-4375-8CAD-E50F0427443F}">
  <dimension ref="A3:E7"/>
  <sheetViews>
    <sheetView workbookViewId="0">
      <selection activeCell="N4" sqref="N4"/>
    </sheetView>
  </sheetViews>
  <sheetFormatPr defaultRowHeight="14.4" x14ac:dyDescent="0.3"/>
  <cols>
    <col min="1" max="1" width="13.109375" bestFit="1" customWidth="1"/>
    <col min="2" max="2" width="12" bestFit="1" customWidth="1"/>
    <col min="4" max="4" width="13.33203125" customWidth="1"/>
    <col min="5" max="5" width="12.33203125" customWidth="1"/>
  </cols>
  <sheetData>
    <row r="3" spans="1:5" x14ac:dyDescent="0.3">
      <c r="A3" s="26" t="s">
        <v>10931</v>
      </c>
      <c r="B3" s="27" t="s">
        <v>10932</v>
      </c>
      <c r="D3" s="6" t="s">
        <v>15</v>
      </c>
      <c r="E3" s="6" t="s">
        <v>21</v>
      </c>
    </row>
    <row r="4" spans="1:5" x14ac:dyDescent="0.3">
      <c r="A4" s="28" t="s">
        <v>71</v>
      </c>
      <c r="B4" s="34">
        <v>145454.9480999998</v>
      </c>
      <c r="D4" t="str">
        <f>A4</f>
        <v>Technology</v>
      </c>
      <c r="E4" s="7">
        <f>GETPIVOTDATA("Profit",$A$3,"Category",A4)</f>
        <v>145454.9480999998</v>
      </c>
    </row>
    <row r="5" spans="1:5" x14ac:dyDescent="0.3">
      <c r="A5" s="29" t="s">
        <v>46</v>
      </c>
      <c r="B5" s="35">
        <v>122490.8008000001</v>
      </c>
      <c r="D5" t="str">
        <f t="shared" ref="D5:D7" si="0">A5</f>
        <v>Office Supplies</v>
      </c>
      <c r="E5" s="7">
        <f t="shared" ref="E5:E6" si="1">GETPIVOTDATA("Profit",$A$3,"Category",A5)</f>
        <v>122490.8008000001</v>
      </c>
    </row>
    <row r="6" spans="1:5" x14ac:dyDescent="0.3">
      <c r="A6" s="29" t="s">
        <v>32</v>
      </c>
      <c r="B6" s="35">
        <v>18451.272799999992</v>
      </c>
      <c r="D6" t="str">
        <f t="shared" si="0"/>
        <v>Furniture</v>
      </c>
      <c r="E6" s="7">
        <f t="shared" si="1"/>
        <v>18451.272799999992</v>
      </c>
    </row>
    <row r="7" spans="1:5" x14ac:dyDescent="0.3">
      <c r="A7" s="30" t="s">
        <v>10933</v>
      </c>
      <c r="B7" s="36">
        <v>286397.02169999992</v>
      </c>
      <c r="D7" t="str">
        <f t="shared" si="0"/>
        <v>Grand Total</v>
      </c>
      <c r="E7" s="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B2E-DBEE-42BB-AA18-F46FE73CDEF3}">
  <dimension ref="A3:B7"/>
  <sheetViews>
    <sheetView workbookViewId="0">
      <selection activeCell="O17" sqref="O17"/>
    </sheetView>
  </sheetViews>
  <sheetFormatPr defaultRowHeight="14.4" x14ac:dyDescent="0.3"/>
  <cols>
    <col min="1" max="1" width="13.109375" bestFit="1" customWidth="1"/>
    <col min="2" max="2" width="11.21875" bestFit="1" customWidth="1"/>
  </cols>
  <sheetData>
    <row r="3" spans="1:2" x14ac:dyDescent="0.3">
      <c r="A3" s="26" t="s">
        <v>10931</v>
      </c>
      <c r="B3" s="27" t="s">
        <v>10934</v>
      </c>
    </row>
    <row r="4" spans="1:2" x14ac:dyDescent="0.3">
      <c r="A4" s="28" t="s">
        <v>32</v>
      </c>
      <c r="B4" s="31">
        <v>0.32300170530281774</v>
      </c>
    </row>
    <row r="5" spans="1:2" x14ac:dyDescent="0.3">
      <c r="A5" s="29" t="s">
        <v>46</v>
      </c>
      <c r="B5" s="32">
        <v>0.31301008302169103</v>
      </c>
    </row>
    <row r="6" spans="1:2" x14ac:dyDescent="0.3">
      <c r="A6" s="29" t="s">
        <v>71</v>
      </c>
      <c r="B6" s="32">
        <v>0.36398821167549117</v>
      </c>
    </row>
    <row r="7" spans="1:2" x14ac:dyDescent="0.3">
      <c r="A7" s="30" t="s">
        <v>10933</v>
      </c>
      <c r="B7" s="3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8CF1-4EF1-41C9-933B-F8DF54AF21E4}">
  <dimension ref="A3:E53"/>
  <sheetViews>
    <sheetView zoomScale="98" workbookViewId="0">
      <selection activeCell="S12" sqref="S12"/>
    </sheetView>
  </sheetViews>
  <sheetFormatPr defaultRowHeight="14.4" x14ac:dyDescent="0.3"/>
  <cols>
    <col min="1" max="1" width="17.6640625" bestFit="1" customWidth="1"/>
    <col min="2" max="2" width="12.21875" bestFit="1" customWidth="1"/>
    <col min="4" max="4" width="16.88671875" customWidth="1"/>
    <col min="5" max="5" width="19.88671875" customWidth="1"/>
  </cols>
  <sheetData>
    <row r="3" spans="1:5" x14ac:dyDescent="0.3">
      <c r="A3" s="26" t="s">
        <v>10931</v>
      </c>
      <c r="B3" s="27" t="s">
        <v>10934</v>
      </c>
      <c r="D3" s="6" t="s">
        <v>11</v>
      </c>
      <c r="E3" s="6" t="s">
        <v>18</v>
      </c>
    </row>
    <row r="4" spans="1:5" x14ac:dyDescent="0.3">
      <c r="A4" s="28" t="s">
        <v>358</v>
      </c>
      <c r="B4" s="34">
        <v>19510.639999999992</v>
      </c>
      <c r="D4" t="str">
        <f>A4</f>
        <v>Alabama</v>
      </c>
      <c r="E4" s="7">
        <f>GETPIVOTDATA("Sales",$A$3,"State",A4)</f>
        <v>19510.639999999992</v>
      </c>
    </row>
    <row r="5" spans="1:5" x14ac:dyDescent="0.3">
      <c r="A5" s="29" t="s">
        <v>310</v>
      </c>
      <c r="B5" s="35">
        <v>35282.000999999997</v>
      </c>
      <c r="D5" t="str">
        <f t="shared" ref="D5:D14" si="0">A5</f>
        <v>Arizona</v>
      </c>
      <c r="E5" s="7">
        <f t="shared" ref="E5:E13" si="1">GETPIVOTDATA("Sales",$A$3,"State",A5)</f>
        <v>35282.000999999997</v>
      </c>
    </row>
    <row r="6" spans="1:5" x14ac:dyDescent="0.3">
      <c r="A6" s="29" t="s">
        <v>1707</v>
      </c>
      <c r="B6" s="35">
        <v>11678.129999999997</v>
      </c>
      <c r="D6" t="str">
        <f t="shared" si="0"/>
        <v>Arkansas</v>
      </c>
      <c r="E6" s="7">
        <f t="shared" si="1"/>
        <v>11678.129999999997</v>
      </c>
    </row>
    <row r="7" spans="1:5" x14ac:dyDescent="0.3">
      <c r="A7" s="29" t="s">
        <v>43</v>
      </c>
      <c r="B7" s="35">
        <v>457687.63150000101</v>
      </c>
      <c r="D7" t="str">
        <f t="shared" si="0"/>
        <v>California</v>
      </c>
      <c r="E7" s="7">
        <f t="shared" si="1"/>
        <v>457687.63150000101</v>
      </c>
    </row>
    <row r="8" spans="1:5" x14ac:dyDescent="0.3">
      <c r="A8" s="29" t="s">
        <v>457</v>
      </c>
      <c r="B8" s="35">
        <v>32108.117999999995</v>
      </c>
      <c r="D8" t="str">
        <f t="shared" si="0"/>
        <v>Colorado</v>
      </c>
      <c r="E8" s="7">
        <f t="shared" si="1"/>
        <v>32108.117999999995</v>
      </c>
    </row>
    <row r="9" spans="1:5" x14ac:dyDescent="0.3">
      <c r="A9" s="29" t="s">
        <v>747</v>
      </c>
      <c r="B9" s="35">
        <v>13384.356999999996</v>
      </c>
      <c r="D9" t="str">
        <f t="shared" si="0"/>
        <v>Connecticut</v>
      </c>
      <c r="E9" s="7">
        <f t="shared" si="1"/>
        <v>13384.356999999996</v>
      </c>
    </row>
    <row r="10" spans="1:5" x14ac:dyDescent="0.3">
      <c r="A10" s="29" t="s">
        <v>245</v>
      </c>
      <c r="B10" s="35">
        <v>27451.068999999992</v>
      </c>
      <c r="D10" t="str">
        <f t="shared" si="0"/>
        <v>Delaware</v>
      </c>
      <c r="E10" s="7">
        <f t="shared" si="1"/>
        <v>27451.068999999992</v>
      </c>
    </row>
    <row r="11" spans="1:5" x14ac:dyDescent="0.3">
      <c r="A11" s="29" t="s">
        <v>3034</v>
      </c>
      <c r="B11" s="35">
        <v>2865.0199999999995</v>
      </c>
      <c r="D11" t="str">
        <f t="shared" si="0"/>
        <v>District of Columbia</v>
      </c>
      <c r="E11" s="7">
        <f t="shared" si="1"/>
        <v>2865.0199999999995</v>
      </c>
    </row>
    <row r="12" spans="1:5" x14ac:dyDescent="0.3">
      <c r="A12" s="29" t="s">
        <v>54</v>
      </c>
      <c r="B12" s="35">
        <v>89473.707999999999</v>
      </c>
      <c r="D12" t="str">
        <f t="shared" si="0"/>
        <v>Florida</v>
      </c>
      <c r="E12" s="7">
        <f t="shared" si="1"/>
        <v>89473.707999999999</v>
      </c>
    </row>
    <row r="13" spans="1:5" x14ac:dyDescent="0.3">
      <c r="A13" s="29" t="s">
        <v>1272</v>
      </c>
      <c r="B13" s="35">
        <v>49095.840000000004</v>
      </c>
      <c r="D13" t="str">
        <f t="shared" si="0"/>
        <v>Georgia</v>
      </c>
      <c r="E13" s="7">
        <f t="shared" si="1"/>
        <v>49095.840000000004</v>
      </c>
    </row>
    <row r="14" spans="1:5" x14ac:dyDescent="0.3">
      <c r="A14" s="29" t="s">
        <v>6259</v>
      </c>
      <c r="B14" s="35">
        <v>4382.4860000000017</v>
      </c>
      <c r="D14" t="str">
        <f t="shared" si="0"/>
        <v>Idaho</v>
      </c>
      <c r="E14" s="7">
        <f>GETPIVOTDATA("Sales",$A$3)</f>
        <v>2297200.8603000003</v>
      </c>
    </row>
    <row r="15" spans="1:5" x14ac:dyDescent="0.3">
      <c r="A15" s="29" t="s">
        <v>211</v>
      </c>
      <c r="B15" s="35">
        <v>80166.10099999985</v>
      </c>
      <c r="D15" t="str">
        <f>A15</f>
        <v>Illinois</v>
      </c>
      <c r="E15" s="7">
        <f>GETPIVOTDATA("Sales",$A$3,"State",A15)</f>
        <v>80166.10099999985</v>
      </c>
    </row>
    <row r="16" spans="1:5" x14ac:dyDescent="0.3">
      <c r="A16" s="29" t="s">
        <v>254</v>
      </c>
      <c r="B16" s="35">
        <v>53555.360000000001</v>
      </c>
      <c r="D16" t="str">
        <f>A16</f>
        <v>Indiana</v>
      </c>
      <c r="E16" s="7">
        <f t="shared" ref="E16:E48" si="2">GETPIVOTDATA("Sales",$A$3,"State",A16)</f>
        <v>53555.360000000001</v>
      </c>
    </row>
    <row r="17" spans="1:5" x14ac:dyDescent="0.3">
      <c r="A17" s="29" t="s">
        <v>489</v>
      </c>
      <c r="B17" s="35">
        <v>4579.7599999999993</v>
      </c>
      <c r="D17" t="str">
        <f t="shared" ref="D17:D48" si="3">A17</f>
        <v>Iowa</v>
      </c>
      <c r="E17" s="7">
        <f t="shared" si="2"/>
        <v>4579.7599999999993</v>
      </c>
    </row>
    <row r="18" spans="1:5" x14ac:dyDescent="0.3">
      <c r="A18" s="29" t="s">
        <v>4530</v>
      </c>
      <c r="B18" s="35">
        <v>2914.31</v>
      </c>
      <c r="D18" t="str">
        <f t="shared" si="3"/>
        <v>Kansas</v>
      </c>
      <c r="E18" s="7">
        <f t="shared" si="2"/>
        <v>2914.31</v>
      </c>
    </row>
    <row r="19" spans="1:5" x14ac:dyDescent="0.3">
      <c r="A19" s="29" t="s">
        <v>29</v>
      </c>
      <c r="B19" s="35">
        <v>36591.749999999971</v>
      </c>
      <c r="D19" t="str">
        <f t="shared" si="3"/>
        <v>Kentucky</v>
      </c>
      <c r="E19" s="7">
        <f t="shared" si="2"/>
        <v>36591.749999999971</v>
      </c>
    </row>
    <row r="20" spans="1:5" x14ac:dyDescent="0.3">
      <c r="A20" s="29" t="s">
        <v>736</v>
      </c>
      <c r="B20" s="35">
        <v>9217.0299999999988</v>
      </c>
      <c r="D20" t="str">
        <f t="shared" si="3"/>
        <v>Louisiana</v>
      </c>
      <c r="E20" s="7">
        <f t="shared" si="2"/>
        <v>9217.0299999999988</v>
      </c>
    </row>
    <row r="21" spans="1:5" x14ac:dyDescent="0.3">
      <c r="A21" s="29" t="s">
        <v>5234</v>
      </c>
      <c r="B21" s="35">
        <v>1270.53</v>
      </c>
      <c r="D21" t="str">
        <f t="shared" si="3"/>
        <v>Maine</v>
      </c>
      <c r="E21" s="7">
        <f t="shared" si="2"/>
        <v>1270.53</v>
      </c>
    </row>
    <row r="22" spans="1:5" x14ac:dyDescent="0.3">
      <c r="A22" s="29" t="s">
        <v>2735</v>
      </c>
      <c r="B22" s="35">
        <v>23705.523000000005</v>
      </c>
      <c r="D22" t="str">
        <f t="shared" si="3"/>
        <v>Maryland</v>
      </c>
      <c r="E22" s="7">
        <f t="shared" si="2"/>
        <v>23705.523000000005</v>
      </c>
    </row>
    <row r="23" spans="1:5" x14ac:dyDescent="0.3">
      <c r="A23" s="29" t="s">
        <v>1245</v>
      </c>
      <c r="B23" s="35">
        <v>28634.43399999999</v>
      </c>
      <c r="D23" t="str">
        <f t="shared" si="3"/>
        <v>Massachusetts</v>
      </c>
      <c r="E23" s="7">
        <f t="shared" si="2"/>
        <v>28634.43399999999</v>
      </c>
    </row>
    <row r="24" spans="1:5" x14ac:dyDescent="0.3">
      <c r="A24" s="29" t="s">
        <v>238</v>
      </c>
      <c r="B24" s="35">
        <v>76269.614000000016</v>
      </c>
      <c r="D24" t="str">
        <f t="shared" si="3"/>
        <v>Michigan</v>
      </c>
      <c r="E24" s="7">
        <f t="shared" si="2"/>
        <v>76269.614000000016</v>
      </c>
    </row>
    <row r="25" spans="1:5" x14ac:dyDescent="0.3">
      <c r="A25" s="29" t="s">
        <v>229</v>
      </c>
      <c r="B25" s="35">
        <v>29863.149999999994</v>
      </c>
      <c r="D25" t="str">
        <f t="shared" si="3"/>
        <v>Minnesota</v>
      </c>
      <c r="E25" s="7">
        <f t="shared" si="2"/>
        <v>29863.149999999994</v>
      </c>
    </row>
    <row r="26" spans="1:5" x14ac:dyDescent="0.3">
      <c r="A26" s="29" t="s">
        <v>1487</v>
      </c>
      <c r="B26" s="35">
        <v>10771.34</v>
      </c>
      <c r="D26" t="str">
        <f t="shared" si="3"/>
        <v>Mississippi</v>
      </c>
      <c r="E26" s="7">
        <f t="shared" si="2"/>
        <v>10771.34</v>
      </c>
    </row>
    <row r="27" spans="1:5" x14ac:dyDescent="0.3">
      <c r="A27" s="29" t="s">
        <v>596</v>
      </c>
      <c r="B27" s="35">
        <v>22205.149999999998</v>
      </c>
      <c r="D27" t="str">
        <f t="shared" si="3"/>
        <v>Missouri</v>
      </c>
      <c r="E27" s="7">
        <f t="shared" si="2"/>
        <v>22205.149999999998</v>
      </c>
    </row>
    <row r="28" spans="1:5" x14ac:dyDescent="0.3">
      <c r="A28" s="29" t="s">
        <v>1762</v>
      </c>
      <c r="B28" s="35">
        <v>5589.3519999999971</v>
      </c>
      <c r="D28" t="str">
        <f t="shared" si="3"/>
        <v>Montana</v>
      </c>
      <c r="E28" s="7">
        <f t="shared" ref="E28" si="4">GETPIVOTDATA("Sales",$A$3)</f>
        <v>2297200.8603000003</v>
      </c>
    </row>
    <row r="29" spans="1:5" x14ac:dyDescent="0.3">
      <c r="A29" s="29" t="s">
        <v>138</v>
      </c>
      <c r="B29" s="35">
        <v>7464.9299999999985</v>
      </c>
      <c r="D29" t="str">
        <f t="shared" si="3"/>
        <v>Nebraska</v>
      </c>
      <c r="E29" s="7">
        <f t="shared" ref="E29:E46" si="5">GETPIVOTDATA("Sales",$A$3,"State",A29)</f>
        <v>7464.9299999999985</v>
      </c>
    </row>
    <row r="30" spans="1:5" x14ac:dyDescent="0.3">
      <c r="A30" s="29" t="s">
        <v>1392</v>
      </c>
      <c r="B30" s="35">
        <v>16729.101999999999</v>
      </c>
      <c r="D30" t="str">
        <f t="shared" si="3"/>
        <v>Nevada</v>
      </c>
      <c r="E30" s="7">
        <f t="shared" si="5"/>
        <v>16729.101999999999</v>
      </c>
    </row>
    <row r="31" spans="1:5" x14ac:dyDescent="0.3">
      <c r="A31" s="29" t="s">
        <v>2694</v>
      </c>
      <c r="B31" s="35">
        <v>7292.5239999999994</v>
      </c>
      <c r="D31" t="str">
        <f t="shared" si="3"/>
        <v>New Hampshire</v>
      </c>
      <c r="E31" s="7">
        <f t="shared" si="5"/>
        <v>7292.5239999999994</v>
      </c>
    </row>
    <row r="32" spans="1:5" x14ac:dyDescent="0.3">
      <c r="A32" s="29" t="s">
        <v>788</v>
      </c>
      <c r="B32" s="35">
        <v>35764.312000000013</v>
      </c>
      <c r="D32" t="str">
        <f t="shared" si="3"/>
        <v>New Jersey</v>
      </c>
      <c r="E32" s="7">
        <f t="shared" si="5"/>
        <v>35764.312000000013</v>
      </c>
    </row>
    <row r="33" spans="1:5" x14ac:dyDescent="0.3">
      <c r="A33" s="29" t="s">
        <v>668</v>
      </c>
      <c r="B33" s="35">
        <v>4783.5220000000008</v>
      </c>
      <c r="D33" t="str">
        <f t="shared" si="3"/>
        <v>New Mexico</v>
      </c>
      <c r="E33" s="7">
        <f t="shared" si="2"/>
        <v>4783.5220000000008</v>
      </c>
    </row>
    <row r="34" spans="1:5" x14ac:dyDescent="0.3">
      <c r="A34" s="29" t="s">
        <v>267</v>
      </c>
      <c r="B34" s="35">
        <v>310876.27099999978</v>
      </c>
      <c r="D34" t="str">
        <f t="shared" si="3"/>
        <v>New York</v>
      </c>
      <c r="E34" s="7">
        <f t="shared" si="2"/>
        <v>310876.27099999978</v>
      </c>
    </row>
    <row r="35" spans="1:5" x14ac:dyDescent="0.3">
      <c r="A35" s="29" t="s">
        <v>88</v>
      </c>
      <c r="B35" s="35">
        <v>55603.163999999968</v>
      </c>
      <c r="D35" t="str">
        <f t="shared" si="3"/>
        <v>North Carolina</v>
      </c>
      <c r="E35" s="7">
        <f t="shared" si="2"/>
        <v>55603.163999999968</v>
      </c>
    </row>
    <row r="36" spans="1:5" x14ac:dyDescent="0.3">
      <c r="A36" s="29" t="s">
        <v>7448</v>
      </c>
      <c r="B36" s="35">
        <v>919.91</v>
      </c>
      <c r="D36" t="str">
        <f t="shared" si="3"/>
        <v>North Dakota</v>
      </c>
      <c r="E36" s="7">
        <f t="shared" si="2"/>
        <v>919.91</v>
      </c>
    </row>
    <row r="37" spans="1:5" x14ac:dyDescent="0.3">
      <c r="A37" s="29" t="s">
        <v>498</v>
      </c>
      <c r="B37" s="35">
        <v>78258.135999999926</v>
      </c>
      <c r="D37" t="str">
        <f t="shared" si="3"/>
        <v>Ohio</v>
      </c>
      <c r="E37" s="7">
        <f t="shared" si="2"/>
        <v>78258.135999999926</v>
      </c>
    </row>
    <row r="38" spans="1:5" x14ac:dyDescent="0.3">
      <c r="A38" s="29" t="s">
        <v>649</v>
      </c>
      <c r="B38" s="35">
        <v>19683.390000000003</v>
      </c>
      <c r="D38" t="str">
        <f t="shared" si="3"/>
        <v>Oklahoma</v>
      </c>
      <c r="E38" s="7">
        <f t="shared" si="2"/>
        <v>19683.390000000003</v>
      </c>
    </row>
    <row r="39" spans="1:5" x14ac:dyDescent="0.3">
      <c r="A39" s="29" t="s">
        <v>420</v>
      </c>
      <c r="B39" s="35">
        <v>17431.149999999991</v>
      </c>
      <c r="D39" t="str">
        <f t="shared" si="3"/>
        <v>Oregon</v>
      </c>
      <c r="E39" s="7">
        <f t="shared" si="2"/>
        <v>17431.149999999991</v>
      </c>
    </row>
    <row r="40" spans="1:5" x14ac:dyDescent="0.3">
      <c r="A40" s="29" t="s">
        <v>147</v>
      </c>
      <c r="B40" s="35">
        <v>116511.91400000003</v>
      </c>
      <c r="D40" t="str">
        <f t="shared" si="3"/>
        <v>Pennsylvania</v>
      </c>
      <c r="E40" s="7">
        <f t="shared" si="2"/>
        <v>116511.91400000003</v>
      </c>
    </row>
    <row r="41" spans="1:5" x14ac:dyDescent="0.3">
      <c r="A41" s="29" t="s">
        <v>1399</v>
      </c>
      <c r="B41" s="35">
        <v>22627.955999999995</v>
      </c>
      <c r="D41" t="str">
        <f t="shared" si="3"/>
        <v>Rhode Island</v>
      </c>
      <c r="E41" s="7">
        <f t="shared" si="2"/>
        <v>22627.955999999995</v>
      </c>
    </row>
    <row r="42" spans="1:5" x14ac:dyDescent="0.3">
      <c r="A42" s="29" t="s">
        <v>383</v>
      </c>
      <c r="B42" s="35">
        <v>8481.7099999999991</v>
      </c>
      <c r="D42" t="str">
        <f t="shared" si="3"/>
        <v>South Carolina</v>
      </c>
      <c r="E42" s="7">
        <f t="shared" ref="E42" si="6">GETPIVOTDATA("Sales",$A$3)</f>
        <v>2297200.8603000003</v>
      </c>
    </row>
    <row r="43" spans="1:5" x14ac:dyDescent="0.3">
      <c r="A43" s="29" t="s">
        <v>5325</v>
      </c>
      <c r="B43" s="35">
        <v>1315.5600000000002</v>
      </c>
      <c r="D43" t="str">
        <f t="shared" si="3"/>
        <v>South Dakota</v>
      </c>
      <c r="E43" s="7">
        <f t="shared" ref="E43" si="7">GETPIVOTDATA("Sales",$A$3,"State",A43)</f>
        <v>1315.5600000000002</v>
      </c>
    </row>
    <row r="44" spans="1:5" x14ac:dyDescent="0.3">
      <c r="A44" s="29" t="s">
        <v>335</v>
      </c>
      <c r="B44" s="35">
        <v>30661.872999999981</v>
      </c>
      <c r="D44" t="str">
        <f t="shared" si="3"/>
        <v>Tennessee</v>
      </c>
      <c r="E44" s="7">
        <f t="shared" si="5"/>
        <v>30661.872999999981</v>
      </c>
    </row>
    <row r="45" spans="1:5" x14ac:dyDescent="0.3">
      <c r="A45" s="29" t="s">
        <v>104</v>
      </c>
      <c r="B45" s="35">
        <v>170188.04580000002</v>
      </c>
      <c r="D45" t="str">
        <f t="shared" si="3"/>
        <v>Texas</v>
      </c>
      <c r="E45" s="7">
        <f t="shared" si="5"/>
        <v>170188.04580000002</v>
      </c>
    </row>
    <row r="46" spans="1:5" x14ac:dyDescent="0.3">
      <c r="A46" s="29" t="s">
        <v>121</v>
      </c>
      <c r="B46" s="35">
        <v>11220.055999999999</v>
      </c>
      <c r="D46" t="str">
        <f t="shared" si="3"/>
        <v>Utah</v>
      </c>
      <c r="E46" s="7">
        <f t="shared" si="5"/>
        <v>11220.055999999999</v>
      </c>
    </row>
    <row r="47" spans="1:5" x14ac:dyDescent="0.3">
      <c r="A47" s="29" t="s">
        <v>5203</v>
      </c>
      <c r="B47" s="35">
        <v>8929.369999999999</v>
      </c>
      <c r="D47" t="str">
        <f t="shared" si="3"/>
        <v>Vermont</v>
      </c>
      <c r="E47" s="7">
        <f t="shared" si="2"/>
        <v>8929.369999999999</v>
      </c>
    </row>
    <row r="48" spans="1:5" x14ac:dyDescent="0.3">
      <c r="A48" s="29" t="s">
        <v>319</v>
      </c>
      <c r="B48" s="35">
        <v>70636.719999999987</v>
      </c>
      <c r="D48" t="str">
        <f t="shared" si="3"/>
        <v>Virginia</v>
      </c>
      <c r="E48" s="7">
        <f t="shared" si="2"/>
        <v>70636.719999999987</v>
      </c>
    </row>
    <row r="49" spans="1:5" x14ac:dyDescent="0.3">
      <c r="A49" s="29" t="s">
        <v>96</v>
      </c>
      <c r="B49" s="35">
        <v>138641.26999999993</v>
      </c>
      <c r="E49" s="7"/>
    </row>
    <row r="50" spans="1:5" x14ac:dyDescent="0.3">
      <c r="A50" s="29" t="s">
        <v>9725</v>
      </c>
      <c r="B50" s="35">
        <v>1209.8240000000001</v>
      </c>
      <c r="E50" s="7"/>
    </row>
    <row r="51" spans="1:5" x14ac:dyDescent="0.3">
      <c r="A51" s="29" t="s">
        <v>114</v>
      </c>
      <c r="B51" s="35">
        <v>32114.610000000019</v>
      </c>
      <c r="E51" s="7"/>
    </row>
    <row r="52" spans="1:5" x14ac:dyDescent="0.3">
      <c r="A52" s="29" t="s">
        <v>8541</v>
      </c>
      <c r="B52" s="35">
        <v>1603.1360000000002</v>
      </c>
      <c r="E52" s="7"/>
    </row>
    <row r="53" spans="1:5" x14ac:dyDescent="0.3">
      <c r="A53" s="30" t="s">
        <v>10933</v>
      </c>
      <c r="B53" s="3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6628A-5EE1-470D-980A-8761E98CEBDE}">
  <dimension ref="A3:B9"/>
  <sheetViews>
    <sheetView workbookViewId="0">
      <selection activeCell="A3" sqref="A3"/>
    </sheetView>
  </sheetViews>
  <sheetFormatPr defaultRowHeight="14.4" x14ac:dyDescent="0.3"/>
  <cols>
    <col min="1" max="1" width="12.44140625" bestFit="1" customWidth="1"/>
    <col min="2" max="2" width="11.21875" bestFit="1" customWidth="1"/>
  </cols>
  <sheetData>
    <row r="3" spans="1:2" x14ac:dyDescent="0.3">
      <c r="A3" s="26" t="s">
        <v>10931</v>
      </c>
      <c r="B3" s="27" t="s">
        <v>10934</v>
      </c>
    </row>
    <row r="4" spans="1:2" x14ac:dyDescent="0.3">
      <c r="A4" s="28" t="s">
        <v>75</v>
      </c>
      <c r="B4" s="34">
        <v>203412.73300000009</v>
      </c>
    </row>
    <row r="5" spans="1:2" x14ac:dyDescent="0.3">
      <c r="A5" s="29" t="s">
        <v>56</v>
      </c>
      <c r="B5" s="35">
        <v>206965.53200000009</v>
      </c>
    </row>
    <row r="6" spans="1:2" x14ac:dyDescent="0.3">
      <c r="A6" s="29" t="s">
        <v>59</v>
      </c>
      <c r="B6" s="35">
        <v>223843.60800000012</v>
      </c>
    </row>
    <row r="7" spans="1:2" x14ac:dyDescent="0.3">
      <c r="A7" s="29" t="s">
        <v>36</v>
      </c>
      <c r="B7" s="35">
        <v>328449.1030000007</v>
      </c>
    </row>
    <row r="8" spans="1:2" x14ac:dyDescent="0.3">
      <c r="A8" s="29" t="s">
        <v>72</v>
      </c>
      <c r="B8" s="35">
        <v>330007.05400000012</v>
      </c>
    </row>
    <row r="9" spans="1:2" x14ac:dyDescent="0.3">
      <c r="A9" s="30" t="s">
        <v>10933</v>
      </c>
      <c r="B9" s="3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27464-BD39-42C8-B682-2F168B24C312}">
  <dimension ref="A3:N17"/>
  <sheetViews>
    <sheetView topLeftCell="A10" workbookViewId="0">
      <selection activeCell="I30" sqref="I30"/>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26" t="s">
        <v>10931</v>
      </c>
      <c r="B3" s="27" t="s">
        <v>10934</v>
      </c>
      <c r="D3" s="26" t="s">
        <v>10931</v>
      </c>
      <c r="E3" s="27" t="s">
        <v>10932</v>
      </c>
      <c r="G3" s="26" t="s">
        <v>10931</v>
      </c>
      <c r="H3" s="27" t="s">
        <v>10935</v>
      </c>
      <c r="J3" s="26" t="s">
        <v>10931</v>
      </c>
      <c r="K3" s="27" t="s">
        <v>10952</v>
      </c>
      <c r="M3" s="26" t="s">
        <v>10931</v>
      </c>
      <c r="N3" s="27" t="s">
        <v>10953</v>
      </c>
    </row>
    <row r="4" spans="1:14" x14ac:dyDescent="0.3">
      <c r="A4" s="28" t="s">
        <v>10940</v>
      </c>
      <c r="B4" s="34">
        <v>95365.937600000019</v>
      </c>
      <c r="D4" s="28" t="s">
        <v>10940</v>
      </c>
      <c r="E4" s="34">
        <v>9199.2699999999986</v>
      </c>
      <c r="G4" s="28" t="s">
        <v>10940</v>
      </c>
      <c r="H4" s="34">
        <v>1500</v>
      </c>
      <c r="J4" s="28" t="s">
        <v>10940</v>
      </c>
      <c r="K4" s="34">
        <v>387</v>
      </c>
      <c r="M4" s="28" t="s">
        <v>10940</v>
      </c>
      <c r="N4" s="34">
        <v>9.6462848596792869E-2</v>
      </c>
    </row>
    <row r="5" spans="1:14" x14ac:dyDescent="0.3">
      <c r="A5" s="29" t="s">
        <v>10941</v>
      </c>
      <c r="B5" s="35">
        <v>60172.649400000024</v>
      </c>
      <c r="D5" s="29" t="s">
        <v>10941</v>
      </c>
      <c r="E5" s="35">
        <v>10288.898699999991</v>
      </c>
      <c r="G5" s="29" t="s">
        <v>10941</v>
      </c>
      <c r="H5" s="35">
        <v>1068</v>
      </c>
      <c r="J5" s="29" t="s">
        <v>10941</v>
      </c>
      <c r="K5" s="35">
        <v>301</v>
      </c>
      <c r="M5" s="29" t="s">
        <v>10941</v>
      </c>
      <c r="N5" s="35">
        <v>0.17098962406664425</v>
      </c>
    </row>
    <row r="6" spans="1:14" x14ac:dyDescent="0.3">
      <c r="A6" s="29" t="s">
        <v>10942</v>
      </c>
      <c r="B6" s="35">
        <v>199252.98399999991</v>
      </c>
      <c r="D6" s="29" t="s">
        <v>10942</v>
      </c>
      <c r="E6" s="35">
        <v>26806.573700000015</v>
      </c>
      <c r="G6" s="29" t="s">
        <v>10942</v>
      </c>
      <c r="H6" s="35">
        <v>2491</v>
      </c>
      <c r="J6" s="29" t="s">
        <v>10942</v>
      </c>
      <c r="K6" s="35">
        <v>680</v>
      </c>
      <c r="M6" s="29" t="s">
        <v>10942</v>
      </c>
      <c r="N6" s="35">
        <v>0.13453536886554246</v>
      </c>
    </row>
    <row r="7" spans="1:14" x14ac:dyDescent="0.3">
      <c r="A7" s="29" t="s">
        <v>10943</v>
      </c>
      <c r="B7" s="35">
        <v>141851.5674</v>
      </c>
      <c r="D7" s="29" t="s">
        <v>10943</v>
      </c>
      <c r="E7" s="35">
        <v>13437.806799999998</v>
      </c>
      <c r="G7" s="29" t="s">
        <v>10943</v>
      </c>
      <c r="H7" s="35">
        <v>2441</v>
      </c>
      <c r="J7" s="29" t="s">
        <v>10943</v>
      </c>
      <c r="K7" s="35">
        <v>663</v>
      </c>
      <c r="M7" s="29" t="s">
        <v>10943</v>
      </c>
      <c r="N7" s="35">
        <v>9.4731465053942004E-2</v>
      </c>
    </row>
    <row r="8" spans="1:14" x14ac:dyDescent="0.3">
      <c r="A8" s="29" t="s">
        <v>10944</v>
      </c>
      <c r="B8" s="35">
        <v>156122.28669999994</v>
      </c>
      <c r="D8" s="29" t="s">
        <v>10944</v>
      </c>
      <c r="E8" s="35">
        <v>22308.51279999999</v>
      </c>
      <c r="G8" s="29" t="s">
        <v>10944</v>
      </c>
      <c r="H8" s="35">
        <v>2850</v>
      </c>
      <c r="J8" s="29" t="s">
        <v>10944</v>
      </c>
      <c r="K8" s="35">
        <v>750</v>
      </c>
      <c r="M8" s="29" t="s">
        <v>10944</v>
      </c>
      <c r="N8" s="35">
        <v>0.14289127626517142</v>
      </c>
    </row>
    <row r="9" spans="1:14" x14ac:dyDescent="0.3">
      <c r="A9" s="29" t="s">
        <v>10945</v>
      </c>
      <c r="B9" s="35">
        <v>147082.61130000011</v>
      </c>
      <c r="D9" s="29" t="s">
        <v>10945</v>
      </c>
      <c r="E9" s="35">
        <v>20899.334500000012</v>
      </c>
      <c r="G9" s="29" t="s">
        <v>10945</v>
      </c>
      <c r="H9" s="35">
        <v>2644</v>
      </c>
      <c r="J9" s="29" t="s">
        <v>10945</v>
      </c>
      <c r="K9" s="35">
        <v>709</v>
      </c>
      <c r="M9" s="29" t="s">
        <v>10945</v>
      </c>
      <c r="N9" s="35">
        <v>0.1420924901678027</v>
      </c>
    </row>
    <row r="10" spans="1:14" x14ac:dyDescent="0.3">
      <c r="A10" s="29" t="s">
        <v>10946</v>
      </c>
      <c r="B10" s="35">
        <v>149580.83800000031</v>
      </c>
      <c r="D10" s="29" t="s">
        <v>10946</v>
      </c>
      <c r="E10" s="35">
        <v>13535.38299999998</v>
      </c>
      <c r="G10" s="29" t="s">
        <v>10946</v>
      </c>
      <c r="H10" s="35">
        <v>2705</v>
      </c>
      <c r="J10" s="29" t="s">
        <v>10946</v>
      </c>
      <c r="K10" s="35">
        <v>708</v>
      </c>
      <c r="M10" s="29" t="s">
        <v>10946</v>
      </c>
      <c r="N10" s="35">
        <v>9.0488749635163512E-2</v>
      </c>
    </row>
    <row r="11" spans="1:14" x14ac:dyDescent="0.3">
      <c r="A11" s="29" t="s">
        <v>10947</v>
      </c>
      <c r="B11" s="35">
        <v>159589.45099999988</v>
      </c>
      <c r="D11" s="29" t="s">
        <v>10947</v>
      </c>
      <c r="E11" s="35">
        <v>21896.715399999972</v>
      </c>
      <c r="G11" s="29" t="s">
        <v>10947</v>
      </c>
      <c r="H11" s="35">
        <v>2796</v>
      </c>
      <c r="J11" s="29" t="s">
        <v>10947</v>
      </c>
      <c r="K11" s="35">
        <v>710</v>
      </c>
      <c r="M11" s="29" t="s">
        <v>10947</v>
      </c>
      <c r="N11" s="35">
        <v>0.13720653378273723</v>
      </c>
    </row>
    <row r="12" spans="1:14" x14ac:dyDescent="0.3">
      <c r="A12" s="29" t="s">
        <v>10948</v>
      </c>
      <c r="B12" s="35">
        <v>309770.09970000025</v>
      </c>
      <c r="D12" s="29" t="s">
        <v>10948</v>
      </c>
      <c r="E12" s="35">
        <v>37293.192500000034</v>
      </c>
      <c r="G12" s="29" t="s">
        <v>10948</v>
      </c>
      <c r="H12" s="35">
        <v>5073</v>
      </c>
      <c r="J12" s="29" t="s">
        <v>10948</v>
      </c>
      <c r="K12" s="35">
        <v>1386</v>
      </c>
      <c r="M12" s="29" t="s">
        <v>10948</v>
      </c>
      <c r="N12" s="35">
        <v>0.12038990379031732</v>
      </c>
    </row>
    <row r="13" spans="1:14" x14ac:dyDescent="0.3">
      <c r="A13" s="29" t="s">
        <v>10949</v>
      </c>
      <c r="B13" s="35">
        <v>197115.20170000009</v>
      </c>
      <c r="D13" s="29" t="s">
        <v>10949</v>
      </c>
      <c r="E13" s="35">
        <v>31469.663800000035</v>
      </c>
      <c r="G13" s="29" t="s">
        <v>10949</v>
      </c>
      <c r="H13" s="35">
        <v>3095</v>
      </c>
      <c r="J13" s="29" t="s">
        <v>10949</v>
      </c>
      <c r="K13" s="35">
        <v>817</v>
      </c>
      <c r="M13" s="29" t="s">
        <v>10949</v>
      </c>
      <c r="N13" s="35">
        <v>0.15965112547684351</v>
      </c>
    </row>
    <row r="14" spans="1:14" x14ac:dyDescent="0.3">
      <c r="A14" s="29" t="s">
        <v>10950</v>
      </c>
      <c r="B14" s="35">
        <v>349120.07400000008</v>
      </c>
      <c r="D14" s="29" t="s">
        <v>10950</v>
      </c>
      <c r="E14" s="35">
        <v>35825.536599999927</v>
      </c>
      <c r="G14" s="29" t="s">
        <v>10950</v>
      </c>
      <c r="H14" s="35">
        <v>5741</v>
      </c>
      <c r="J14" s="29" t="s">
        <v>10950</v>
      </c>
      <c r="K14" s="35">
        <v>1462</v>
      </c>
      <c r="M14" s="29" t="s">
        <v>10950</v>
      </c>
      <c r="N14" s="35">
        <v>0.10261666191099604</v>
      </c>
    </row>
    <row r="15" spans="1:14" x14ac:dyDescent="0.3">
      <c r="A15" s="29" t="s">
        <v>10951</v>
      </c>
      <c r="B15" s="35">
        <v>332177.15950000001</v>
      </c>
      <c r="D15" s="29" t="s">
        <v>10951</v>
      </c>
      <c r="E15" s="35">
        <v>43436.13390000003</v>
      </c>
      <c r="G15" s="29" t="s">
        <v>10951</v>
      </c>
      <c r="H15" s="35">
        <v>5469</v>
      </c>
      <c r="J15" s="29" t="s">
        <v>10951</v>
      </c>
      <c r="K15" s="35">
        <v>1421</v>
      </c>
      <c r="M15" s="29" t="s">
        <v>10951</v>
      </c>
      <c r="N15" s="35">
        <v>0.13076195234308405</v>
      </c>
    </row>
    <row r="16" spans="1:14" x14ac:dyDescent="0.3">
      <c r="A16" s="30" t="s">
        <v>10933</v>
      </c>
      <c r="B16" s="36">
        <v>2297200.8603000008</v>
      </c>
      <c r="D16" s="30" t="s">
        <v>10933</v>
      </c>
      <c r="E16" s="36">
        <v>286397.02169999998</v>
      </c>
      <c r="G16" s="30" t="s">
        <v>10933</v>
      </c>
      <c r="H16" s="36">
        <v>37873</v>
      </c>
      <c r="J16" s="30" t="s">
        <v>10933</v>
      </c>
      <c r="K16" s="36">
        <v>9994</v>
      </c>
      <c r="M16" s="30" t="s">
        <v>10933</v>
      </c>
      <c r="N16" s="36">
        <v>0.12467217240315856</v>
      </c>
    </row>
    <row r="17" spans="2:14" x14ac:dyDescent="0.3">
      <c r="B17" s="8">
        <f>GETPIVOTDATA("Sales",$A$3)</f>
        <v>2297200.8603000008</v>
      </c>
      <c r="E17" s="8">
        <f>GETPIVOTDATA("Profit",$D$3)</f>
        <v>286397.02169999998</v>
      </c>
      <c r="H17" s="9">
        <f>GETPIVOTDATA("Quantity",$G$3)</f>
        <v>37873</v>
      </c>
      <c r="K17" s="9">
        <f>GETPIVOTDATA("Order ID",$J$3)</f>
        <v>9994</v>
      </c>
      <c r="N17" s="10">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CBF92-1C48-414F-A01B-E9A21ED9E97B}">
  <dimension ref="A3:K23"/>
  <sheetViews>
    <sheetView workbookViewId="0">
      <selection activeCell="G10" sqref="G10"/>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12.21875" customWidth="1"/>
    <col min="8" max="8" width="11.6640625" customWidth="1"/>
  </cols>
  <sheetData>
    <row r="3" spans="1:11" x14ac:dyDescent="0.3">
      <c r="A3" s="2" t="s">
        <v>10931</v>
      </c>
      <c r="B3" s="1" t="s">
        <v>10934</v>
      </c>
      <c r="C3" s="13" t="s">
        <v>10932</v>
      </c>
      <c r="D3" s="13" t="s">
        <v>10935</v>
      </c>
      <c r="E3" s="13" t="s">
        <v>10952</v>
      </c>
      <c r="F3" s="4" t="s">
        <v>10953</v>
      </c>
    </row>
    <row r="4" spans="1:11" x14ac:dyDescent="0.3">
      <c r="A4" s="3" t="s">
        <v>10936</v>
      </c>
      <c r="B4" s="1">
        <v>484247.49810000096</v>
      </c>
      <c r="C4" s="13">
        <v>49543.974100000007</v>
      </c>
      <c r="D4" s="13">
        <v>7581</v>
      </c>
      <c r="E4" s="13">
        <v>1993</v>
      </c>
      <c r="F4" s="4">
        <v>0.10231126499236715</v>
      </c>
    </row>
    <row r="5" spans="1:11" x14ac:dyDescent="0.3">
      <c r="A5" s="5" t="s">
        <v>10937</v>
      </c>
      <c r="B5" s="11">
        <v>470532.50899999985</v>
      </c>
      <c r="C5" s="14">
        <v>61618.603700000051</v>
      </c>
      <c r="D5" s="14">
        <v>7979</v>
      </c>
      <c r="E5" s="14">
        <v>2102</v>
      </c>
      <c r="F5" s="12">
        <v>0.13095504034557592</v>
      </c>
    </row>
    <row r="6" spans="1:11" x14ac:dyDescent="0.3">
      <c r="A6" s="5" t="s">
        <v>10938</v>
      </c>
      <c r="B6" s="11">
        <v>608473.83000000066</v>
      </c>
      <c r="C6" s="14">
        <v>81726.930800000177</v>
      </c>
      <c r="D6" s="14">
        <v>9810</v>
      </c>
      <c r="E6" s="14">
        <v>2580</v>
      </c>
      <c r="F6" s="12">
        <v>0.13431461924993568</v>
      </c>
    </row>
    <row r="7" spans="1:11" x14ac:dyDescent="0.3">
      <c r="A7" s="15" t="s">
        <v>10939</v>
      </c>
      <c r="B7" s="16">
        <v>733947.0231999997</v>
      </c>
      <c r="C7" s="17">
        <v>93507.513099999967</v>
      </c>
      <c r="D7" s="17">
        <v>12503</v>
      </c>
      <c r="E7" s="17">
        <v>3319</v>
      </c>
      <c r="F7" s="18">
        <v>0.12740362743390987</v>
      </c>
    </row>
    <row r="10" spans="1:11" x14ac:dyDescent="0.3">
      <c r="G10" s="20">
        <f>(GETPIVOTDATA("Sum of Sales",$A$3,"Years (Order Date)",2014)/GETPIVOTDATA("Sum of Sales",$A$3,"Years (Order Date)",2013))-1</f>
        <v>0.20620967905883303</v>
      </c>
      <c r="H10" s="21">
        <f>(GETPIVOTDATA("Sum of Profit",$A$3,"Years (Order Date)",2014)/GETPIVOTDATA("Sum of Profit",$A$3,"Years (Order Date)",2013))-1</f>
        <v>0.14414565902185772</v>
      </c>
      <c r="I10" s="21">
        <f>(GETPIVOTDATA("Sum of Quantity",$A$3,"Years (Order Date)",2014)/GETPIVOTDATA("Sum of Quantity",$A$3,"Years (Order Date)",2013))-1</f>
        <v>0.27451580020387367</v>
      </c>
      <c r="J10" s="21">
        <f>(GETPIVOTDATA("Count of Order ID",$A$3,"Years (Order Date)",2014)/GETPIVOTDATA("Count of Order ID",$A$3,"Years (Order Date)",2013))-1</f>
        <v>0.2864341085271318</v>
      </c>
      <c r="K10" s="21">
        <f>(GETPIVOTDATA("Sum of Profit Margin",$A$3,"Years (Order Date)",2014)/GETPIVOTDATA("Sum of Profit Margin",$A$3,"Years (Order Date)",2013))-1</f>
        <v>-5.1453757264990463E-2</v>
      </c>
    </row>
    <row r="21" spans="5:11" x14ac:dyDescent="0.3">
      <c r="K21" s="6" t="s">
        <v>10954</v>
      </c>
    </row>
    <row r="22" spans="5:11" x14ac:dyDescent="0.3">
      <c r="E22" s="6" t="s">
        <v>10955</v>
      </c>
    </row>
    <row r="23" spans="5:11" x14ac:dyDescent="0.3">
      <c r="G23" s="1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BFD7-AC9D-48F4-925A-71FC1D896E71}">
  <dimension ref="A1"/>
  <sheetViews>
    <sheetView showGridLines="0" showRowColHeaders="0" tabSelected="1" zoomScale="65" workbookViewId="0">
      <selection activeCell="Z42" sqref="Z4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355CE-6354-4285-B3EF-57671C4A7156}">
  <dimension ref="A1:V9995"/>
  <sheetViews>
    <sheetView workbookViewId="0">
      <selection activeCell="D6" sqref="D6"/>
    </sheetView>
  </sheetViews>
  <sheetFormatPr defaultRowHeight="14.4" x14ac:dyDescent="0.3"/>
  <cols>
    <col min="2" max="2" width="17.6640625" customWidth="1"/>
    <col min="4" max="4" width="20.88671875" customWidth="1"/>
    <col min="5" max="5" width="22.33203125" customWidth="1"/>
    <col min="6" max="6" width="15.21875" customWidth="1"/>
    <col min="7" max="7" width="14.77734375" customWidth="1"/>
    <col min="8" max="8" width="15.6640625" customWidth="1"/>
    <col min="9" max="9" width="13.44140625" customWidth="1"/>
    <col min="10" max="10" width="15" customWidth="1"/>
    <col min="11" max="11" width="14.6640625" customWidth="1"/>
    <col min="13" max="13" width="11.33203125" customWidth="1"/>
    <col min="15" max="15" width="18.77734375" customWidth="1"/>
    <col min="16" max="16" width="14" customWidth="1"/>
    <col min="17" max="17" width="14.33203125" customWidth="1"/>
    <col min="18" max="18" width="58" customWidth="1"/>
  </cols>
  <sheetData>
    <row r="1" spans="1:22" x14ac:dyDescent="0.3">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c r="P1" s="22" t="s">
        <v>15</v>
      </c>
      <c r="Q1" s="22" t="s">
        <v>16</v>
      </c>
      <c r="R1" s="22" t="s">
        <v>17</v>
      </c>
      <c r="S1" s="22" t="s">
        <v>18</v>
      </c>
      <c r="T1" s="22" t="s">
        <v>19</v>
      </c>
      <c r="U1" s="22" t="s">
        <v>20</v>
      </c>
      <c r="V1" s="22" t="s">
        <v>21</v>
      </c>
    </row>
    <row r="2" spans="1:22" x14ac:dyDescent="0.3">
      <c r="A2">
        <v>1</v>
      </c>
      <c r="B2" t="s">
        <v>22</v>
      </c>
      <c r="C2">
        <v>2013</v>
      </c>
      <c r="D2" s="23">
        <v>41587</v>
      </c>
      <c r="E2" s="23">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23">
        <v>41587</v>
      </c>
      <c r="E3" s="2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219.58199999999999</v>
      </c>
    </row>
    <row r="4" spans="1:22" x14ac:dyDescent="0.3">
      <c r="A4">
        <v>3</v>
      </c>
      <c r="B4" t="s">
        <v>38</v>
      </c>
      <c r="C4">
        <v>2013</v>
      </c>
      <c r="D4" s="23">
        <v>41438</v>
      </c>
      <c r="E4" s="23">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23">
        <v>41193</v>
      </c>
      <c r="E5" s="23">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-383.03100000000012</v>
      </c>
    </row>
    <row r="6" spans="1:22" x14ac:dyDescent="0.3">
      <c r="A6">
        <v>5</v>
      </c>
      <c r="B6" t="s">
        <v>49</v>
      </c>
      <c r="C6">
        <v>2012</v>
      </c>
      <c r="D6" s="23">
        <v>41193</v>
      </c>
      <c r="E6" s="23">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2.5163999999999991</v>
      </c>
    </row>
    <row r="7" spans="1:22" x14ac:dyDescent="0.3">
      <c r="A7">
        <v>6</v>
      </c>
      <c r="B7" t="s">
        <v>61</v>
      </c>
      <c r="C7">
        <v>2011</v>
      </c>
      <c r="D7" s="23">
        <v>40703</v>
      </c>
      <c r="E7" s="23">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23">
        <v>40703</v>
      </c>
      <c r="E8" s="23">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23">
        <v>40703</v>
      </c>
      <c r="E9" s="23">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23">
        <v>40703</v>
      </c>
      <c r="E10" s="23">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23">
        <v>40703</v>
      </c>
      <c r="E11" s="23">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23">
        <v>40703</v>
      </c>
      <c r="E12" s="23">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85.309199999999805</v>
      </c>
    </row>
    <row r="13" spans="1:22" x14ac:dyDescent="0.3">
      <c r="A13">
        <v>12</v>
      </c>
      <c r="B13" t="s">
        <v>61</v>
      </c>
      <c r="C13">
        <v>2011</v>
      </c>
      <c r="D13" s="23">
        <v>40703</v>
      </c>
      <c r="E13" s="2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23">
        <v>41745</v>
      </c>
      <c r="E14" s="23">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23">
        <v>41614</v>
      </c>
      <c r="E15" s="23">
        <v>41619</v>
      </c>
      <c r="F15" t="s">
        <v>50</v>
      </c>
      <c r="G15" t="s">
        <v>93</v>
      </c>
      <c r="H15" t="s">
        <v>94</v>
      </c>
      <c r="I15" t="s">
        <v>26</v>
      </c>
      <c r="J15" t="s">
        <v>27</v>
      </c>
      <c r="K15" t="s">
        <v>95</v>
      </c>
      <c r="L15" t="s">
        <v>96</v>
      </c>
      <c r="M15">
        <v>98103</v>
      </c>
      <c r="N15" t="s">
        <v>44</v>
      </c>
      <c r="O15" t="s">
        <v>97</v>
      </c>
      <c r="P15" t="s">
        <v>46</v>
      </c>
      <c r="Q15" t="s">
        <v>75</v>
      </c>
      <c r="R15" t="s">
        <v>98</v>
      </c>
      <c r="S15">
        <v>407.97600000000011</v>
      </c>
      <c r="T15">
        <v>3</v>
      </c>
      <c r="U15">
        <v>0.2</v>
      </c>
      <c r="V15">
        <v>132.59219999999991</v>
      </c>
    </row>
    <row r="16" spans="1:22" x14ac:dyDescent="0.3">
      <c r="A16">
        <v>15</v>
      </c>
      <c r="B16" t="s">
        <v>99</v>
      </c>
      <c r="C16">
        <v>2012</v>
      </c>
      <c r="D16" s="23">
        <v>41235</v>
      </c>
      <c r="E16" s="23">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23">
        <v>41235</v>
      </c>
      <c r="E17" s="23">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-3.8160000000000021</v>
      </c>
    </row>
    <row r="18" spans="1:22" x14ac:dyDescent="0.3">
      <c r="A18">
        <v>17</v>
      </c>
      <c r="B18" t="s">
        <v>110</v>
      </c>
      <c r="C18">
        <v>2011</v>
      </c>
      <c r="D18" s="23">
        <v>40858</v>
      </c>
      <c r="E18" s="23">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23">
        <v>40676</v>
      </c>
      <c r="E19" s="23">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23">
        <v>40782</v>
      </c>
      <c r="E20" s="23">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2.4823999999999988</v>
      </c>
    </row>
    <row r="21" spans="1:22" x14ac:dyDescent="0.3">
      <c r="A21">
        <v>20</v>
      </c>
      <c r="B21" t="s">
        <v>124</v>
      </c>
      <c r="C21">
        <v>2011</v>
      </c>
      <c r="D21" s="23">
        <v>40782</v>
      </c>
      <c r="E21" s="23">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16.010999999999981</v>
      </c>
    </row>
    <row r="22" spans="1:22" x14ac:dyDescent="0.3">
      <c r="A22">
        <v>21</v>
      </c>
      <c r="B22" t="s">
        <v>124</v>
      </c>
      <c r="C22">
        <v>2011</v>
      </c>
      <c r="D22" s="23">
        <v>40782</v>
      </c>
      <c r="E22" s="23">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23">
        <v>41618</v>
      </c>
      <c r="E23" s="23">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23">
        <v>41618</v>
      </c>
      <c r="E24" s="23">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23">
        <v>41837</v>
      </c>
      <c r="E25" s="23">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-1.0196000000000009</v>
      </c>
    </row>
    <row r="26" spans="1:22" x14ac:dyDescent="0.3">
      <c r="A26">
        <v>25</v>
      </c>
      <c r="B26" t="s">
        <v>151</v>
      </c>
      <c r="C26">
        <v>2012</v>
      </c>
      <c r="D26" s="23">
        <v>41177</v>
      </c>
      <c r="E26" s="23">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23">
        <v>41290</v>
      </c>
      <c r="E27" s="23">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23">
        <v>41290</v>
      </c>
      <c r="E28" s="23">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11.774100000000001</v>
      </c>
    </row>
    <row r="29" spans="1:22" x14ac:dyDescent="0.3">
      <c r="A29">
        <v>28</v>
      </c>
      <c r="B29" t="s">
        <v>163</v>
      </c>
      <c r="C29">
        <v>2012</v>
      </c>
      <c r="D29" s="23">
        <v>41169</v>
      </c>
      <c r="E29" s="23">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23">
        <v>41169</v>
      </c>
      <c r="E30" s="23">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23">
        <v>41169</v>
      </c>
      <c r="E31" s="23">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15.52499999999999</v>
      </c>
    </row>
    <row r="32" spans="1:22" x14ac:dyDescent="0.3">
      <c r="A32">
        <v>31</v>
      </c>
      <c r="B32" t="s">
        <v>163</v>
      </c>
      <c r="C32">
        <v>2012</v>
      </c>
      <c r="D32" s="23">
        <v>41169</v>
      </c>
      <c r="E32" s="23">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23">
        <v>41169</v>
      </c>
      <c r="E33" s="2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23">
        <v>41169</v>
      </c>
      <c r="E34" s="23">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23">
        <v>41169</v>
      </c>
      <c r="E35" s="23">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3.5460000000000012</v>
      </c>
    </row>
    <row r="36" spans="1:22" x14ac:dyDescent="0.3">
      <c r="A36">
        <v>35</v>
      </c>
      <c r="B36" t="s">
        <v>181</v>
      </c>
      <c r="C36">
        <v>2014</v>
      </c>
      <c r="D36" s="23">
        <v>41932</v>
      </c>
      <c r="E36" s="23">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23">
        <v>41617</v>
      </c>
      <c r="E37" s="23">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123.47369999999989</v>
      </c>
    </row>
    <row r="38" spans="1:22" x14ac:dyDescent="0.3">
      <c r="A38">
        <v>37</v>
      </c>
      <c r="B38" t="s">
        <v>187</v>
      </c>
      <c r="C38">
        <v>2013</v>
      </c>
      <c r="D38" s="23">
        <v>41617</v>
      </c>
      <c r="E38" s="23">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23">
        <v>41270</v>
      </c>
      <c r="E39" s="23">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23">
        <v>41270</v>
      </c>
      <c r="E40" s="23">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23">
        <v>41270</v>
      </c>
      <c r="E41" s="23">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v>
      </c>
    </row>
    <row r="42" spans="1:22" x14ac:dyDescent="0.3">
      <c r="A42">
        <v>41</v>
      </c>
      <c r="B42" t="s">
        <v>196</v>
      </c>
      <c r="C42">
        <v>2012</v>
      </c>
      <c r="D42" s="23">
        <v>41270</v>
      </c>
      <c r="E42" s="23">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23">
        <v>41893</v>
      </c>
      <c r="E43" s="2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23">
        <v>41473</v>
      </c>
      <c r="E44" s="23">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3.8939999999999908</v>
      </c>
    </row>
    <row r="45" spans="1:22" x14ac:dyDescent="0.3">
      <c r="A45">
        <v>44</v>
      </c>
      <c r="B45" t="s">
        <v>219</v>
      </c>
      <c r="C45">
        <v>2014</v>
      </c>
      <c r="D45" s="23">
        <v>41902</v>
      </c>
      <c r="E45" s="23">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23">
        <v>41345</v>
      </c>
      <c r="E46" s="23">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23">
        <v>41345</v>
      </c>
      <c r="E47" s="23">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23">
        <v>40836</v>
      </c>
      <c r="E48" s="23">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23">
        <v>41446</v>
      </c>
      <c r="E49" s="23">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23">
        <v>41446</v>
      </c>
      <c r="E50" s="23">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23">
        <v>41017</v>
      </c>
      <c r="E51" s="23">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23">
        <v>41017</v>
      </c>
      <c r="E52" s="23">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35.334599999999988</v>
      </c>
    </row>
    <row r="53" spans="1:22" x14ac:dyDescent="0.3">
      <c r="A53">
        <v>52</v>
      </c>
      <c r="B53" t="s">
        <v>250</v>
      </c>
      <c r="C53">
        <v>2012</v>
      </c>
      <c r="D53" s="23">
        <v>41017</v>
      </c>
      <c r="E53" s="2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23">
        <v>41017</v>
      </c>
      <c r="E54" s="23">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17.098099999999992</v>
      </c>
    </row>
    <row r="55" spans="1:22" x14ac:dyDescent="0.3">
      <c r="A55">
        <v>54</v>
      </c>
      <c r="B55" t="s">
        <v>263</v>
      </c>
      <c r="C55">
        <v>2013</v>
      </c>
      <c r="D55" s="23">
        <v>41620</v>
      </c>
      <c r="E55" s="23">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6.2566000000000006</v>
      </c>
    </row>
    <row r="56" spans="1:22" x14ac:dyDescent="0.3">
      <c r="A56">
        <v>55</v>
      </c>
      <c r="B56" t="s">
        <v>263</v>
      </c>
      <c r="C56">
        <v>2013</v>
      </c>
      <c r="D56" s="23">
        <v>41620</v>
      </c>
      <c r="E56" s="23">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23">
        <v>41443</v>
      </c>
      <c r="E57" s="23">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52.139999999999993</v>
      </c>
    </row>
    <row r="58" spans="1:22" x14ac:dyDescent="0.3">
      <c r="A58">
        <v>57</v>
      </c>
      <c r="B58" t="s">
        <v>273</v>
      </c>
      <c r="C58">
        <v>2013</v>
      </c>
      <c r="D58" s="23">
        <v>41443</v>
      </c>
      <c r="E58" s="23">
        <v>41444</v>
      </c>
      <c r="F58" t="s">
        <v>188</v>
      </c>
      <c r="G58" t="s">
        <v>274</v>
      </c>
      <c r="H58" t="s">
        <v>275</v>
      </c>
      <c r="I58" t="s">
        <v>26</v>
      </c>
      <c r="J58" t="s">
        <v>27</v>
      </c>
      <c r="K58" t="s">
        <v>276</v>
      </c>
      <c r="L58" t="s">
        <v>267</v>
      </c>
      <c r="M58">
        <v>12180</v>
      </c>
      <c r="N58" t="s">
        <v>148</v>
      </c>
      <c r="O58" t="s">
        <v>279</v>
      </c>
      <c r="P58" t="s">
        <v>46</v>
      </c>
      <c r="Q58" t="s">
        <v>90</v>
      </c>
      <c r="R58" t="s">
        <v>280</v>
      </c>
      <c r="S58">
        <v>32.400000000000013</v>
      </c>
      <c r="T58">
        <v>5</v>
      </c>
      <c r="U58">
        <v>0</v>
      </c>
      <c r="V58">
        <v>15.552</v>
      </c>
    </row>
    <row r="59" spans="1:22" x14ac:dyDescent="0.3">
      <c r="A59">
        <v>58</v>
      </c>
      <c r="B59" t="s">
        <v>273</v>
      </c>
      <c r="C59">
        <v>2013</v>
      </c>
      <c r="D59" s="23">
        <v>41443</v>
      </c>
      <c r="E59" s="23">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23">
        <v>41443</v>
      </c>
      <c r="E60" s="23">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23">
        <v>41443</v>
      </c>
      <c r="E61" s="23">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3.3000000000000012</v>
      </c>
    </row>
    <row r="62" spans="1:22" x14ac:dyDescent="0.3">
      <c r="A62">
        <v>61</v>
      </c>
      <c r="B62" t="s">
        <v>273</v>
      </c>
      <c r="C62">
        <v>2013</v>
      </c>
      <c r="D62" s="23">
        <v>41443</v>
      </c>
      <c r="E62" s="23">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23">
        <v>41443</v>
      </c>
      <c r="E63" s="2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23">
        <v>41237</v>
      </c>
      <c r="E64" s="23">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23">
        <v>41237</v>
      </c>
      <c r="E65" s="23">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23">
        <v>41237</v>
      </c>
      <c r="E66" s="23">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23">
        <v>41237</v>
      </c>
      <c r="E67" s="23">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22.33280000000001</v>
      </c>
    </row>
    <row r="68" spans="1:22" x14ac:dyDescent="0.3">
      <c r="A68">
        <v>67</v>
      </c>
      <c r="B68" t="s">
        <v>300</v>
      </c>
      <c r="C68">
        <v>2012</v>
      </c>
      <c r="D68" s="23">
        <v>41029</v>
      </c>
      <c r="E68" s="23">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-15.222500000000011</v>
      </c>
    </row>
    <row r="69" spans="1:22" x14ac:dyDescent="0.3">
      <c r="A69">
        <v>68</v>
      </c>
      <c r="B69" t="s">
        <v>306</v>
      </c>
      <c r="C69">
        <v>2011</v>
      </c>
      <c r="D69" s="23">
        <v>40882</v>
      </c>
      <c r="E69" s="23">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23">
        <v>40882</v>
      </c>
      <c r="E70" s="23">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23">
        <v>41430</v>
      </c>
      <c r="E71" s="23">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23">
        <v>41536</v>
      </c>
      <c r="E72" s="23">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23">
        <v>41897</v>
      </c>
      <c r="E73" s="23">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23">
        <v>41025</v>
      </c>
      <c r="E74" s="23">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v>
      </c>
    </row>
    <row r="75" spans="1:22" x14ac:dyDescent="0.3">
      <c r="A75">
        <v>74</v>
      </c>
      <c r="B75" t="s">
        <v>331</v>
      </c>
      <c r="C75">
        <v>2012</v>
      </c>
      <c r="D75" s="23">
        <v>41025</v>
      </c>
      <c r="E75" s="23">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v>
      </c>
    </row>
    <row r="76" spans="1:22" x14ac:dyDescent="0.3">
      <c r="A76">
        <v>75</v>
      </c>
      <c r="B76" t="s">
        <v>331</v>
      </c>
      <c r="C76">
        <v>2012</v>
      </c>
      <c r="D76" s="23">
        <v>41025</v>
      </c>
      <c r="E76" s="23">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23">
        <v>41983</v>
      </c>
      <c r="E77" s="23">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-1.934400000000001</v>
      </c>
    </row>
    <row r="78" spans="1:22" x14ac:dyDescent="0.3">
      <c r="A78">
        <v>77</v>
      </c>
      <c r="B78" t="s">
        <v>342</v>
      </c>
      <c r="C78">
        <v>2014</v>
      </c>
      <c r="D78" s="23">
        <v>41983</v>
      </c>
      <c r="E78" s="23">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-5.8248000000000024</v>
      </c>
    </row>
    <row r="79" spans="1:22" x14ac:dyDescent="0.3">
      <c r="A79">
        <v>78</v>
      </c>
      <c r="B79" t="s">
        <v>342</v>
      </c>
      <c r="C79">
        <v>2014</v>
      </c>
      <c r="D79" s="23">
        <v>41983</v>
      </c>
      <c r="E79" s="23">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2.724000000000002</v>
      </c>
    </row>
    <row r="80" spans="1:22" x14ac:dyDescent="0.3">
      <c r="A80">
        <v>79</v>
      </c>
      <c r="B80" t="s">
        <v>351</v>
      </c>
      <c r="C80">
        <v>2011</v>
      </c>
      <c r="D80" s="23">
        <v>40873</v>
      </c>
      <c r="E80" s="23">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23">
        <v>41438</v>
      </c>
      <c r="E81" s="23">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23">
        <v>41438</v>
      </c>
      <c r="E82" s="23">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23">
        <v>40828</v>
      </c>
      <c r="E83" s="2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23">
        <v>40828</v>
      </c>
      <c r="E84" s="23">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23">
        <v>41155</v>
      </c>
      <c r="E85" s="23">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62.807499999999983</v>
      </c>
    </row>
    <row r="86" spans="1:22" x14ac:dyDescent="0.3">
      <c r="A86">
        <v>85</v>
      </c>
      <c r="B86" t="s">
        <v>376</v>
      </c>
      <c r="C86">
        <v>2014</v>
      </c>
      <c r="D86" s="23">
        <v>41957</v>
      </c>
      <c r="E86" s="23">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23">
        <v>41788</v>
      </c>
      <c r="E87" s="23">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33.215599999999988</v>
      </c>
    </row>
    <row r="88" spans="1:22" x14ac:dyDescent="0.3">
      <c r="A88">
        <v>87</v>
      </c>
      <c r="B88" t="s">
        <v>386</v>
      </c>
      <c r="C88">
        <v>2014</v>
      </c>
      <c r="D88" s="23">
        <v>41939</v>
      </c>
      <c r="E88" s="23">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23">
        <v>41939</v>
      </c>
      <c r="E89" s="23">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23">
        <v>41370</v>
      </c>
      <c r="E90" s="23">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23">
        <v>41535</v>
      </c>
      <c r="E91" s="23">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23">
        <v>41535</v>
      </c>
      <c r="E92" s="23">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23">
        <v>41535</v>
      </c>
      <c r="E93" s="2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23">
        <v>40939</v>
      </c>
      <c r="E94" s="23">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6.2208000000000014</v>
      </c>
    </row>
    <row r="95" spans="1:22" x14ac:dyDescent="0.3">
      <c r="A95">
        <v>94</v>
      </c>
      <c r="B95" t="s">
        <v>406</v>
      </c>
      <c r="C95">
        <v>2012</v>
      </c>
      <c r="D95" s="23">
        <v>40939</v>
      </c>
      <c r="E95" s="23">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23">
        <v>40939</v>
      </c>
      <c r="E96" s="23">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23">
        <v>41950</v>
      </c>
      <c r="E97" s="23">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-3.7879999999999998</v>
      </c>
    </row>
    <row r="98" spans="1:22" x14ac:dyDescent="0.3">
      <c r="A98">
        <v>97</v>
      </c>
      <c r="B98" t="s">
        <v>423</v>
      </c>
      <c r="C98">
        <v>2014</v>
      </c>
      <c r="D98" s="23">
        <v>41953</v>
      </c>
      <c r="E98" s="23">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23">
        <v>41808</v>
      </c>
      <c r="E99" s="23">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23">
        <v>41524</v>
      </c>
      <c r="E100" s="23">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v>
      </c>
    </row>
    <row r="101" spans="1:22" x14ac:dyDescent="0.3">
      <c r="A101">
        <v>100</v>
      </c>
      <c r="B101" t="s">
        <v>439</v>
      </c>
      <c r="C101">
        <v>2013</v>
      </c>
      <c r="D101" s="23">
        <v>41516</v>
      </c>
      <c r="E101" s="23">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22.618399999999991</v>
      </c>
    </row>
    <row r="102" spans="1:22" x14ac:dyDescent="0.3">
      <c r="A102">
        <v>101</v>
      </c>
      <c r="B102" t="s">
        <v>439</v>
      </c>
      <c r="C102">
        <v>2013</v>
      </c>
      <c r="D102" s="23">
        <v>41516</v>
      </c>
      <c r="E102" s="23">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23">
        <v>41516</v>
      </c>
      <c r="E103" s="23">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23">
        <v>41610</v>
      </c>
      <c r="E104" s="23">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23">
        <v>41226</v>
      </c>
      <c r="E105" s="23">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-26.875800000000009</v>
      </c>
    </row>
    <row r="106" spans="1:22" x14ac:dyDescent="0.3">
      <c r="A106">
        <v>105</v>
      </c>
      <c r="B106" t="s">
        <v>453</v>
      </c>
      <c r="C106">
        <v>2012</v>
      </c>
      <c r="D106" s="23">
        <v>41226</v>
      </c>
      <c r="E106" s="23">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-3.83850000000001</v>
      </c>
    </row>
    <row r="107" spans="1:22" x14ac:dyDescent="0.3">
      <c r="A107">
        <v>106</v>
      </c>
      <c r="B107" t="s">
        <v>453</v>
      </c>
      <c r="C107">
        <v>2012</v>
      </c>
      <c r="D107" s="23">
        <v>41226</v>
      </c>
      <c r="E107" s="23">
        <v>41230</v>
      </c>
      <c r="F107" t="s">
        <v>50</v>
      </c>
      <c r="G107" t="s">
        <v>454</v>
      </c>
      <c r="H107" t="s">
        <v>455</v>
      </c>
      <c r="I107" t="s">
        <v>26</v>
      </c>
      <c r="J107" t="s">
        <v>27</v>
      </c>
      <c r="K107" t="s">
        <v>456</v>
      </c>
      <c r="L107" t="s">
        <v>457</v>
      </c>
      <c r="M107">
        <v>80013</v>
      </c>
      <c r="N107" t="s">
        <v>44</v>
      </c>
      <c r="O107" t="s">
        <v>462</v>
      </c>
      <c r="P107" t="s">
        <v>46</v>
      </c>
      <c r="Q107" t="s">
        <v>75</v>
      </c>
      <c r="R107" t="s">
        <v>463</v>
      </c>
      <c r="S107">
        <v>36.882000000000012</v>
      </c>
      <c r="T107">
        <v>3</v>
      </c>
      <c r="U107">
        <v>0.7</v>
      </c>
      <c r="V107">
        <v>-25.817399999999999</v>
      </c>
    </row>
    <row r="108" spans="1:22" x14ac:dyDescent="0.3">
      <c r="A108">
        <v>107</v>
      </c>
      <c r="B108" t="s">
        <v>464</v>
      </c>
      <c r="C108">
        <v>2014</v>
      </c>
      <c r="D108" s="23">
        <v>41967</v>
      </c>
      <c r="E108" s="23">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23">
        <v>41967</v>
      </c>
      <c r="E109" s="23">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2.0993999999999988</v>
      </c>
    </row>
    <row r="110" spans="1:22" x14ac:dyDescent="0.3">
      <c r="A110">
        <v>109</v>
      </c>
      <c r="B110" t="s">
        <v>464</v>
      </c>
      <c r="C110">
        <v>2014</v>
      </c>
      <c r="D110" s="23">
        <v>41967</v>
      </c>
      <c r="E110" s="23">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23">
        <v>41197</v>
      </c>
      <c r="E111" s="23">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67.991999999999962</v>
      </c>
    </row>
    <row r="112" spans="1:22" x14ac:dyDescent="0.3">
      <c r="A112">
        <v>111</v>
      </c>
      <c r="B112" t="s">
        <v>480</v>
      </c>
      <c r="C112">
        <v>2014</v>
      </c>
      <c r="D112" s="23">
        <v>41999</v>
      </c>
      <c r="E112" s="23">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23">
        <v>41582</v>
      </c>
      <c r="E113" s="2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23">
        <v>41582</v>
      </c>
      <c r="E114" s="23">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23">
        <v>40780</v>
      </c>
      <c r="E115" s="23">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23">
        <v>40780</v>
      </c>
      <c r="E116" s="23">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1.6519999999999999</v>
      </c>
    </row>
    <row r="117" spans="1:22" x14ac:dyDescent="0.3">
      <c r="A117">
        <v>116</v>
      </c>
      <c r="B117" t="s">
        <v>494</v>
      </c>
      <c r="C117">
        <v>2011</v>
      </c>
      <c r="D117" s="23">
        <v>40780</v>
      </c>
      <c r="E117" s="23">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7.4924999999999988</v>
      </c>
    </row>
    <row r="118" spans="1:22" x14ac:dyDescent="0.3">
      <c r="A118">
        <v>117</v>
      </c>
      <c r="B118" t="s">
        <v>494</v>
      </c>
      <c r="C118">
        <v>2011</v>
      </c>
      <c r="D118" s="23">
        <v>40780</v>
      </c>
      <c r="E118" s="23">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23">
        <v>40970</v>
      </c>
      <c r="E119" s="23">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23">
        <v>41004</v>
      </c>
      <c r="E120" s="23">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23">
        <v>41438</v>
      </c>
      <c r="E121" s="23">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23">
        <v>41438</v>
      </c>
      <c r="E122" s="23">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23">
        <v>41438</v>
      </c>
      <c r="E123" s="2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63.436800000000012</v>
      </c>
    </row>
    <row r="124" spans="1:22" x14ac:dyDescent="0.3">
      <c r="A124">
        <v>123</v>
      </c>
      <c r="B124" t="s">
        <v>518</v>
      </c>
      <c r="C124">
        <v>2013</v>
      </c>
      <c r="D124" s="23">
        <v>41438</v>
      </c>
      <c r="E124" s="23">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23">
        <v>41438</v>
      </c>
      <c r="E125" s="23">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23">
        <v>40903</v>
      </c>
      <c r="E126" s="23">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23">
        <v>40806</v>
      </c>
      <c r="E127" s="23">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-407.68200000000007</v>
      </c>
    </row>
    <row r="128" spans="1:22" x14ac:dyDescent="0.3">
      <c r="A128">
        <v>127</v>
      </c>
      <c r="B128" t="s">
        <v>541</v>
      </c>
      <c r="C128">
        <v>2014</v>
      </c>
      <c r="D128" s="23">
        <v>41949</v>
      </c>
      <c r="E128" s="23">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23">
        <v>41949</v>
      </c>
      <c r="E129" s="23">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30.498999999999981</v>
      </c>
    </row>
    <row r="130" spans="1:22" x14ac:dyDescent="0.3">
      <c r="A130">
        <v>129</v>
      </c>
      <c r="B130" t="s">
        <v>549</v>
      </c>
      <c r="C130">
        <v>2013</v>
      </c>
      <c r="D130" s="23">
        <v>41585</v>
      </c>
      <c r="E130" s="23">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23">
        <v>41585</v>
      </c>
      <c r="E131" s="23">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26.24159999999998</v>
      </c>
    </row>
    <row r="132" spans="1:22" x14ac:dyDescent="0.3">
      <c r="A132">
        <v>131</v>
      </c>
      <c r="B132" t="s">
        <v>555</v>
      </c>
      <c r="C132">
        <v>2014</v>
      </c>
      <c r="D132" s="23">
        <v>41673</v>
      </c>
      <c r="E132" s="23">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-11.993999999999989</v>
      </c>
    </row>
    <row r="133" spans="1:22" x14ac:dyDescent="0.3">
      <c r="A133">
        <v>132</v>
      </c>
      <c r="B133" t="s">
        <v>555</v>
      </c>
      <c r="C133">
        <v>2014</v>
      </c>
      <c r="D133" s="23">
        <v>41673</v>
      </c>
      <c r="E133" s="2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23">
        <v>41673</v>
      </c>
      <c r="E134" s="23">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23">
        <v>41561</v>
      </c>
      <c r="E135" s="23">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23">
        <v>41561</v>
      </c>
      <c r="E136" s="23">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23">
        <v>41561</v>
      </c>
      <c r="E137" s="23">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23">
        <v>41561</v>
      </c>
      <c r="E138" s="23">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23">
        <v>41561</v>
      </c>
      <c r="E139" s="23">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23">
        <v>41561</v>
      </c>
      <c r="E140" s="23">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23">
        <v>41561</v>
      </c>
      <c r="E141" s="23">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23">
        <v>41523</v>
      </c>
      <c r="E142" s="23">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10.349999999999991</v>
      </c>
    </row>
    <row r="143" spans="1:22" x14ac:dyDescent="0.3">
      <c r="A143">
        <v>142</v>
      </c>
      <c r="B143" t="s">
        <v>583</v>
      </c>
      <c r="C143">
        <v>2014</v>
      </c>
      <c r="D143" s="23">
        <v>41901</v>
      </c>
      <c r="E143" s="2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23">
        <v>41901</v>
      </c>
      <c r="E144" s="23">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5.1042000000000014</v>
      </c>
    </row>
    <row r="145" spans="1:22" x14ac:dyDescent="0.3">
      <c r="A145">
        <v>144</v>
      </c>
      <c r="B145" t="s">
        <v>583</v>
      </c>
      <c r="C145">
        <v>2014</v>
      </c>
      <c r="D145" s="23">
        <v>41901</v>
      </c>
      <c r="E145" s="23">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23">
        <v>41996</v>
      </c>
      <c r="E146" s="23">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218.2518</v>
      </c>
    </row>
    <row r="147" spans="1:22" x14ac:dyDescent="0.3">
      <c r="A147">
        <v>146</v>
      </c>
      <c r="B147" t="s">
        <v>599</v>
      </c>
      <c r="C147">
        <v>2012</v>
      </c>
      <c r="D147" s="23">
        <v>41159</v>
      </c>
      <c r="E147" s="23">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23">
        <v>40838</v>
      </c>
      <c r="E148" s="23">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23">
        <v>41614</v>
      </c>
      <c r="E149" s="23">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23">
        <v>41614</v>
      </c>
      <c r="E150" s="23">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5.9987999999999806</v>
      </c>
    </row>
    <row r="151" spans="1:22" x14ac:dyDescent="0.3">
      <c r="A151">
        <v>150</v>
      </c>
      <c r="B151" t="s">
        <v>609</v>
      </c>
      <c r="C151">
        <v>2013</v>
      </c>
      <c r="D151" s="23">
        <v>41614</v>
      </c>
      <c r="E151" s="23">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23">
        <v>41614</v>
      </c>
      <c r="E152" s="23">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23">
        <v>41347</v>
      </c>
      <c r="E153" s="2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23">
        <v>41347</v>
      </c>
      <c r="E154" s="23">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23">
        <v>41060</v>
      </c>
      <c r="E155" s="23">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26.27099999999999</v>
      </c>
    </row>
    <row r="156" spans="1:22" x14ac:dyDescent="0.3">
      <c r="A156">
        <v>155</v>
      </c>
      <c r="B156" t="s">
        <v>627</v>
      </c>
      <c r="C156">
        <v>2012</v>
      </c>
      <c r="D156" s="23">
        <v>41060</v>
      </c>
      <c r="E156" s="23">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48.539199999999987</v>
      </c>
    </row>
    <row r="157" spans="1:22" x14ac:dyDescent="0.3">
      <c r="A157">
        <v>156</v>
      </c>
      <c r="B157" t="s">
        <v>627</v>
      </c>
      <c r="C157">
        <v>2012</v>
      </c>
      <c r="D157" s="23">
        <v>41060</v>
      </c>
      <c r="E157" s="23">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23">
        <v>41057</v>
      </c>
      <c r="E158" s="23">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23">
        <v>40603</v>
      </c>
      <c r="E159" s="23">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51.476399999999941</v>
      </c>
    </row>
    <row r="160" spans="1:22" x14ac:dyDescent="0.3">
      <c r="A160">
        <v>159</v>
      </c>
      <c r="B160" t="s">
        <v>645</v>
      </c>
      <c r="C160">
        <v>2013</v>
      </c>
      <c r="D160" s="23">
        <v>41599</v>
      </c>
      <c r="E160" s="23">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23">
        <v>41599</v>
      </c>
      <c r="E161" s="23">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236.23249999999999</v>
      </c>
    </row>
    <row r="162" spans="1:22" x14ac:dyDescent="0.3">
      <c r="A162">
        <v>161</v>
      </c>
      <c r="B162" t="s">
        <v>654</v>
      </c>
      <c r="C162">
        <v>2013</v>
      </c>
      <c r="D162" s="23">
        <v>41406</v>
      </c>
      <c r="E162" s="23">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23">
        <v>41271</v>
      </c>
      <c r="E163" s="2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23">
        <v>41595</v>
      </c>
      <c r="E164" s="23">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23">
        <v>41586</v>
      </c>
      <c r="E165" s="23">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9.6879999999999988</v>
      </c>
    </row>
    <row r="166" spans="1:22" x14ac:dyDescent="0.3">
      <c r="A166">
        <v>165</v>
      </c>
      <c r="B166" t="s">
        <v>675</v>
      </c>
      <c r="C166">
        <v>2011</v>
      </c>
      <c r="D166" s="23">
        <v>40794</v>
      </c>
      <c r="E166" s="23">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23">
        <v>40794</v>
      </c>
      <c r="E167" s="23">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23">
        <v>40794</v>
      </c>
      <c r="E168" s="23">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23">
        <v>40794</v>
      </c>
      <c r="E169" s="23">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-24.858000000000171</v>
      </c>
    </row>
    <row r="170" spans="1:22" x14ac:dyDescent="0.3">
      <c r="A170">
        <v>169</v>
      </c>
      <c r="B170" t="s">
        <v>675</v>
      </c>
      <c r="C170">
        <v>2011</v>
      </c>
      <c r="D170" s="23">
        <v>40794</v>
      </c>
      <c r="E170" s="23">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23">
        <v>40794</v>
      </c>
      <c r="E171" s="23">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23">
        <v>40794</v>
      </c>
      <c r="E172" s="23">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23">
        <v>40760</v>
      </c>
      <c r="E173" s="2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23">
        <v>40760</v>
      </c>
      <c r="E174" s="23">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23">
        <v>40760</v>
      </c>
      <c r="E175" s="23">
        <v>40764</v>
      </c>
      <c r="F175" t="s">
        <v>50</v>
      </c>
      <c r="G175" t="s">
        <v>695</v>
      </c>
      <c r="H175" t="s">
        <v>696</v>
      </c>
      <c r="I175" t="s">
        <v>26</v>
      </c>
      <c r="J175" t="s">
        <v>27</v>
      </c>
      <c r="K175" t="s">
        <v>42</v>
      </c>
      <c r="L175" t="s">
        <v>43</v>
      </c>
      <c r="M175">
        <v>90004</v>
      </c>
      <c r="N175" t="s">
        <v>44</v>
      </c>
      <c r="O175" t="s">
        <v>701</v>
      </c>
      <c r="P175" t="s">
        <v>32</v>
      </c>
      <c r="Q175" t="s">
        <v>36</v>
      </c>
      <c r="R175" t="s">
        <v>702</v>
      </c>
      <c r="S175">
        <v>340.14400000000012</v>
      </c>
      <c r="T175">
        <v>7</v>
      </c>
      <c r="U175">
        <v>0.2</v>
      </c>
      <c r="V175">
        <v>21.259</v>
      </c>
    </row>
    <row r="176" spans="1:22" x14ac:dyDescent="0.3">
      <c r="A176">
        <v>175</v>
      </c>
      <c r="B176" t="s">
        <v>703</v>
      </c>
      <c r="C176">
        <v>2011</v>
      </c>
      <c r="D176" s="23">
        <v>40800</v>
      </c>
      <c r="E176" s="23">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v>
      </c>
    </row>
    <row r="177" spans="1:22" x14ac:dyDescent="0.3">
      <c r="A177">
        <v>176</v>
      </c>
      <c r="B177" t="s">
        <v>703</v>
      </c>
      <c r="C177">
        <v>2011</v>
      </c>
      <c r="D177" s="23">
        <v>40800</v>
      </c>
      <c r="E177" s="23">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23">
        <v>41751</v>
      </c>
      <c r="E178" s="23">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-243.16000000000011</v>
      </c>
    </row>
    <row r="179" spans="1:22" x14ac:dyDescent="0.3">
      <c r="A179">
        <v>178</v>
      </c>
      <c r="B179" t="s">
        <v>715</v>
      </c>
      <c r="C179">
        <v>2012</v>
      </c>
      <c r="D179" s="23">
        <v>41234</v>
      </c>
      <c r="E179" s="23">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-11.337199999999941</v>
      </c>
    </row>
    <row r="180" spans="1:22" x14ac:dyDescent="0.3">
      <c r="A180">
        <v>179</v>
      </c>
      <c r="B180" t="s">
        <v>715</v>
      </c>
      <c r="C180">
        <v>2012</v>
      </c>
      <c r="D180" s="23">
        <v>41234</v>
      </c>
      <c r="E180" s="23">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23">
        <v>41258</v>
      </c>
      <c r="E181" s="23">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23">
        <v>40882</v>
      </c>
      <c r="E182" s="23">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23">
        <v>40882</v>
      </c>
      <c r="E183" s="23">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76.639499999999984</v>
      </c>
    </row>
    <row r="184" spans="1:22" x14ac:dyDescent="0.3">
      <c r="A184">
        <v>183</v>
      </c>
      <c r="B184" t="s">
        <v>732</v>
      </c>
      <c r="C184">
        <v>2011</v>
      </c>
      <c r="D184" s="23">
        <v>40866</v>
      </c>
      <c r="E184" s="23">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23">
        <v>40866</v>
      </c>
      <c r="E185" s="23">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23">
        <v>40866</v>
      </c>
      <c r="E186" s="23">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23">
        <v>41607</v>
      </c>
      <c r="E187" s="23">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23">
        <v>40781</v>
      </c>
      <c r="E188" s="23">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23">
        <v>41472</v>
      </c>
      <c r="E189" s="23">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23">
        <v>41472</v>
      </c>
      <c r="E190" s="23">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6.2549999999999963</v>
      </c>
    </row>
    <row r="191" spans="1:22" x14ac:dyDescent="0.3">
      <c r="A191">
        <v>190</v>
      </c>
      <c r="B191" t="s">
        <v>761</v>
      </c>
      <c r="C191">
        <v>2012</v>
      </c>
      <c r="D191" s="23">
        <v>41194</v>
      </c>
      <c r="E191" s="23">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v>
      </c>
    </row>
    <row r="192" spans="1:22" x14ac:dyDescent="0.3">
      <c r="A192">
        <v>191</v>
      </c>
      <c r="B192" t="s">
        <v>761</v>
      </c>
      <c r="C192">
        <v>2012</v>
      </c>
      <c r="D192" s="23">
        <v>41194</v>
      </c>
      <c r="E192" s="23">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23">
        <v>41194</v>
      </c>
      <c r="E193" s="2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23">
        <v>41194</v>
      </c>
      <c r="E194" s="23">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23">
        <v>41194</v>
      </c>
      <c r="E195" s="23">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23">
        <v>41213</v>
      </c>
      <c r="E196" s="23">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6.7115999999999989</v>
      </c>
    </row>
    <row r="197" spans="1:22" x14ac:dyDescent="0.3">
      <c r="A197">
        <v>196</v>
      </c>
      <c r="B197" t="s">
        <v>776</v>
      </c>
      <c r="C197">
        <v>2011</v>
      </c>
      <c r="D197" s="23">
        <v>40623</v>
      </c>
      <c r="E197" s="23">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23">
        <v>40623</v>
      </c>
      <c r="E198" s="23">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1.587600000000001</v>
      </c>
    </row>
    <row r="199" spans="1:22" x14ac:dyDescent="0.3">
      <c r="A199">
        <v>198</v>
      </c>
      <c r="B199" t="s">
        <v>784</v>
      </c>
      <c r="C199">
        <v>2014</v>
      </c>
      <c r="D199" s="23">
        <v>41950</v>
      </c>
      <c r="E199" s="23">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23">
        <v>41827</v>
      </c>
      <c r="E200" s="23">
        <v>41834</v>
      </c>
      <c r="F200" t="s">
        <v>50</v>
      </c>
      <c r="G200" t="s">
        <v>792</v>
      </c>
      <c r="H200" t="s">
        <v>793</v>
      </c>
      <c r="I200" t="s">
        <v>41</v>
      </c>
      <c r="J200" t="s">
        <v>27</v>
      </c>
      <c r="K200" t="s">
        <v>146</v>
      </c>
      <c r="L200" t="s">
        <v>147</v>
      </c>
      <c r="M200">
        <v>19120</v>
      </c>
      <c r="N200" t="s">
        <v>148</v>
      </c>
      <c r="O200" t="s">
        <v>794</v>
      </c>
      <c r="P200" t="s">
        <v>46</v>
      </c>
      <c r="Q200" t="s">
        <v>75</v>
      </c>
      <c r="R200" t="s">
        <v>795</v>
      </c>
      <c r="S200">
        <v>2.9460000000000011</v>
      </c>
      <c r="T200">
        <v>2</v>
      </c>
      <c r="U200">
        <v>0.7</v>
      </c>
      <c r="V200">
        <v>-2.2585999999999991</v>
      </c>
    </row>
    <row r="201" spans="1:22" x14ac:dyDescent="0.3">
      <c r="A201">
        <v>200</v>
      </c>
      <c r="B201" t="s">
        <v>791</v>
      </c>
      <c r="C201">
        <v>2014</v>
      </c>
      <c r="D201" s="23">
        <v>41827</v>
      </c>
      <c r="E201" s="23">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23">
        <v>41815</v>
      </c>
      <c r="E202" s="23">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v>
      </c>
    </row>
    <row r="203" spans="1:22" x14ac:dyDescent="0.3">
      <c r="A203">
        <v>202</v>
      </c>
      <c r="B203" t="s">
        <v>804</v>
      </c>
      <c r="C203">
        <v>2011</v>
      </c>
      <c r="D203" s="23">
        <v>40758</v>
      </c>
      <c r="E203" s="2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23">
        <v>40758</v>
      </c>
      <c r="E204" s="23">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0.29249999999999993</v>
      </c>
    </row>
    <row r="205" spans="1:22" x14ac:dyDescent="0.3">
      <c r="A205">
        <v>204</v>
      </c>
      <c r="B205" t="s">
        <v>812</v>
      </c>
      <c r="C205">
        <v>2014</v>
      </c>
      <c r="D205" s="23">
        <v>41991</v>
      </c>
      <c r="E205" s="23">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23">
        <v>41794</v>
      </c>
      <c r="E206" s="23">
        <v>41798</v>
      </c>
      <c r="F206" t="s">
        <v>50</v>
      </c>
      <c r="G206" t="s">
        <v>819</v>
      </c>
      <c r="H206" t="s">
        <v>820</v>
      </c>
      <c r="I206" t="s">
        <v>41</v>
      </c>
      <c r="J206" t="s">
        <v>27</v>
      </c>
      <c r="K206" t="s">
        <v>612</v>
      </c>
      <c r="L206" t="s">
        <v>335</v>
      </c>
      <c r="M206">
        <v>37064</v>
      </c>
      <c r="N206" t="s">
        <v>30</v>
      </c>
      <c r="O206" t="s">
        <v>821</v>
      </c>
      <c r="P206" t="s">
        <v>32</v>
      </c>
      <c r="Q206" t="s">
        <v>65</v>
      </c>
      <c r="R206" t="s">
        <v>822</v>
      </c>
      <c r="S206">
        <v>35.168000000000013</v>
      </c>
      <c r="T206">
        <v>7</v>
      </c>
      <c r="U206">
        <v>0.2</v>
      </c>
      <c r="V206">
        <v>9.6712000000000025</v>
      </c>
    </row>
    <row r="207" spans="1:22" x14ac:dyDescent="0.3">
      <c r="A207">
        <v>206</v>
      </c>
      <c r="B207" t="s">
        <v>823</v>
      </c>
      <c r="C207">
        <v>2014</v>
      </c>
      <c r="D207" s="23">
        <v>41983</v>
      </c>
      <c r="E207" s="23">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44.476800000000033</v>
      </c>
    </row>
    <row r="208" spans="1:22" x14ac:dyDescent="0.3">
      <c r="A208">
        <v>207</v>
      </c>
      <c r="B208" t="s">
        <v>829</v>
      </c>
      <c r="C208">
        <v>2014</v>
      </c>
      <c r="D208" s="23">
        <v>41975</v>
      </c>
      <c r="E208" s="23">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23">
        <v>41975</v>
      </c>
      <c r="E209" s="23">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35.634600000000013</v>
      </c>
    </row>
    <row r="210" spans="1:22" x14ac:dyDescent="0.3">
      <c r="A210">
        <v>209</v>
      </c>
      <c r="B210" t="s">
        <v>829</v>
      </c>
      <c r="C210">
        <v>2014</v>
      </c>
      <c r="D210" s="23">
        <v>41975</v>
      </c>
      <c r="E210" s="23">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23">
        <v>41975</v>
      </c>
      <c r="E211" s="23">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23">
        <v>41975</v>
      </c>
      <c r="E212" s="23">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3.679599999999994</v>
      </c>
    </row>
    <row r="213" spans="1:22" x14ac:dyDescent="0.3">
      <c r="A213">
        <v>212</v>
      </c>
      <c r="B213" t="s">
        <v>841</v>
      </c>
      <c r="C213">
        <v>2012</v>
      </c>
      <c r="D213" s="23">
        <v>40948</v>
      </c>
      <c r="E213" s="2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23">
        <v>40910</v>
      </c>
      <c r="E214" s="23">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8.879999999999999</v>
      </c>
    </row>
    <row r="215" spans="1:22" x14ac:dyDescent="0.3">
      <c r="A215">
        <v>214</v>
      </c>
      <c r="B215" t="s">
        <v>846</v>
      </c>
      <c r="C215">
        <v>2012</v>
      </c>
      <c r="D215" s="23">
        <v>40910</v>
      </c>
      <c r="E215" s="23">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-244.32300000000009</v>
      </c>
    </row>
    <row r="216" spans="1:22" x14ac:dyDescent="0.3">
      <c r="A216">
        <v>215</v>
      </c>
      <c r="B216" t="s">
        <v>846</v>
      </c>
      <c r="C216">
        <v>2012</v>
      </c>
      <c r="D216" s="23">
        <v>40910</v>
      </c>
      <c r="E216" s="23">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-14.695800000000011</v>
      </c>
    </row>
    <row r="217" spans="1:22" x14ac:dyDescent="0.3">
      <c r="A217">
        <v>216</v>
      </c>
      <c r="B217" t="s">
        <v>846</v>
      </c>
      <c r="C217">
        <v>2012</v>
      </c>
      <c r="D217" s="23">
        <v>40910</v>
      </c>
      <c r="E217" s="23">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-950.40000000000009</v>
      </c>
    </row>
    <row r="218" spans="1:22" x14ac:dyDescent="0.3">
      <c r="A218">
        <v>217</v>
      </c>
      <c r="B218" t="s">
        <v>846</v>
      </c>
      <c r="C218">
        <v>2012</v>
      </c>
      <c r="D218" s="23">
        <v>40910</v>
      </c>
      <c r="E218" s="23">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23">
        <v>41576</v>
      </c>
      <c r="E219" s="23">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23">
        <v>41576</v>
      </c>
      <c r="E220" s="23">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22.678200000000022</v>
      </c>
    </row>
    <row r="221" spans="1:22" x14ac:dyDescent="0.3">
      <c r="A221">
        <v>220</v>
      </c>
      <c r="B221" t="s">
        <v>863</v>
      </c>
      <c r="C221">
        <v>2012</v>
      </c>
      <c r="D221" s="23">
        <v>41267</v>
      </c>
      <c r="E221" s="23">
        <v>41270</v>
      </c>
      <c r="F221" t="s">
        <v>188</v>
      </c>
      <c r="G221" t="s">
        <v>864</v>
      </c>
      <c r="H221" t="s">
        <v>865</v>
      </c>
      <c r="I221" t="s">
        <v>26</v>
      </c>
      <c r="J221" t="s">
        <v>27</v>
      </c>
      <c r="K221" t="s">
        <v>866</v>
      </c>
      <c r="L221" t="s">
        <v>498</v>
      </c>
      <c r="M221">
        <v>43017</v>
      </c>
      <c r="N221" t="s">
        <v>148</v>
      </c>
      <c r="O221" t="s">
        <v>867</v>
      </c>
      <c r="P221" t="s">
        <v>46</v>
      </c>
      <c r="Q221" t="s">
        <v>269</v>
      </c>
      <c r="R221" t="s">
        <v>868</v>
      </c>
      <c r="S221">
        <v>5.5840000000000014</v>
      </c>
      <c r="T221">
        <v>2</v>
      </c>
      <c r="U221">
        <v>0.2</v>
      </c>
      <c r="V221">
        <v>1.8148</v>
      </c>
    </row>
    <row r="222" spans="1:22" x14ac:dyDescent="0.3">
      <c r="A222">
        <v>221</v>
      </c>
      <c r="B222" t="s">
        <v>863</v>
      </c>
      <c r="C222">
        <v>2012</v>
      </c>
      <c r="D222" s="23">
        <v>41267</v>
      </c>
      <c r="E222" s="23">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23">
        <v>41267</v>
      </c>
      <c r="E223" s="23">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23">
        <v>41267</v>
      </c>
      <c r="E224" s="23">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23">
        <v>41267</v>
      </c>
      <c r="E225" s="23">
        <v>41270</v>
      </c>
      <c r="F225" t="s">
        <v>188</v>
      </c>
      <c r="G225" t="s">
        <v>864</v>
      </c>
      <c r="H225" t="s">
        <v>865</v>
      </c>
      <c r="I225" t="s">
        <v>26</v>
      </c>
      <c r="J225" t="s">
        <v>27</v>
      </c>
      <c r="K225" t="s">
        <v>866</v>
      </c>
      <c r="L225" t="s">
        <v>498</v>
      </c>
      <c r="M225">
        <v>43017</v>
      </c>
      <c r="N225" t="s">
        <v>148</v>
      </c>
      <c r="O225" t="s">
        <v>873</v>
      </c>
      <c r="P225" t="s">
        <v>71</v>
      </c>
      <c r="Q225" t="s">
        <v>682</v>
      </c>
      <c r="R225" t="s">
        <v>874</v>
      </c>
      <c r="S225">
        <v>479.98800000000011</v>
      </c>
      <c r="T225">
        <v>4</v>
      </c>
      <c r="U225">
        <v>0.7</v>
      </c>
      <c r="V225">
        <v>-383.99040000000002</v>
      </c>
    </row>
    <row r="226" spans="1:22" x14ac:dyDescent="0.3">
      <c r="A226">
        <v>225</v>
      </c>
      <c r="B226" t="s">
        <v>863</v>
      </c>
      <c r="C226">
        <v>2012</v>
      </c>
      <c r="D226" s="23">
        <v>41267</v>
      </c>
      <c r="E226" s="23">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23">
        <v>41130</v>
      </c>
      <c r="E227" s="23">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23">
        <v>41130</v>
      </c>
      <c r="E228" s="23">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23">
        <v>41130</v>
      </c>
      <c r="E229" s="23">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v>
      </c>
    </row>
    <row r="230" spans="1:22" x14ac:dyDescent="0.3">
      <c r="A230">
        <v>229</v>
      </c>
      <c r="B230" t="s">
        <v>887</v>
      </c>
      <c r="C230">
        <v>2012</v>
      </c>
      <c r="D230" s="23">
        <v>40967</v>
      </c>
      <c r="E230" s="23">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23">
        <v>40967</v>
      </c>
      <c r="E231" s="23">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23">
        <v>40799</v>
      </c>
      <c r="E232" s="23">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23">
        <v>41737</v>
      </c>
      <c r="E233" s="2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23">
        <v>41737</v>
      </c>
      <c r="E234" s="23">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-248.24579999999989</v>
      </c>
    </row>
    <row r="235" spans="1:22" x14ac:dyDescent="0.3">
      <c r="A235">
        <v>234</v>
      </c>
      <c r="B235" t="s">
        <v>899</v>
      </c>
      <c r="C235">
        <v>2014</v>
      </c>
      <c r="D235" s="23">
        <v>41737</v>
      </c>
      <c r="E235" s="23">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-3.552</v>
      </c>
    </row>
    <row r="236" spans="1:22" x14ac:dyDescent="0.3">
      <c r="A236">
        <v>235</v>
      </c>
      <c r="B236" t="s">
        <v>899</v>
      </c>
      <c r="C236">
        <v>2014</v>
      </c>
      <c r="D236" s="23">
        <v>41737</v>
      </c>
      <c r="E236" s="23">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23">
        <v>41737</v>
      </c>
      <c r="E237" s="23">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23">
        <v>41956</v>
      </c>
      <c r="E238" s="23">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23">
        <v>41430</v>
      </c>
      <c r="E239" s="23">
        <v>41435</v>
      </c>
      <c r="F239" t="s">
        <v>23</v>
      </c>
      <c r="G239" t="s">
        <v>916</v>
      </c>
      <c r="H239" t="s">
        <v>917</v>
      </c>
      <c r="I239" t="s">
        <v>26</v>
      </c>
      <c r="J239" t="s">
        <v>27</v>
      </c>
      <c r="K239" t="s">
        <v>303</v>
      </c>
      <c r="L239" t="s">
        <v>211</v>
      </c>
      <c r="M239">
        <v>60610</v>
      </c>
      <c r="N239" t="s">
        <v>105</v>
      </c>
      <c r="O239" t="s">
        <v>918</v>
      </c>
      <c r="P239" t="s">
        <v>46</v>
      </c>
      <c r="Q239" t="s">
        <v>90</v>
      </c>
      <c r="R239" t="s">
        <v>919</v>
      </c>
      <c r="S239">
        <v>25.920000000000009</v>
      </c>
      <c r="T239">
        <v>5</v>
      </c>
      <c r="U239">
        <v>0.2</v>
      </c>
      <c r="V239">
        <v>9.3960000000000008</v>
      </c>
    </row>
    <row r="240" spans="1:22" x14ac:dyDescent="0.3">
      <c r="A240">
        <v>239</v>
      </c>
      <c r="B240" t="s">
        <v>915</v>
      </c>
      <c r="C240">
        <v>2013</v>
      </c>
      <c r="D240" s="23">
        <v>41430</v>
      </c>
      <c r="E240" s="23">
        <v>41435</v>
      </c>
      <c r="F240" t="s">
        <v>23</v>
      </c>
      <c r="G240" t="s">
        <v>916</v>
      </c>
      <c r="H240" t="s">
        <v>917</v>
      </c>
      <c r="I240" t="s">
        <v>26</v>
      </c>
      <c r="J240" t="s">
        <v>27</v>
      </c>
      <c r="K240" t="s">
        <v>303</v>
      </c>
      <c r="L240" t="s">
        <v>211</v>
      </c>
      <c r="M240">
        <v>60610</v>
      </c>
      <c r="N240" t="s">
        <v>105</v>
      </c>
      <c r="O240" t="s">
        <v>920</v>
      </c>
      <c r="P240" t="s">
        <v>32</v>
      </c>
      <c r="Q240" t="s">
        <v>65</v>
      </c>
      <c r="R240" t="s">
        <v>921</v>
      </c>
      <c r="S240">
        <v>419.68000000000012</v>
      </c>
      <c r="T240">
        <v>5</v>
      </c>
      <c r="U240">
        <v>0.6</v>
      </c>
      <c r="V240">
        <v>-356.72800000000001</v>
      </c>
    </row>
    <row r="241" spans="1:22" x14ac:dyDescent="0.3">
      <c r="A241">
        <v>240</v>
      </c>
      <c r="B241" t="s">
        <v>915</v>
      </c>
      <c r="C241">
        <v>2013</v>
      </c>
      <c r="D241" s="23">
        <v>41430</v>
      </c>
      <c r="E241" s="23">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-4.6751999999999976</v>
      </c>
    </row>
    <row r="242" spans="1:22" x14ac:dyDescent="0.3">
      <c r="A242">
        <v>241</v>
      </c>
      <c r="B242" t="s">
        <v>915</v>
      </c>
      <c r="C242">
        <v>2013</v>
      </c>
      <c r="D242" s="23">
        <v>41430</v>
      </c>
      <c r="E242" s="23">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23">
        <v>41430</v>
      </c>
      <c r="E243" s="2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23">
        <v>41430</v>
      </c>
      <c r="E244" s="23">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23">
        <v>41430</v>
      </c>
      <c r="E245" s="23">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23">
        <v>40695</v>
      </c>
      <c r="E246" s="23">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580.53939999999989</v>
      </c>
    </row>
    <row r="247" spans="1:22" x14ac:dyDescent="0.3">
      <c r="A247">
        <v>246</v>
      </c>
      <c r="B247" t="s">
        <v>929</v>
      </c>
      <c r="C247">
        <v>2011</v>
      </c>
      <c r="D247" s="23">
        <v>40695</v>
      </c>
      <c r="E247" s="23">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23">
        <v>40695</v>
      </c>
      <c r="E248" s="23">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23">
        <v>40695</v>
      </c>
      <c r="E249" s="23">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496.07249999999988</v>
      </c>
    </row>
    <row r="250" spans="1:22" x14ac:dyDescent="0.3">
      <c r="A250">
        <v>249</v>
      </c>
      <c r="B250" t="s">
        <v>929</v>
      </c>
      <c r="C250">
        <v>2011</v>
      </c>
      <c r="D250" s="23">
        <v>40695</v>
      </c>
      <c r="E250" s="23">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23">
        <v>41619</v>
      </c>
      <c r="E251" s="23">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28.137200000000011</v>
      </c>
    </row>
    <row r="252" spans="1:22" x14ac:dyDescent="0.3">
      <c r="A252">
        <v>251</v>
      </c>
      <c r="B252" t="s">
        <v>944</v>
      </c>
      <c r="C252">
        <v>2013</v>
      </c>
      <c r="D252" s="23">
        <v>41529</v>
      </c>
      <c r="E252" s="23">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23">
        <v>41529</v>
      </c>
      <c r="E253" s="2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23">
        <v>41619</v>
      </c>
      <c r="E254" s="23">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23">
        <v>41619</v>
      </c>
      <c r="E255" s="23">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23">
        <v>41241</v>
      </c>
      <c r="E256" s="23">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-8.4923999999999982</v>
      </c>
    </row>
    <row r="257" spans="1:22" x14ac:dyDescent="0.3">
      <c r="A257">
        <v>256</v>
      </c>
      <c r="B257" t="s">
        <v>957</v>
      </c>
      <c r="C257">
        <v>2012</v>
      </c>
      <c r="D257" s="23">
        <v>41241</v>
      </c>
      <c r="E257" s="23">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23">
        <v>41241</v>
      </c>
      <c r="E258" s="23">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23">
        <v>41241</v>
      </c>
      <c r="E259" s="23">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56.691599999999973</v>
      </c>
    </row>
    <row r="260" spans="1:22" x14ac:dyDescent="0.3">
      <c r="A260">
        <v>259</v>
      </c>
      <c r="B260" t="s">
        <v>964</v>
      </c>
      <c r="C260">
        <v>2014</v>
      </c>
      <c r="D260" s="23">
        <v>41975</v>
      </c>
      <c r="E260" s="23">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23">
        <v>41975</v>
      </c>
      <c r="E261" s="23">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6.6465000000000174</v>
      </c>
    </row>
    <row r="262" spans="1:22" x14ac:dyDescent="0.3">
      <c r="A262">
        <v>261</v>
      </c>
      <c r="B262" t="s">
        <v>964</v>
      </c>
      <c r="C262">
        <v>2014</v>
      </c>
      <c r="D262" s="23">
        <v>41975</v>
      </c>
      <c r="E262" s="23">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23">
        <v>41799</v>
      </c>
      <c r="E263" s="23">
        <v>41803</v>
      </c>
      <c r="F263" t="s">
        <v>50</v>
      </c>
      <c r="G263" t="s">
        <v>974</v>
      </c>
      <c r="H263" t="s">
        <v>975</v>
      </c>
      <c r="I263" t="s">
        <v>41</v>
      </c>
      <c r="J263" t="s">
        <v>27</v>
      </c>
      <c r="K263" t="s">
        <v>602</v>
      </c>
      <c r="L263" t="s">
        <v>104</v>
      </c>
      <c r="M263">
        <v>77506</v>
      </c>
      <c r="N263" t="s">
        <v>105</v>
      </c>
      <c r="O263" t="s">
        <v>976</v>
      </c>
      <c r="P263" t="s">
        <v>46</v>
      </c>
      <c r="Q263" t="s">
        <v>78</v>
      </c>
      <c r="R263" t="s">
        <v>977</v>
      </c>
      <c r="S263">
        <v>1.623999999999999</v>
      </c>
      <c r="T263">
        <v>2</v>
      </c>
      <c r="U263">
        <v>0.8</v>
      </c>
      <c r="V263">
        <v>-4.4660000000000002</v>
      </c>
    </row>
    <row r="264" spans="1:22" x14ac:dyDescent="0.3">
      <c r="A264">
        <v>263</v>
      </c>
      <c r="B264" t="s">
        <v>978</v>
      </c>
      <c r="C264">
        <v>2011</v>
      </c>
      <c r="D264" s="23">
        <v>40805</v>
      </c>
      <c r="E264" s="23">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-509.99700000000081</v>
      </c>
    </row>
    <row r="265" spans="1:22" x14ac:dyDescent="0.3">
      <c r="A265">
        <v>264</v>
      </c>
      <c r="B265" t="s">
        <v>978</v>
      </c>
      <c r="C265">
        <v>2011</v>
      </c>
      <c r="D265" s="23">
        <v>40805</v>
      </c>
      <c r="E265" s="23">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-251.99579999999989</v>
      </c>
    </row>
    <row r="266" spans="1:22" x14ac:dyDescent="0.3">
      <c r="A266">
        <v>265</v>
      </c>
      <c r="B266" t="s">
        <v>983</v>
      </c>
      <c r="C266">
        <v>2013</v>
      </c>
      <c r="D266" s="23">
        <v>41432</v>
      </c>
      <c r="E266" s="23">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23">
        <v>41223</v>
      </c>
      <c r="E267" s="23">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35.156000000000013</v>
      </c>
    </row>
    <row r="268" spans="1:22" x14ac:dyDescent="0.3">
      <c r="A268">
        <v>267</v>
      </c>
      <c r="B268" t="s">
        <v>994</v>
      </c>
      <c r="C268">
        <v>2014</v>
      </c>
      <c r="D268" s="23">
        <v>41807</v>
      </c>
      <c r="E268" s="23">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4.7303999999999986</v>
      </c>
    </row>
    <row r="269" spans="1:22" x14ac:dyDescent="0.3">
      <c r="A269">
        <v>268</v>
      </c>
      <c r="B269" t="s">
        <v>1000</v>
      </c>
      <c r="C269">
        <v>2013</v>
      </c>
      <c r="D269" s="23">
        <v>41296</v>
      </c>
      <c r="E269" s="23">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23">
        <v>41983</v>
      </c>
      <c r="E270" s="23">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23">
        <v>41983</v>
      </c>
      <c r="E271" s="23">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23">
        <v>42002</v>
      </c>
      <c r="E272" s="23">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23">
        <v>41120</v>
      </c>
      <c r="E273" s="23">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92.369200000000021</v>
      </c>
    </row>
    <row r="274" spans="1:22" x14ac:dyDescent="0.3">
      <c r="A274">
        <v>273</v>
      </c>
      <c r="B274" t="s">
        <v>1017</v>
      </c>
      <c r="C274">
        <v>2012</v>
      </c>
      <c r="D274" s="23">
        <v>41120</v>
      </c>
      <c r="E274" s="23">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23">
        <v>41120</v>
      </c>
      <c r="E275" s="23">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23">
        <v>41899</v>
      </c>
      <c r="E276" s="23">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23">
        <v>41899</v>
      </c>
      <c r="E277" s="23">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23">
        <v>41926</v>
      </c>
      <c r="E278" s="23">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23">
        <v>41926</v>
      </c>
      <c r="E279" s="23">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23">
        <v>41926</v>
      </c>
      <c r="E280" s="23">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23">
        <v>41926</v>
      </c>
      <c r="E281" s="23">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23">
        <v>41178</v>
      </c>
      <c r="E282" s="23">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23">
        <v>41178</v>
      </c>
      <c r="E283" s="2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23">
        <v>41215</v>
      </c>
      <c r="E284" s="23">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23">
        <v>41178</v>
      </c>
      <c r="E285" s="23">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47.843999999999987</v>
      </c>
    </row>
    <row r="286" spans="1:22" x14ac:dyDescent="0.3">
      <c r="A286">
        <v>285</v>
      </c>
      <c r="B286" t="s">
        <v>1053</v>
      </c>
      <c r="C286">
        <v>2012</v>
      </c>
      <c r="D286" s="23">
        <v>41178</v>
      </c>
      <c r="E286" s="23">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47.959999999999987</v>
      </c>
    </row>
    <row r="287" spans="1:22" x14ac:dyDescent="0.3">
      <c r="A287">
        <v>286</v>
      </c>
      <c r="B287" t="s">
        <v>1053</v>
      </c>
      <c r="C287">
        <v>2012</v>
      </c>
      <c r="D287" s="23">
        <v>41178</v>
      </c>
      <c r="E287" s="23">
        <v>41184</v>
      </c>
      <c r="F287" t="s">
        <v>50</v>
      </c>
      <c r="G287" t="s">
        <v>164</v>
      </c>
      <c r="H287" t="s">
        <v>165</v>
      </c>
      <c r="I287" t="s">
        <v>26</v>
      </c>
      <c r="J287" t="s">
        <v>27</v>
      </c>
      <c r="K287" t="s">
        <v>419</v>
      </c>
      <c r="L287" t="s">
        <v>420</v>
      </c>
      <c r="M287">
        <v>97206</v>
      </c>
      <c r="N287" t="s">
        <v>44</v>
      </c>
      <c r="O287" t="s">
        <v>1057</v>
      </c>
      <c r="P287" t="s">
        <v>46</v>
      </c>
      <c r="Q287" t="s">
        <v>90</v>
      </c>
      <c r="R287" t="s">
        <v>1058</v>
      </c>
      <c r="S287">
        <v>31.10400000000001</v>
      </c>
      <c r="T287">
        <v>6</v>
      </c>
      <c r="U287">
        <v>0.2</v>
      </c>
      <c r="V287">
        <v>10.8864</v>
      </c>
    </row>
    <row r="288" spans="1:22" x14ac:dyDescent="0.3">
      <c r="A288">
        <v>287</v>
      </c>
      <c r="B288" t="s">
        <v>1059</v>
      </c>
      <c r="C288">
        <v>2013</v>
      </c>
      <c r="D288" s="23">
        <v>41627</v>
      </c>
      <c r="E288" s="23">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-169.3719999999999</v>
      </c>
    </row>
    <row r="289" spans="1:22" x14ac:dyDescent="0.3">
      <c r="A289">
        <v>288</v>
      </c>
      <c r="B289" t="s">
        <v>1059</v>
      </c>
      <c r="C289">
        <v>2013</v>
      </c>
      <c r="D289" s="23">
        <v>41627</v>
      </c>
      <c r="E289" s="23">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24.315999999999971</v>
      </c>
    </row>
    <row r="290" spans="1:22" x14ac:dyDescent="0.3">
      <c r="A290">
        <v>289</v>
      </c>
      <c r="B290" t="s">
        <v>1059</v>
      </c>
      <c r="C290">
        <v>2013</v>
      </c>
      <c r="D290" s="23">
        <v>41627</v>
      </c>
      <c r="E290" s="23">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-204.31450000000001</v>
      </c>
    </row>
    <row r="291" spans="1:22" x14ac:dyDescent="0.3">
      <c r="A291">
        <v>290</v>
      </c>
      <c r="B291" t="s">
        <v>1067</v>
      </c>
      <c r="C291">
        <v>2013</v>
      </c>
      <c r="D291" s="23">
        <v>41599</v>
      </c>
      <c r="E291" s="23">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23">
        <v>41599</v>
      </c>
      <c r="E292" s="23">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23">
        <v>41599</v>
      </c>
      <c r="E293" s="2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54.396600000000007</v>
      </c>
    </row>
    <row r="294" spans="1:22" x14ac:dyDescent="0.3">
      <c r="A294">
        <v>293</v>
      </c>
      <c r="B294" t="s">
        <v>1067</v>
      </c>
      <c r="C294">
        <v>2013</v>
      </c>
      <c r="D294" s="23">
        <v>41599</v>
      </c>
      <c r="E294" s="23">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23">
        <v>40903</v>
      </c>
      <c r="E295" s="23">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23">
        <v>40903</v>
      </c>
      <c r="E296" s="23">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20.15580000000001</v>
      </c>
    </row>
    <row r="297" spans="1:22" x14ac:dyDescent="0.3">
      <c r="A297">
        <v>296</v>
      </c>
      <c r="B297" t="s">
        <v>1078</v>
      </c>
      <c r="C297">
        <v>2011</v>
      </c>
      <c r="D297" s="23">
        <v>40903</v>
      </c>
      <c r="E297" s="23">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23">
        <v>40903</v>
      </c>
      <c r="E298" s="23">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23">
        <v>40903</v>
      </c>
      <c r="E299" s="23">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9.2987999999999964</v>
      </c>
    </row>
    <row r="300" spans="1:22" x14ac:dyDescent="0.3">
      <c r="A300">
        <v>299</v>
      </c>
      <c r="B300" t="s">
        <v>1092</v>
      </c>
      <c r="C300">
        <v>2013</v>
      </c>
      <c r="D300" s="23">
        <v>41576</v>
      </c>
      <c r="E300" s="23">
        <v>41582</v>
      </c>
      <c r="F300" t="s">
        <v>50</v>
      </c>
      <c r="G300" t="s">
        <v>581</v>
      </c>
      <c r="H300" t="s">
        <v>582</v>
      </c>
      <c r="I300" t="s">
        <v>41</v>
      </c>
      <c r="J300" t="s">
        <v>27</v>
      </c>
      <c r="K300" t="s">
        <v>1093</v>
      </c>
      <c r="L300" t="s">
        <v>788</v>
      </c>
      <c r="M300">
        <v>7109</v>
      </c>
      <c r="N300" t="s">
        <v>148</v>
      </c>
      <c r="O300" t="s">
        <v>1094</v>
      </c>
      <c r="P300" t="s">
        <v>46</v>
      </c>
      <c r="Q300" t="s">
        <v>90</v>
      </c>
      <c r="R300" t="s">
        <v>1095</v>
      </c>
      <c r="S300">
        <v>32.400000000000013</v>
      </c>
      <c r="T300">
        <v>5</v>
      </c>
      <c r="U300">
        <v>0</v>
      </c>
      <c r="V300">
        <v>15.552</v>
      </c>
    </row>
    <row r="301" spans="1:22" x14ac:dyDescent="0.3">
      <c r="A301">
        <v>300</v>
      </c>
      <c r="B301" t="s">
        <v>1092</v>
      </c>
      <c r="C301">
        <v>2013</v>
      </c>
      <c r="D301" s="23">
        <v>41576</v>
      </c>
      <c r="E301" s="23">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10.824800000000099</v>
      </c>
    </row>
    <row r="302" spans="1:22" x14ac:dyDescent="0.3">
      <c r="A302">
        <v>301</v>
      </c>
      <c r="B302" t="s">
        <v>1092</v>
      </c>
      <c r="C302">
        <v>2013</v>
      </c>
      <c r="D302" s="23">
        <v>41576</v>
      </c>
      <c r="E302" s="23">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23">
        <v>41576</v>
      </c>
      <c r="E303" s="2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38.023999999999987</v>
      </c>
    </row>
    <row r="304" spans="1:22" x14ac:dyDescent="0.3">
      <c r="A304">
        <v>303</v>
      </c>
      <c r="B304" t="s">
        <v>1092</v>
      </c>
      <c r="C304">
        <v>2013</v>
      </c>
      <c r="D304" s="23">
        <v>41576</v>
      </c>
      <c r="E304" s="23">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23">
        <v>41963</v>
      </c>
      <c r="E305" s="23">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-131.44500000000011</v>
      </c>
    </row>
    <row r="306" spans="1:22" x14ac:dyDescent="0.3">
      <c r="A306">
        <v>305</v>
      </c>
      <c r="B306" t="s">
        <v>1107</v>
      </c>
      <c r="C306">
        <v>2012</v>
      </c>
      <c r="D306" s="23">
        <v>41033</v>
      </c>
      <c r="E306" s="23">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23">
        <v>40907</v>
      </c>
      <c r="E307" s="23">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23">
        <v>40695</v>
      </c>
      <c r="E308" s="23">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23">
        <v>40695</v>
      </c>
      <c r="E309" s="23">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83.867999999999967</v>
      </c>
    </row>
    <row r="310" spans="1:22" x14ac:dyDescent="0.3">
      <c r="A310">
        <v>309</v>
      </c>
      <c r="B310" t="s">
        <v>1124</v>
      </c>
      <c r="C310">
        <v>2014</v>
      </c>
      <c r="D310" s="23">
        <v>41745</v>
      </c>
      <c r="E310" s="23">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23">
        <v>41530</v>
      </c>
      <c r="E311" s="23">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3.5948000000000011</v>
      </c>
    </row>
    <row r="312" spans="1:22" x14ac:dyDescent="0.3">
      <c r="A312">
        <v>311</v>
      </c>
      <c r="B312" t="s">
        <v>1130</v>
      </c>
      <c r="C312">
        <v>2013</v>
      </c>
      <c r="D312" s="23">
        <v>41530</v>
      </c>
      <c r="E312" s="23">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52.511399999999981</v>
      </c>
    </row>
    <row r="313" spans="1:22" x14ac:dyDescent="0.3">
      <c r="A313">
        <v>312</v>
      </c>
      <c r="B313" t="s">
        <v>1130</v>
      </c>
      <c r="C313">
        <v>2013</v>
      </c>
      <c r="D313" s="23">
        <v>41530</v>
      </c>
      <c r="E313" s="2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1.713599999999998</v>
      </c>
    </row>
    <row r="314" spans="1:22" x14ac:dyDescent="0.3">
      <c r="A314">
        <v>313</v>
      </c>
      <c r="B314" t="s">
        <v>1130</v>
      </c>
      <c r="C314">
        <v>2013</v>
      </c>
      <c r="D314" s="23">
        <v>41530</v>
      </c>
      <c r="E314" s="23">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23">
        <v>40813</v>
      </c>
      <c r="E315" s="23">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23">
        <v>40764</v>
      </c>
      <c r="E316" s="23">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22.29799999999997</v>
      </c>
    </row>
    <row r="317" spans="1:22" x14ac:dyDescent="0.3">
      <c r="A317">
        <v>316</v>
      </c>
      <c r="B317" t="s">
        <v>1148</v>
      </c>
      <c r="C317">
        <v>2011</v>
      </c>
      <c r="D317" s="23">
        <v>40764</v>
      </c>
      <c r="E317" s="23">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23">
        <v>40905</v>
      </c>
      <c r="E318" s="23">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23">
        <v>40851</v>
      </c>
      <c r="E319" s="23">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23">
        <v>40851</v>
      </c>
      <c r="E320" s="23">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23">
        <v>40851</v>
      </c>
      <c r="E321" s="23">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23">
        <v>40851</v>
      </c>
      <c r="E322" s="23">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23">
        <v>40851</v>
      </c>
      <c r="E323" s="2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23">
        <v>40805</v>
      </c>
      <c r="E324" s="23">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23">
        <v>41388</v>
      </c>
      <c r="E325" s="23">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23">
        <v>41388</v>
      </c>
      <c r="E326" s="23">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23">
        <v>41947</v>
      </c>
      <c r="E327" s="23">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0.99949999999999894</v>
      </c>
    </row>
    <row r="328" spans="1:22" x14ac:dyDescent="0.3">
      <c r="A328">
        <v>327</v>
      </c>
      <c r="B328" t="s">
        <v>1188</v>
      </c>
      <c r="C328">
        <v>2013</v>
      </c>
      <c r="D328" s="23">
        <v>41517</v>
      </c>
      <c r="E328" s="23">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23">
        <v>41517</v>
      </c>
      <c r="E329" s="23">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3.3889999999999989</v>
      </c>
    </row>
    <row r="330" spans="1:22" x14ac:dyDescent="0.3">
      <c r="A330">
        <v>329</v>
      </c>
      <c r="B330" t="s">
        <v>1188</v>
      </c>
      <c r="C330">
        <v>2013</v>
      </c>
      <c r="D330" s="23">
        <v>41517</v>
      </c>
      <c r="E330" s="23">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23">
        <v>41517</v>
      </c>
      <c r="E331" s="23">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33.830999999999989</v>
      </c>
    </row>
    <row r="332" spans="1:22" x14ac:dyDescent="0.3">
      <c r="A332">
        <v>331</v>
      </c>
      <c r="B332" t="s">
        <v>1188</v>
      </c>
      <c r="C332">
        <v>2013</v>
      </c>
      <c r="D332" s="23">
        <v>41517</v>
      </c>
      <c r="E332" s="23">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v>
      </c>
    </row>
    <row r="333" spans="1:22" x14ac:dyDescent="0.3">
      <c r="A333">
        <v>332</v>
      </c>
      <c r="B333" t="s">
        <v>1201</v>
      </c>
      <c r="C333">
        <v>2013</v>
      </c>
      <c r="D333" s="23">
        <v>41390</v>
      </c>
      <c r="E333" s="2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23">
        <v>41390</v>
      </c>
      <c r="E334" s="23">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23">
        <v>41390</v>
      </c>
      <c r="E335" s="23">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23">
        <v>41153</v>
      </c>
      <c r="E336" s="23">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1.6037999999999999</v>
      </c>
    </row>
    <row r="337" spans="1:22" x14ac:dyDescent="0.3">
      <c r="A337">
        <v>336</v>
      </c>
      <c r="B337" t="s">
        <v>1210</v>
      </c>
      <c r="C337">
        <v>2012</v>
      </c>
      <c r="D337" s="23">
        <v>41153</v>
      </c>
      <c r="E337" s="23">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23">
        <v>41153</v>
      </c>
      <c r="E338" s="23">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4.4899999999999984</v>
      </c>
    </row>
    <row r="339" spans="1:22" x14ac:dyDescent="0.3">
      <c r="A339">
        <v>338</v>
      </c>
      <c r="B339" t="s">
        <v>1220</v>
      </c>
      <c r="C339">
        <v>2011</v>
      </c>
      <c r="D339" s="23">
        <v>40736</v>
      </c>
      <c r="E339" s="23">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2.7955999999999999</v>
      </c>
    </row>
    <row r="340" spans="1:22" x14ac:dyDescent="0.3">
      <c r="A340">
        <v>339</v>
      </c>
      <c r="B340" t="s">
        <v>1220</v>
      </c>
      <c r="C340">
        <v>2011</v>
      </c>
      <c r="D340" s="23">
        <v>40736</v>
      </c>
      <c r="E340" s="23">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v>
      </c>
    </row>
    <row r="341" spans="1:22" x14ac:dyDescent="0.3">
      <c r="A341">
        <v>340</v>
      </c>
      <c r="B341" t="s">
        <v>1227</v>
      </c>
      <c r="C341">
        <v>2012</v>
      </c>
      <c r="D341" s="23">
        <v>41082</v>
      </c>
      <c r="E341" s="23">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23">
        <v>40646</v>
      </c>
      <c r="E342" s="23">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1.1159999999999981</v>
      </c>
    </row>
    <row r="343" spans="1:22" x14ac:dyDescent="0.3">
      <c r="A343">
        <v>342</v>
      </c>
      <c r="B343" t="s">
        <v>1231</v>
      </c>
      <c r="C343">
        <v>2011</v>
      </c>
      <c r="D343" s="23">
        <v>40646</v>
      </c>
      <c r="E343" s="2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23">
        <v>40646</v>
      </c>
      <c r="E344" s="23">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23">
        <v>40646</v>
      </c>
      <c r="E345" s="23">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23">
        <v>41263</v>
      </c>
      <c r="E346" s="23">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23">
        <v>41806</v>
      </c>
      <c r="E347" s="23">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23">
        <v>41829</v>
      </c>
      <c r="E348" s="23">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3.099600000000001</v>
      </c>
    </row>
    <row r="349" spans="1:22" x14ac:dyDescent="0.3">
      <c r="A349">
        <v>348</v>
      </c>
      <c r="B349" t="s">
        <v>1241</v>
      </c>
      <c r="C349">
        <v>2014</v>
      </c>
      <c r="D349" s="23">
        <v>41829</v>
      </c>
      <c r="E349" s="23">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23">
        <v>41829</v>
      </c>
      <c r="E350" s="23">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23">
        <v>41519</v>
      </c>
      <c r="E351" s="23">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23">
        <v>41519</v>
      </c>
      <c r="E352" s="23">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23">
        <v>41519</v>
      </c>
      <c r="E353" s="2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23">
        <v>41519</v>
      </c>
      <c r="E354" s="23">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23">
        <v>41519</v>
      </c>
      <c r="E355" s="23">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1415.4295999999999</v>
      </c>
    </row>
    <row r="356" spans="1:22" x14ac:dyDescent="0.3">
      <c r="A356">
        <v>355</v>
      </c>
      <c r="B356" t="s">
        <v>1257</v>
      </c>
      <c r="C356">
        <v>2013</v>
      </c>
      <c r="D356" s="23">
        <v>41373</v>
      </c>
      <c r="E356" s="23">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388.70400000000012</v>
      </c>
      <c r="T356">
        <v>6</v>
      </c>
      <c r="U356">
        <v>0.2</v>
      </c>
      <c r="V356">
        <v>-4.8588000000000022</v>
      </c>
    </row>
    <row r="357" spans="1:22" x14ac:dyDescent="0.3">
      <c r="A357">
        <v>356</v>
      </c>
      <c r="B357" t="s">
        <v>1257</v>
      </c>
      <c r="C357">
        <v>2013</v>
      </c>
      <c r="D357" s="23">
        <v>41373</v>
      </c>
      <c r="E357" s="23">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23">
        <v>41373</v>
      </c>
      <c r="E358" s="23">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23">
        <v>41373</v>
      </c>
      <c r="E359" s="23">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23">
        <v>41388</v>
      </c>
      <c r="E360" s="23">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11.324999999999999</v>
      </c>
    </row>
    <row r="361" spans="1:22" x14ac:dyDescent="0.3">
      <c r="A361">
        <v>360</v>
      </c>
      <c r="B361" t="s">
        <v>1269</v>
      </c>
      <c r="C361">
        <v>2014</v>
      </c>
      <c r="D361" s="23">
        <v>41707</v>
      </c>
      <c r="E361" s="23">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23">
        <v>41707</v>
      </c>
      <c r="E362" s="23">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23">
        <v>41908</v>
      </c>
      <c r="E363" s="2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23">
        <v>41908</v>
      </c>
      <c r="E364" s="23">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23">
        <v>41908</v>
      </c>
      <c r="E365" s="23">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23">
        <v>41908</v>
      </c>
      <c r="E366" s="23">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23">
        <v>40810</v>
      </c>
      <c r="E367" s="23">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23">
        <v>41569</v>
      </c>
      <c r="E368" s="23">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23">
        <v>41569</v>
      </c>
      <c r="E369" s="23">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0.1471999999999998</v>
      </c>
    </row>
    <row r="370" spans="1:22" x14ac:dyDescent="0.3">
      <c r="A370">
        <v>369</v>
      </c>
      <c r="B370" t="s">
        <v>1289</v>
      </c>
      <c r="C370">
        <v>2013</v>
      </c>
      <c r="D370" s="23">
        <v>41569</v>
      </c>
      <c r="E370" s="23">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29.341200000000011</v>
      </c>
    </row>
    <row r="371" spans="1:22" x14ac:dyDescent="0.3">
      <c r="A371">
        <v>370</v>
      </c>
      <c r="B371" t="s">
        <v>1289</v>
      </c>
      <c r="C371">
        <v>2013</v>
      </c>
      <c r="D371" s="23">
        <v>41569</v>
      </c>
      <c r="E371" s="23">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23">
        <v>41789</v>
      </c>
      <c r="E372" s="23">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25.920000000000009</v>
      </c>
      <c r="T372">
        <v>5</v>
      </c>
      <c r="U372">
        <v>0.2</v>
      </c>
      <c r="V372">
        <v>9.3960000000000008</v>
      </c>
    </row>
    <row r="373" spans="1:22" x14ac:dyDescent="0.3">
      <c r="A373">
        <v>372</v>
      </c>
      <c r="B373" t="s">
        <v>1299</v>
      </c>
      <c r="C373">
        <v>2014</v>
      </c>
      <c r="D373" s="23">
        <v>41789</v>
      </c>
      <c r="E373" s="2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23">
        <v>40747</v>
      </c>
      <c r="E374" s="23">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23">
        <v>40747</v>
      </c>
      <c r="E375" s="23">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v>
      </c>
    </row>
    <row r="376" spans="1:22" x14ac:dyDescent="0.3">
      <c r="A376">
        <v>375</v>
      </c>
      <c r="B376" t="s">
        <v>1307</v>
      </c>
      <c r="C376">
        <v>2011</v>
      </c>
      <c r="D376" s="23">
        <v>40747</v>
      </c>
      <c r="E376" s="23">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23">
        <v>40747</v>
      </c>
      <c r="E377" s="23">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-29.940000000000008</v>
      </c>
    </row>
    <row r="378" spans="1:22" x14ac:dyDescent="0.3">
      <c r="A378">
        <v>377</v>
      </c>
      <c r="B378" t="s">
        <v>1317</v>
      </c>
      <c r="C378">
        <v>2013</v>
      </c>
      <c r="D378" s="23">
        <v>41546</v>
      </c>
      <c r="E378" s="23">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v>
      </c>
    </row>
    <row r="379" spans="1:22" x14ac:dyDescent="0.3">
      <c r="A379">
        <v>378</v>
      </c>
      <c r="B379" t="s">
        <v>1323</v>
      </c>
      <c r="C379">
        <v>2014</v>
      </c>
      <c r="D379" s="23">
        <v>41879</v>
      </c>
      <c r="E379" s="23">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-297.68479999999983</v>
      </c>
    </row>
    <row r="380" spans="1:22" x14ac:dyDescent="0.3">
      <c r="A380">
        <v>379</v>
      </c>
      <c r="B380" t="s">
        <v>1328</v>
      </c>
      <c r="C380">
        <v>2012</v>
      </c>
      <c r="D380" s="23">
        <v>41027</v>
      </c>
      <c r="E380" s="23">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-20.332200000000011</v>
      </c>
    </row>
    <row r="381" spans="1:22" x14ac:dyDescent="0.3">
      <c r="A381">
        <v>380</v>
      </c>
      <c r="B381" t="s">
        <v>1328</v>
      </c>
      <c r="C381">
        <v>2012</v>
      </c>
      <c r="D381" s="23">
        <v>41027</v>
      </c>
      <c r="E381" s="23">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2.6810999999999949</v>
      </c>
    </row>
    <row r="382" spans="1:22" x14ac:dyDescent="0.3">
      <c r="A382">
        <v>381</v>
      </c>
      <c r="B382" t="s">
        <v>1328</v>
      </c>
      <c r="C382">
        <v>2012</v>
      </c>
      <c r="D382" s="23">
        <v>41027</v>
      </c>
      <c r="E382" s="23">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-18.872800000000009</v>
      </c>
    </row>
    <row r="383" spans="1:22" x14ac:dyDescent="0.3">
      <c r="A383">
        <v>382</v>
      </c>
      <c r="B383" t="s">
        <v>1337</v>
      </c>
      <c r="C383">
        <v>2013</v>
      </c>
      <c r="D383" s="23">
        <v>41576</v>
      </c>
      <c r="E383" s="2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23">
        <v>41576</v>
      </c>
      <c r="E384" s="23">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23">
        <v>41086</v>
      </c>
      <c r="E385" s="23">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23">
        <v>41240</v>
      </c>
      <c r="E386" s="23">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23">
        <v>41240</v>
      </c>
      <c r="E387" s="23">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23">
        <v>41246</v>
      </c>
      <c r="E388" s="23">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-337.63799999999981</v>
      </c>
    </row>
    <row r="389" spans="1:22" x14ac:dyDescent="0.3">
      <c r="A389">
        <v>388</v>
      </c>
      <c r="B389" t="s">
        <v>1357</v>
      </c>
      <c r="C389">
        <v>2012</v>
      </c>
      <c r="D389" s="23">
        <v>41246</v>
      </c>
      <c r="E389" s="23">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0.77700000000000025</v>
      </c>
    </row>
    <row r="390" spans="1:22" x14ac:dyDescent="0.3">
      <c r="A390">
        <v>389</v>
      </c>
      <c r="B390" t="s">
        <v>1364</v>
      </c>
      <c r="C390">
        <v>2011</v>
      </c>
      <c r="D390" s="23">
        <v>40871</v>
      </c>
      <c r="E390" s="23">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23">
        <v>41985</v>
      </c>
      <c r="E391" s="23">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23">
        <v>41985</v>
      </c>
      <c r="E392" s="23">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23">
        <v>40807</v>
      </c>
      <c r="E393" s="23">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27.718199999999971</v>
      </c>
    </row>
    <row r="394" spans="1:22" x14ac:dyDescent="0.3">
      <c r="A394">
        <v>393</v>
      </c>
      <c r="B394" t="s">
        <v>1374</v>
      </c>
      <c r="C394">
        <v>2011</v>
      </c>
      <c r="D394" s="23">
        <v>40807</v>
      </c>
      <c r="E394" s="23">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23">
        <v>40701</v>
      </c>
      <c r="E395" s="23">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23">
        <v>41821</v>
      </c>
      <c r="E396" s="23">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23">
        <v>41930</v>
      </c>
      <c r="E397" s="23">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23">
        <v>41930</v>
      </c>
      <c r="E398" s="23">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6.2208000000000014</v>
      </c>
    </row>
    <row r="399" spans="1:22" x14ac:dyDescent="0.3">
      <c r="A399">
        <v>398</v>
      </c>
      <c r="B399" t="s">
        <v>1404</v>
      </c>
      <c r="C399">
        <v>2012</v>
      </c>
      <c r="D399" s="23">
        <v>41213</v>
      </c>
      <c r="E399" s="23">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21.035999999999991</v>
      </c>
    </row>
    <row r="400" spans="1:22" x14ac:dyDescent="0.3">
      <c r="A400">
        <v>399</v>
      </c>
      <c r="B400" t="s">
        <v>1407</v>
      </c>
      <c r="C400">
        <v>2013</v>
      </c>
      <c r="D400" s="23">
        <v>41526</v>
      </c>
      <c r="E400" s="23">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35.952000000000012</v>
      </c>
      <c r="T400">
        <v>3</v>
      </c>
      <c r="U400">
        <v>0.2</v>
      </c>
      <c r="V400">
        <v>3.595199999999998</v>
      </c>
    </row>
    <row r="401" spans="1:22" x14ac:dyDescent="0.3">
      <c r="A401">
        <v>400</v>
      </c>
      <c r="B401" t="s">
        <v>1407</v>
      </c>
      <c r="C401">
        <v>2013</v>
      </c>
      <c r="D401" s="23">
        <v>41526</v>
      </c>
      <c r="E401" s="23">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-317.15280000000013</v>
      </c>
    </row>
    <row r="402" spans="1:22" x14ac:dyDescent="0.3">
      <c r="A402">
        <v>401</v>
      </c>
      <c r="B402" t="s">
        <v>1407</v>
      </c>
      <c r="C402">
        <v>2013</v>
      </c>
      <c r="D402" s="23">
        <v>41526</v>
      </c>
      <c r="E402" s="23">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23">
        <v>41526</v>
      </c>
      <c r="E403" s="2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23">
        <v>40901</v>
      </c>
      <c r="E404" s="23">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23">
        <v>40649</v>
      </c>
      <c r="E405" s="23">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23">
        <v>41998</v>
      </c>
      <c r="E406" s="23">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9.6956999999999987</v>
      </c>
    </row>
    <row r="407" spans="1:22" x14ac:dyDescent="0.3">
      <c r="A407">
        <v>406</v>
      </c>
      <c r="B407" t="s">
        <v>1429</v>
      </c>
      <c r="C407">
        <v>2014</v>
      </c>
      <c r="D407" s="23">
        <v>41982</v>
      </c>
      <c r="E407" s="23">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23">
        <v>41982</v>
      </c>
      <c r="E408" s="23">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23">
        <v>41982</v>
      </c>
      <c r="E409" s="23">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23">
        <v>41982</v>
      </c>
      <c r="E410" s="23">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-112.95269999999989</v>
      </c>
    </row>
    <row r="411" spans="1:22" x14ac:dyDescent="0.3">
      <c r="A411">
        <v>410</v>
      </c>
      <c r="B411" t="s">
        <v>1429</v>
      </c>
      <c r="C411">
        <v>2014</v>
      </c>
      <c r="D411" s="23">
        <v>41982</v>
      </c>
      <c r="E411" s="23">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23">
        <v>41982</v>
      </c>
      <c r="E412" s="23">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23">
        <v>41982</v>
      </c>
      <c r="E413" s="2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23">
        <v>41982</v>
      </c>
      <c r="E414" s="23">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23">
        <v>41982</v>
      </c>
      <c r="E415" s="23">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-18.454800000000009</v>
      </c>
    </row>
    <row r="416" spans="1:22" x14ac:dyDescent="0.3">
      <c r="A416">
        <v>415</v>
      </c>
      <c r="B416" t="s">
        <v>1447</v>
      </c>
      <c r="C416">
        <v>2014</v>
      </c>
      <c r="D416" s="23">
        <v>41947</v>
      </c>
      <c r="E416" s="23">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23">
        <v>41947</v>
      </c>
      <c r="E417" s="23">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26.874400000000019</v>
      </c>
    </row>
    <row r="418" spans="1:22" x14ac:dyDescent="0.3">
      <c r="A418">
        <v>417</v>
      </c>
      <c r="B418" t="s">
        <v>1452</v>
      </c>
      <c r="C418">
        <v>2014</v>
      </c>
      <c r="D418" s="23">
        <v>41815</v>
      </c>
      <c r="E418" s="23">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23">
        <v>41379</v>
      </c>
      <c r="E419" s="23">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23">
        <v>41950</v>
      </c>
      <c r="E420" s="23">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23">
        <v>41703</v>
      </c>
      <c r="E421" s="23">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23">
        <v>41703</v>
      </c>
      <c r="E422" s="23">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23">
        <v>40716</v>
      </c>
      <c r="E423" s="2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23">
        <v>41932</v>
      </c>
      <c r="E424" s="23">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23">
        <v>41932</v>
      </c>
      <c r="E425" s="23">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23">
        <v>41873</v>
      </c>
      <c r="E426" s="23">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23">
        <v>41967</v>
      </c>
      <c r="E427" s="23">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23">
        <v>41967</v>
      </c>
      <c r="E428" s="23">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23">
        <v>40798</v>
      </c>
      <c r="E429" s="23">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23">
        <v>41914</v>
      </c>
      <c r="E430" s="23">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23">
        <v>41380</v>
      </c>
      <c r="E431" s="23">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189.58800000000011</v>
      </c>
      <c r="T431">
        <v>2</v>
      </c>
      <c r="U431">
        <v>0.7</v>
      </c>
      <c r="V431">
        <v>-145.35079999999999</v>
      </c>
    </row>
    <row r="432" spans="1:22" x14ac:dyDescent="0.3">
      <c r="A432">
        <v>431</v>
      </c>
      <c r="B432" t="s">
        <v>1507</v>
      </c>
      <c r="C432">
        <v>2013</v>
      </c>
      <c r="D432" s="23">
        <v>41380</v>
      </c>
      <c r="E432" s="23">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76.639499999999984</v>
      </c>
    </row>
    <row r="433" spans="1:22" x14ac:dyDescent="0.3">
      <c r="A433">
        <v>432</v>
      </c>
      <c r="B433" t="s">
        <v>1507</v>
      </c>
      <c r="C433">
        <v>2013</v>
      </c>
      <c r="D433" s="23">
        <v>41380</v>
      </c>
      <c r="E433" s="2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23">
        <v>41380</v>
      </c>
      <c r="E434" s="23">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23">
        <v>41432</v>
      </c>
      <c r="E435" s="23">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207.14699999999991</v>
      </c>
    </row>
    <row r="436" spans="1:22" x14ac:dyDescent="0.3">
      <c r="A436">
        <v>435</v>
      </c>
      <c r="B436" t="s">
        <v>1518</v>
      </c>
      <c r="C436">
        <v>2011</v>
      </c>
      <c r="D436" s="23">
        <v>40896</v>
      </c>
      <c r="E436" s="23">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23">
        <v>40896</v>
      </c>
      <c r="E437" s="23">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v>
      </c>
    </row>
    <row r="438" spans="1:22" x14ac:dyDescent="0.3">
      <c r="A438">
        <v>437</v>
      </c>
      <c r="B438" t="s">
        <v>1526</v>
      </c>
      <c r="C438">
        <v>2013</v>
      </c>
      <c r="D438" s="23">
        <v>41438</v>
      </c>
      <c r="E438" s="23">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43.199100000000037</v>
      </c>
    </row>
    <row r="439" spans="1:22" x14ac:dyDescent="0.3">
      <c r="A439">
        <v>438</v>
      </c>
      <c r="B439" t="s">
        <v>1526</v>
      </c>
      <c r="C439">
        <v>2013</v>
      </c>
      <c r="D439" s="23">
        <v>41438</v>
      </c>
      <c r="E439" s="23">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23">
        <v>41898</v>
      </c>
      <c r="E440" s="23">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23">
        <v>41660</v>
      </c>
      <c r="E441" s="23">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2.309399999999989</v>
      </c>
    </row>
    <row r="442" spans="1:22" x14ac:dyDescent="0.3">
      <c r="A442">
        <v>441</v>
      </c>
      <c r="B442" t="s">
        <v>1539</v>
      </c>
      <c r="C442">
        <v>2013</v>
      </c>
      <c r="D442" s="23">
        <v>41523</v>
      </c>
      <c r="E442" s="23">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v>
      </c>
    </row>
    <row r="443" spans="1:22" x14ac:dyDescent="0.3">
      <c r="A443">
        <v>442</v>
      </c>
      <c r="B443" t="s">
        <v>1539</v>
      </c>
      <c r="C443">
        <v>2013</v>
      </c>
      <c r="D443" s="23">
        <v>41523</v>
      </c>
      <c r="E443" s="2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23">
        <v>41523</v>
      </c>
      <c r="E444" s="23">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20.575500000000002</v>
      </c>
    </row>
    <row r="445" spans="1:22" x14ac:dyDescent="0.3">
      <c r="A445">
        <v>444</v>
      </c>
      <c r="B445" t="s">
        <v>1539</v>
      </c>
      <c r="C445">
        <v>2013</v>
      </c>
      <c r="D445" s="23">
        <v>41523</v>
      </c>
      <c r="E445" s="23">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23">
        <v>41523</v>
      </c>
      <c r="E446" s="23">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v>
      </c>
    </row>
    <row r="447" spans="1:22" x14ac:dyDescent="0.3">
      <c r="A447">
        <v>446</v>
      </c>
      <c r="B447" t="s">
        <v>1539</v>
      </c>
      <c r="C447">
        <v>2013</v>
      </c>
      <c r="D447" s="23">
        <v>41523</v>
      </c>
      <c r="E447" s="23">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23">
        <v>41719</v>
      </c>
      <c r="E448" s="23">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23">
        <v>41366</v>
      </c>
      <c r="E449" s="23">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23">
        <v>41366</v>
      </c>
      <c r="E450" s="23">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23">
        <v>41366</v>
      </c>
      <c r="E451" s="23">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23">
        <v>41366</v>
      </c>
      <c r="E452" s="23">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23">
        <v>41366</v>
      </c>
      <c r="E453" s="2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23">
        <v>41366</v>
      </c>
      <c r="E454" s="23">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23">
        <v>41933</v>
      </c>
      <c r="E455" s="23">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23">
        <v>41933</v>
      </c>
      <c r="E456" s="23">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23">
        <v>41622</v>
      </c>
      <c r="E457" s="23">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23">
        <v>40587</v>
      </c>
      <c r="E458" s="23">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23">
        <v>41544</v>
      </c>
      <c r="E459" s="23">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23">
        <v>41544</v>
      </c>
      <c r="E460" s="23">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23">
        <v>41258</v>
      </c>
      <c r="E461" s="23">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23">
        <v>41258</v>
      </c>
      <c r="E462" s="23">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377.96220000000011</v>
      </c>
    </row>
    <row r="463" spans="1:22" x14ac:dyDescent="0.3">
      <c r="A463">
        <v>462</v>
      </c>
      <c r="B463" t="s">
        <v>1591</v>
      </c>
      <c r="C463">
        <v>2012</v>
      </c>
      <c r="D463" s="23">
        <v>41258</v>
      </c>
      <c r="E463" s="2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23">
        <v>41387</v>
      </c>
      <c r="E464" s="23">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7.0680000000000014</v>
      </c>
    </row>
    <row r="465" spans="1:22" x14ac:dyDescent="0.3">
      <c r="A465">
        <v>464</v>
      </c>
      <c r="B465" t="s">
        <v>1598</v>
      </c>
      <c r="C465">
        <v>2013</v>
      </c>
      <c r="D465" s="23">
        <v>41387</v>
      </c>
      <c r="E465" s="23">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-814.4831999999999</v>
      </c>
    </row>
    <row r="466" spans="1:22" x14ac:dyDescent="0.3">
      <c r="A466">
        <v>465</v>
      </c>
      <c r="B466" t="s">
        <v>1598</v>
      </c>
      <c r="C466">
        <v>2013</v>
      </c>
      <c r="D466" s="23">
        <v>41387</v>
      </c>
      <c r="E466" s="23">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23">
        <v>41387</v>
      </c>
      <c r="E467" s="23">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23">
        <v>41387</v>
      </c>
      <c r="E468" s="23">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23">
        <v>40925</v>
      </c>
      <c r="E469" s="23">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-312.06139999999988</v>
      </c>
    </row>
    <row r="470" spans="1:22" x14ac:dyDescent="0.3">
      <c r="A470">
        <v>469</v>
      </c>
      <c r="B470" t="s">
        <v>1613</v>
      </c>
      <c r="C470">
        <v>2014</v>
      </c>
      <c r="D470" s="23">
        <v>41730</v>
      </c>
      <c r="E470" s="23">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-36.235200000000013</v>
      </c>
    </row>
    <row r="471" spans="1:22" x14ac:dyDescent="0.3">
      <c r="A471">
        <v>470</v>
      </c>
      <c r="B471" t="s">
        <v>1617</v>
      </c>
      <c r="C471">
        <v>2013</v>
      </c>
      <c r="D471" s="23">
        <v>41625</v>
      </c>
      <c r="E471" s="23">
        <v>41629</v>
      </c>
      <c r="F471" t="s">
        <v>23</v>
      </c>
      <c r="G471" t="s">
        <v>965</v>
      </c>
      <c r="H471" t="s">
        <v>966</v>
      </c>
      <c r="I471" t="s">
        <v>26</v>
      </c>
      <c r="J471" t="s">
        <v>27</v>
      </c>
      <c r="K471" t="s">
        <v>303</v>
      </c>
      <c r="L471" t="s">
        <v>211</v>
      </c>
      <c r="M471">
        <v>60610</v>
      </c>
      <c r="N471" t="s">
        <v>105</v>
      </c>
      <c r="O471" t="s">
        <v>1618</v>
      </c>
      <c r="P471" t="s">
        <v>46</v>
      </c>
      <c r="Q471" t="s">
        <v>75</v>
      </c>
      <c r="R471" t="s">
        <v>1619</v>
      </c>
      <c r="S471">
        <v>4.7879999999999976</v>
      </c>
      <c r="T471">
        <v>3</v>
      </c>
      <c r="U471">
        <v>0.8</v>
      </c>
      <c r="V471">
        <v>-7.9001999999999999</v>
      </c>
    </row>
    <row r="472" spans="1:22" x14ac:dyDescent="0.3">
      <c r="A472">
        <v>471</v>
      </c>
      <c r="B472" t="s">
        <v>1620</v>
      </c>
      <c r="C472">
        <v>2012</v>
      </c>
      <c r="D472" s="23">
        <v>41263</v>
      </c>
      <c r="E472" s="23">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23">
        <v>40856</v>
      </c>
      <c r="E473" s="2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3.4091999999999838</v>
      </c>
    </row>
    <row r="474" spans="1:22" x14ac:dyDescent="0.3">
      <c r="A474">
        <v>473</v>
      </c>
      <c r="B474" t="s">
        <v>1626</v>
      </c>
      <c r="C474">
        <v>2011</v>
      </c>
      <c r="D474" s="23">
        <v>40856</v>
      </c>
      <c r="E474" s="23">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10.478399999999979</v>
      </c>
    </row>
    <row r="475" spans="1:22" x14ac:dyDescent="0.3">
      <c r="A475">
        <v>474</v>
      </c>
      <c r="B475" t="s">
        <v>1626</v>
      </c>
      <c r="C475">
        <v>2011</v>
      </c>
      <c r="D475" s="23">
        <v>40856</v>
      </c>
      <c r="E475" s="23">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23">
        <v>40856</v>
      </c>
      <c r="E476" s="23">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24.98040000000001</v>
      </c>
    </row>
    <row r="477" spans="1:22" x14ac:dyDescent="0.3">
      <c r="A477">
        <v>476</v>
      </c>
      <c r="B477" t="s">
        <v>1626</v>
      </c>
      <c r="C477">
        <v>2011</v>
      </c>
      <c r="D477" s="23">
        <v>40856</v>
      </c>
      <c r="E477" s="23">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28.818999999999999</v>
      </c>
    </row>
    <row r="478" spans="1:22" x14ac:dyDescent="0.3">
      <c r="A478">
        <v>477</v>
      </c>
      <c r="B478" t="s">
        <v>1626</v>
      </c>
      <c r="C478">
        <v>2011</v>
      </c>
      <c r="D478" s="23">
        <v>40856</v>
      </c>
      <c r="E478" s="23">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23">
        <v>41468</v>
      </c>
      <c r="E479" s="23">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23">
        <v>41575</v>
      </c>
      <c r="E480" s="23">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23">
        <v>41452</v>
      </c>
      <c r="E481" s="23">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23">
        <v>41452</v>
      </c>
      <c r="E482" s="23">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23">
        <v>40822</v>
      </c>
      <c r="E483" s="2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23">
        <v>40746</v>
      </c>
      <c r="E484" s="23">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23">
        <v>40746</v>
      </c>
      <c r="E485" s="23">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23">
        <v>41801</v>
      </c>
      <c r="E486" s="23">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23">
        <v>41801</v>
      </c>
      <c r="E487" s="23">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23">
        <v>41801</v>
      </c>
      <c r="E488" s="23">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17.49750000000002</v>
      </c>
    </row>
    <row r="489" spans="1:22" x14ac:dyDescent="0.3">
      <c r="A489">
        <v>488</v>
      </c>
      <c r="B489" t="s">
        <v>1673</v>
      </c>
      <c r="C489">
        <v>2011</v>
      </c>
      <c r="D489" s="23">
        <v>40845</v>
      </c>
      <c r="E489" s="23">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23">
        <v>40703</v>
      </c>
      <c r="E490" s="23">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23">
        <v>40703</v>
      </c>
      <c r="E491" s="23">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10.397399999999999</v>
      </c>
    </row>
    <row r="492" spans="1:22" x14ac:dyDescent="0.3">
      <c r="A492">
        <v>491</v>
      </c>
      <c r="B492" t="s">
        <v>1678</v>
      </c>
      <c r="C492">
        <v>2011</v>
      </c>
      <c r="D492" s="23">
        <v>40703</v>
      </c>
      <c r="E492" s="23">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23">
        <v>40800</v>
      </c>
      <c r="E493" s="2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23">
        <v>40800</v>
      </c>
      <c r="E494" s="23">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23">
        <v>41404</v>
      </c>
      <c r="E495" s="23">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23">
        <v>41352</v>
      </c>
      <c r="E496" s="23">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23">
        <v>41270</v>
      </c>
      <c r="E497" s="23">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23">
        <v>41481</v>
      </c>
      <c r="E498" s="23">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23">
        <v>41481</v>
      </c>
      <c r="E499" s="23">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23">
        <v>41481</v>
      </c>
      <c r="E500" s="23">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18.11760000000001</v>
      </c>
    </row>
    <row r="501" spans="1:22" x14ac:dyDescent="0.3">
      <c r="A501">
        <v>500</v>
      </c>
      <c r="B501" t="s">
        <v>1710</v>
      </c>
      <c r="C501">
        <v>2013</v>
      </c>
      <c r="D501" s="23">
        <v>41481</v>
      </c>
      <c r="E501" s="23">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23">
        <v>41425</v>
      </c>
      <c r="E502" s="23">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23">
        <v>41425</v>
      </c>
      <c r="E503" s="23">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23">
        <v>41425</v>
      </c>
      <c r="E504" s="23">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50.097999999999978</v>
      </c>
    </row>
    <row r="505" spans="1:22" x14ac:dyDescent="0.3">
      <c r="A505">
        <v>504</v>
      </c>
      <c r="B505" t="s">
        <v>1718</v>
      </c>
      <c r="C505">
        <v>2013</v>
      </c>
      <c r="D505" s="23">
        <v>41425</v>
      </c>
      <c r="E505" s="23">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23">
        <v>41425</v>
      </c>
      <c r="E506" s="23">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23">
        <v>41956</v>
      </c>
      <c r="E507" s="23">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5.3729999999999993</v>
      </c>
    </row>
    <row r="508" spans="1:22" x14ac:dyDescent="0.3">
      <c r="A508">
        <v>507</v>
      </c>
      <c r="B508" t="s">
        <v>1733</v>
      </c>
      <c r="C508">
        <v>2012</v>
      </c>
      <c r="D508" s="23">
        <v>40984</v>
      </c>
      <c r="E508" s="23">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23">
        <v>40984</v>
      </c>
      <c r="E509" s="23">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23">
        <v>40984</v>
      </c>
      <c r="E510" s="23">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23">
        <v>40984</v>
      </c>
      <c r="E511" s="23">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23">
        <v>41970</v>
      </c>
      <c r="E512" s="23">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23">
        <v>41970</v>
      </c>
      <c r="E513" s="2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23">
        <v>41568</v>
      </c>
      <c r="E514" s="23">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23">
        <v>41995</v>
      </c>
      <c r="E515" s="23">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23">
        <v>41995</v>
      </c>
      <c r="E516" s="23">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23">
        <v>41662</v>
      </c>
      <c r="E517" s="23">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23">
        <v>41662</v>
      </c>
      <c r="E518" s="23">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23">
        <v>41662</v>
      </c>
      <c r="E519" s="23">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23">
        <v>41662</v>
      </c>
      <c r="E520" s="23">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23">
        <v>40990</v>
      </c>
      <c r="E521" s="23">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23">
        <v>40990</v>
      </c>
      <c r="E522" s="23">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23">
        <v>40990</v>
      </c>
      <c r="E523" s="23">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23">
        <v>41663</v>
      </c>
      <c r="E524" s="23">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21.097999999999981</v>
      </c>
    </row>
    <row r="525" spans="1:22" x14ac:dyDescent="0.3">
      <c r="A525">
        <v>524</v>
      </c>
      <c r="B525" t="s">
        <v>1781</v>
      </c>
      <c r="C525">
        <v>2013</v>
      </c>
      <c r="D525" s="23">
        <v>41416</v>
      </c>
      <c r="E525" s="23">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23">
        <v>41416</v>
      </c>
      <c r="E526" s="23">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23">
        <v>41269</v>
      </c>
      <c r="E527" s="23">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23">
        <v>41934</v>
      </c>
      <c r="E528" s="23">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42.746999999999993</v>
      </c>
    </row>
    <row r="529" spans="1:22" x14ac:dyDescent="0.3">
      <c r="A529">
        <v>528</v>
      </c>
      <c r="B529" t="s">
        <v>1789</v>
      </c>
      <c r="C529">
        <v>2014</v>
      </c>
      <c r="D529" s="23">
        <v>41934</v>
      </c>
      <c r="E529" s="23">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23">
        <v>41155</v>
      </c>
      <c r="E530" s="23">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36.336000000000013</v>
      </c>
      <c r="T530">
        <v>3</v>
      </c>
      <c r="U530">
        <v>0.2</v>
      </c>
      <c r="V530">
        <v>-7.2672000000000043</v>
      </c>
    </row>
    <row r="531" spans="1:22" x14ac:dyDescent="0.3">
      <c r="A531">
        <v>530</v>
      </c>
      <c r="B531" t="s">
        <v>1795</v>
      </c>
      <c r="C531">
        <v>2012</v>
      </c>
      <c r="D531" s="23">
        <v>41155</v>
      </c>
      <c r="E531" s="23">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23">
        <v>41155</v>
      </c>
      <c r="E532" s="23">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23">
        <v>41220</v>
      </c>
      <c r="E533" s="23">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11.919999999999989</v>
      </c>
    </row>
    <row r="534" spans="1:22" x14ac:dyDescent="0.3">
      <c r="A534">
        <v>533</v>
      </c>
      <c r="B534" t="s">
        <v>1809</v>
      </c>
      <c r="C534">
        <v>2014</v>
      </c>
      <c r="D534" s="23">
        <v>41890</v>
      </c>
      <c r="E534" s="23">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v>
      </c>
    </row>
    <row r="535" spans="1:22" x14ac:dyDescent="0.3">
      <c r="A535">
        <v>534</v>
      </c>
      <c r="B535" t="s">
        <v>1814</v>
      </c>
      <c r="C535">
        <v>2013</v>
      </c>
      <c r="D535" s="23">
        <v>41424</v>
      </c>
      <c r="E535" s="23">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23">
        <v>41424</v>
      </c>
      <c r="E536" s="23">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23">
        <v>41466</v>
      </c>
      <c r="E537" s="23">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23">
        <v>41886</v>
      </c>
      <c r="E538" s="23">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23">
        <v>41246</v>
      </c>
      <c r="E539" s="23">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23">
        <v>41250</v>
      </c>
      <c r="E540" s="23">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23">
        <v>41250</v>
      </c>
      <c r="E541" s="23">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23">
        <v>40576</v>
      </c>
      <c r="E542" s="23">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206.31600000000009</v>
      </c>
    </row>
    <row r="543" spans="1:22" x14ac:dyDescent="0.3">
      <c r="A543">
        <v>542</v>
      </c>
      <c r="B543" t="s">
        <v>1847</v>
      </c>
      <c r="C543">
        <v>2013</v>
      </c>
      <c r="D543" s="23">
        <v>41470</v>
      </c>
      <c r="E543" s="23">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38.086400000000033</v>
      </c>
    </row>
    <row r="544" spans="1:22" x14ac:dyDescent="0.3">
      <c r="A544">
        <v>543</v>
      </c>
      <c r="B544" t="s">
        <v>1850</v>
      </c>
      <c r="C544">
        <v>2012</v>
      </c>
      <c r="D544" s="23">
        <v>41261</v>
      </c>
      <c r="E544" s="23">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-145.52459999999999</v>
      </c>
    </row>
    <row r="545" spans="1:22" x14ac:dyDescent="0.3">
      <c r="A545">
        <v>544</v>
      </c>
      <c r="B545" t="s">
        <v>1853</v>
      </c>
      <c r="C545">
        <v>2011</v>
      </c>
      <c r="D545" s="23">
        <v>40674</v>
      </c>
      <c r="E545" s="23">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23">
        <v>40674</v>
      </c>
      <c r="E546" s="23">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23">
        <v>40674</v>
      </c>
      <c r="E547" s="23">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23">
        <v>41963</v>
      </c>
      <c r="E548" s="23">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23">
        <v>41963</v>
      </c>
      <c r="E549" s="23">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23">
        <v>41228</v>
      </c>
      <c r="E550" s="23">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v>
      </c>
    </row>
    <row r="551" spans="1:22" x14ac:dyDescent="0.3">
      <c r="A551">
        <v>550</v>
      </c>
      <c r="B551" t="s">
        <v>1867</v>
      </c>
      <c r="C551">
        <v>2012</v>
      </c>
      <c r="D551" s="23">
        <v>41228</v>
      </c>
      <c r="E551" s="23">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23">
        <v>41228</v>
      </c>
      <c r="E552" s="23">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-1.744000000000002</v>
      </c>
    </row>
    <row r="553" spans="1:22" x14ac:dyDescent="0.3">
      <c r="A553">
        <v>552</v>
      </c>
      <c r="B553" t="s">
        <v>1869</v>
      </c>
      <c r="C553">
        <v>2013</v>
      </c>
      <c r="D553" s="23">
        <v>41380</v>
      </c>
      <c r="E553" s="2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23">
        <v>41894</v>
      </c>
      <c r="E554" s="23">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23">
        <v>41968</v>
      </c>
      <c r="E555" s="23">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23">
        <v>41820</v>
      </c>
      <c r="E556" s="23">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23">
        <v>40605</v>
      </c>
      <c r="E557" s="23">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3.4047999999999981</v>
      </c>
    </row>
    <row r="558" spans="1:22" x14ac:dyDescent="0.3">
      <c r="A558">
        <v>557</v>
      </c>
      <c r="B558" t="s">
        <v>1891</v>
      </c>
      <c r="C558">
        <v>2013</v>
      </c>
      <c r="D558" s="23">
        <v>41436</v>
      </c>
      <c r="E558" s="23">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23">
        <v>41436</v>
      </c>
      <c r="E559" s="23">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-217.0480000000002</v>
      </c>
    </row>
    <row r="560" spans="1:22" x14ac:dyDescent="0.3">
      <c r="A560">
        <v>559</v>
      </c>
      <c r="B560" t="s">
        <v>1891</v>
      </c>
      <c r="C560">
        <v>2013</v>
      </c>
      <c r="D560" s="23">
        <v>41436</v>
      </c>
      <c r="E560" s="23">
        <v>41441</v>
      </c>
      <c r="F560" t="s">
        <v>50</v>
      </c>
      <c r="G560" t="s">
        <v>1892</v>
      </c>
      <c r="H560" t="s">
        <v>1893</v>
      </c>
      <c r="I560" t="s">
        <v>26</v>
      </c>
      <c r="J560" t="s">
        <v>27</v>
      </c>
      <c r="K560" t="s">
        <v>42</v>
      </c>
      <c r="L560" t="s">
        <v>43</v>
      </c>
      <c r="M560">
        <v>90045</v>
      </c>
      <c r="N560" t="s">
        <v>44</v>
      </c>
      <c r="O560" t="s">
        <v>1898</v>
      </c>
      <c r="P560" t="s">
        <v>46</v>
      </c>
      <c r="Q560" t="s">
        <v>90</v>
      </c>
      <c r="R560" t="s">
        <v>1899</v>
      </c>
      <c r="S560">
        <v>32.400000000000013</v>
      </c>
      <c r="T560">
        <v>5</v>
      </c>
      <c r="U560">
        <v>0</v>
      </c>
      <c r="V560">
        <v>15.552</v>
      </c>
    </row>
    <row r="561" spans="1:22" x14ac:dyDescent="0.3">
      <c r="A561">
        <v>560</v>
      </c>
      <c r="B561" t="s">
        <v>1900</v>
      </c>
      <c r="C561">
        <v>2014</v>
      </c>
      <c r="D561" s="23">
        <v>41964</v>
      </c>
      <c r="E561" s="23">
        <v>41966</v>
      </c>
      <c r="F561" t="s">
        <v>23</v>
      </c>
      <c r="G561" t="s">
        <v>1901</v>
      </c>
      <c r="H561" t="s">
        <v>1902</v>
      </c>
      <c r="I561" t="s">
        <v>26</v>
      </c>
      <c r="J561" t="s">
        <v>27</v>
      </c>
      <c r="K561" t="s">
        <v>127</v>
      </c>
      <c r="L561" t="s">
        <v>43</v>
      </c>
      <c r="M561">
        <v>94110</v>
      </c>
      <c r="N561" t="s">
        <v>44</v>
      </c>
      <c r="O561" t="s">
        <v>1492</v>
      </c>
      <c r="P561" t="s">
        <v>32</v>
      </c>
      <c r="Q561" t="s">
        <v>65</v>
      </c>
      <c r="R561" t="s">
        <v>1493</v>
      </c>
      <c r="S561">
        <v>42.599999999999987</v>
      </c>
      <c r="T561">
        <v>3</v>
      </c>
      <c r="U561">
        <v>0</v>
      </c>
      <c r="V561">
        <v>16.614000000000001</v>
      </c>
    </row>
    <row r="562" spans="1:22" x14ac:dyDescent="0.3">
      <c r="A562">
        <v>561</v>
      </c>
      <c r="B562" t="s">
        <v>1900</v>
      </c>
      <c r="C562">
        <v>2014</v>
      </c>
      <c r="D562" s="23">
        <v>41964</v>
      </c>
      <c r="E562" s="23">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v>
      </c>
    </row>
    <row r="563" spans="1:22" x14ac:dyDescent="0.3">
      <c r="A563">
        <v>562</v>
      </c>
      <c r="B563" t="s">
        <v>1905</v>
      </c>
      <c r="C563">
        <v>2011</v>
      </c>
      <c r="D563" s="23">
        <v>40800</v>
      </c>
      <c r="E563" s="2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1.3000000000000009</v>
      </c>
    </row>
    <row r="564" spans="1:22" x14ac:dyDescent="0.3">
      <c r="A564">
        <v>563</v>
      </c>
      <c r="B564" t="s">
        <v>1905</v>
      </c>
      <c r="C564">
        <v>2011</v>
      </c>
      <c r="D564" s="23">
        <v>40800</v>
      </c>
      <c r="E564" s="23">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23">
        <v>41250</v>
      </c>
      <c r="E565" s="23">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23">
        <v>41250</v>
      </c>
      <c r="E566" s="23">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23">
        <v>41981</v>
      </c>
      <c r="E567" s="23">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46.796999999999983</v>
      </c>
    </row>
    <row r="568" spans="1:22" x14ac:dyDescent="0.3">
      <c r="A568">
        <v>567</v>
      </c>
      <c r="B568" t="s">
        <v>1922</v>
      </c>
      <c r="C568">
        <v>2014</v>
      </c>
      <c r="D568" s="23">
        <v>41914</v>
      </c>
      <c r="E568" s="23">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23">
        <v>41914</v>
      </c>
      <c r="E569" s="23">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23">
        <v>41914</v>
      </c>
      <c r="E570" s="23">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23">
        <v>41914</v>
      </c>
      <c r="E571" s="23">
        <v>41921</v>
      </c>
      <c r="F571" t="s">
        <v>50</v>
      </c>
      <c r="G571" t="s">
        <v>1923</v>
      </c>
      <c r="H571" t="s">
        <v>1924</v>
      </c>
      <c r="I571" t="s">
        <v>41</v>
      </c>
      <c r="J571" t="s">
        <v>27</v>
      </c>
      <c r="K571" t="s">
        <v>95</v>
      </c>
      <c r="L571" t="s">
        <v>96</v>
      </c>
      <c r="M571">
        <v>98105</v>
      </c>
      <c r="N571" t="s">
        <v>44</v>
      </c>
      <c r="O571" t="s">
        <v>1931</v>
      </c>
      <c r="P571" t="s">
        <v>32</v>
      </c>
      <c r="Q571" t="s">
        <v>36</v>
      </c>
      <c r="R571" t="s">
        <v>1932</v>
      </c>
      <c r="S571">
        <v>451.15199999999987</v>
      </c>
      <c r="T571">
        <v>3</v>
      </c>
      <c r="U571">
        <v>0.2</v>
      </c>
      <c r="V571">
        <v>0</v>
      </c>
    </row>
    <row r="572" spans="1:22" x14ac:dyDescent="0.3">
      <c r="A572">
        <v>571</v>
      </c>
      <c r="B572" t="s">
        <v>1933</v>
      </c>
      <c r="C572">
        <v>2014</v>
      </c>
      <c r="D572" s="23">
        <v>42002</v>
      </c>
      <c r="E572" s="23">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23">
        <v>42002</v>
      </c>
      <c r="E573" s="2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23">
        <v>42002</v>
      </c>
      <c r="E574" s="23">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23">
        <v>42002</v>
      </c>
      <c r="E575" s="23">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23">
        <v>41582</v>
      </c>
      <c r="E576" s="23">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23">
        <v>41170</v>
      </c>
      <c r="E577" s="23">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23">
        <v>41170</v>
      </c>
      <c r="E578" s="23">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23">
        <v>41170</v>
      </c>
      <c r="E579" s="23">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23">
        <v>41841</v>
      </c>
      <c r="E580" s="23">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23">
        <v>41841</v>
      </c>
      <c r="E581" s="23">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23">
        <v>41162</v>
      </c>
      <c r="E582" s="23">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23">
        <v>41975</v>
      </c>
      <c r="E583" s="2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52.917299999999948</v>
      </c>
    </row>
    <row r="584" spans="1:22" x14ac:dyDescent="0.3">
      <c r="A584">
        <v>583</v>
      </c>
      <c r="B584" t="s">
        <v>1961</v>
      </c>
      <c r="C584">
        <v>2014</v>
      </c>
      <c r="D584" s="23">
        <v>41975</v>
      </c>
      <c r="E584" s="23">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23">
        <v>41975</v>
      </c>
      <c r="E585" s="23">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3.5045999999999959</v>
      </c>
    </row>
    <row r="586" spans="1:22" x14ac:dyDescent="0.3">
      <c r="A586">
        <v>585</v>
      </c>
      <c r="B586" t="s">
        <v>1961</v>
      </c>
      <c r="C586">
        <v>2014</v>
      </c>
      <c r="D586" s="23">
        <v>41975</v>
      </c>
      <c r="E586" s="23">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23">
        <v>41975</v>
      </c>
      <c r="E587" s="23">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23">
        <v>41093</v>
      </c>
      <c r="E588" s="23">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23">
        <v>41093</v>
      </c>
      <c r="E589" s="23">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23">
        <v>41354</v>
      </c>
      <c r="E590" s="23">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-20.136200000000009</v>
      </c>
    </row>
    <row r="591" spans="1:22" x14ac:dyDescent="0.3">
      <c r="A591">
        <v>590</v>
      </c>
      <c r="B591" t="s">
        <v>1973</v>
      </c>
      <c r="C591">
        <v>2013</v>
      </c>
      <c r="D591" s="23">
        <v>41354</v>
      </c>
      <c r="E591" s="23">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23">
        <v>41354</v>
      </c>
      <c r="E592" s="23">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16.821000000000009</v>
      </c>
      <c r="T592">
        <v>3</v>
      </c>
      <c r="U592">
        <v>0.7</v>
      </c>
      <c r="V592">
        <v>-12.896100000000001</v>
      </c>
    </row>
    <row r="593" spans="1:22" x14ac:dyDescent="0.3">
      <c r="A593">
        <v>592</v>
      </c>
      <c r="B593" t="s">
        <v>1973</v>
      </c>
      <c r="C593">
        <v>2013</v>
      </c>
      <c r="D593" s="23">
        <v>41354</v>
      </c>
      <c r="E593" s="23">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23">
        <v>40553</v>
      </c>
      <c r="E594" s="23">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23">
        <v>40553</v>
      </c>
      <c r="E595" s="23">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9.7499999999999964</v>
      </c>
    </row>
    <row r="596" spans="1:22" x14ac:dyDescent="0.3">
      <c r="A596">
        <v>595</v>
      </c>
      <c r="B596" t="s">
        <v>1989</v>
      </c>
      <c r="C596">
        <v>2011</v>
      </c>
      <c r="D596" s="23">
        <v>40763</v>
      </c>
      <c r="E596" s="23">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23">
        <v>40763</v>
      </c>
      <c r="E597" s="23">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23">
        <v>40763</v>
      </c>
      <c r="E598" s="23">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55.744999999999948</v>
      </c>
    </row>
    <row r="599" spans="1:22" x14ac:dyDescent="0.3">
      <c r="A599">
        <v>598</v>
      </c>
      <c r="B599" t="s">
        <v>1989</v>
      </c>
      <c r="C599">
        <v>2011</v>
      </c>
      <c r="D599" s="23">
        <v>40763</v>
      </c>
      <c r="E599" s="23">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23">
        <v>41470</v>
      </c>
      <c r="E600" s="23">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1.0178000000000009</v>
      </c>
    </row>
    <row r="601" spans="1:22" x14ac:dyDescent="0.3">
      <c r="A601">
        <v>600</v>
      </c>
      <c r="B601" t="s">
        <v>2001</v>
      </c>
      <c r="C601">
        <v>2013</v>
      </c>
      <c r="D601" s="23">
        <v>41472</v>
      </c>
      <c r="E601" s="23">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-28.796400000000009</v>
      </c>
    </row>
    <row r="602" spans="1:22" x14ac:dyDescent="0.3">
      <c r="A602">
        <v>601</v>
      </c>
      <c r="B602" t="s">
        <v>2001</v>
      </c>
      <c r="C602">
        <v>2013</v>
      </c>
      <c r="D602" s="23">
        <v>41472</v>
      </c>
      <c r="E602" s="23">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-115.3544000000001</v>
      </c>
    </row>
    <row r="603" spans="1:22" x14ac:dyDescent="0.3">
      <c r="A603">
        <v>602</v>
      </c>
      <c r="B603" t="s">
        <v>2001</v>
      </c>
      <c r="C603">
        <v>2013</v>
      </c>
      <c r="D603" s="23">
        <v>41472</v>
      </c>
      <c r="E603" s="2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23">
        <v>40617</v>
      </c>
      <c r="E604" s="23">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23">
        <v>40617</v>
      </c>
      <c r="E605" s="23">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23">
        <v>40617</v>
      </c>
      <c r="E606" s="23">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23">
        <v>40617</v>
      </c>
      <c r="E607" s="23">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23">
        <v>40617</v>
      </c>
      <c r="E608" s="23">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23">
        <v>40686</v>
      </c>
      <c r="E609" s="23">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23">
        <v>40686</v>
      </c>
      <c r="E610" s="23">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v>
      </c>
    </row>
    <row r="611" spans="1:22" x14ac:dyDescent="0.3">
      <c r="A611">
        <v>610</v>
      </c>
      <c r="B611" t="s">
        <v>2015</v>
      </c>
      <c r="C611">
        <v>2011</v>
      </c>
      <c r="D611" s="23">
        <v>40686</v>
      </c>
      <c r="E611" s="23">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23">
        <v>41393</v>
      </c>
      <c r="E612" s="23">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23">
        <v>41393</v>
      </c>
      <c r="E613" s="23">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5.6955999999999989</v>
      </c>
    </row>
    <row r="614" spans="1:22" x14ac:dyDescent="0.3">
      <c r="A614">
        <v>613</v>
      </c>
      <c r="B614" t="s">
        <v>2027</v>
      </c>
      <c r="C614">
        <v>2013</v>
      </c>
      <c r="D614" s="23">
        <v>41529</v>
      </c>
      <c r="E614" s="23">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23">
        <v>41529</v>
      </c>
      <c r="E615" s="23">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-157.93830000000011</v>
      </c>
    </row>
    <row r="616" spans="1:22" x14ac:dyDescent="0.3">
      <c r="A616">
        <v>615</v>
      </c>
      <c r="B616" t="s">
        <v>2034</v>
      </c>
      <c r="C616">
        <v>2014</v>
      </c>
      <c r="D616" s="23">
        <v>41958</v>
      </c>
      <c r="E616" s="23">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15.99199999999999</v>
      </c>
    </row>
    <row r="617" spans="1:22" x14ac:dyDescent="0.3">
      <c r="A617">
        <v>616</v>
      </c>
      <c r="B617" t="s">
        <v>2034</v>
      </c>
      <c r="C617">
        <v>2014</v>
      </c>
      <c r="D617" s="23">
        <v>41958</v>
      </c>
      <c r="E617" s="23">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3.648000000000001</v>
      </c>
      <c r="T617">
        <v>2</v>
      </c>
      <c r="U617">
        <v>0.7</v>
      </c>
      <c r="V617">
        <v>-2.7967999999999988</v>
      </c>
    </row>
    <row r="618" spans="1:22" x14ac:dyDescent="0.3">
      <c r="A618">
        <v>617</v>
      </c>
      <c r="B618" t="s">
        <v>2040</v>
      </c>
      <c r="C618">
        <v>2014</v>
      </c>
      <c r="D618" s="23">
        <v>41870</v>
      </c>
      <c r="E618" s="23">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23">
        <v>41870</v>
      </c>
      <c r="E619" s="23">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v>
      </c>
    </row>
    <row r="620" spans="1:22" x14ac:dyDescent="0.3">
      <c r="A620">
        <v>619</v>
      </c>
      <c r="B620" t="s">
        <v>2040</v>
      </c>
      <c r="C620">
        <v>2014</v>
      </c>
      <c r="D620" s="23">
        <v>41870</v>
      </c>
      <c r="E620" s="23">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33.569999999999993</v>
      </c>
    </row>
    <row r="621" spans="1:22" x14ac:dyDescent="0.3">
      <c r="A621">
        <v>620</v>
      </c>
      <c r="B621" t="s">
        <v>2040</v>
      </c>
      <c r="C621">
        <v>2014</v>
      </c>
      <c r="D621" s="23">
        <v>41870</v>
      </c>
      <c r="E621" s="23">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23">
        <v>41870</v>
      </c>
      <c r="E622" s="23">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v>
      </c>
    </row>
    <row r="623" spans="1:22" x14ac:dyDescent="0.3">
      <c r="A623">
        <v>622</v>
      </c>
      <c r="B623" t="s">
        <v>2051</v>
      </c>
      <c r="C623">
        <v>2011</v>
      </c>
      <c r="D623" s="23">
        <v>40903</v>
      </c>
      <c r="E623" s="2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23">
        <v>41242</v>
      </c>
      <c r="E624" s="23">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23">
        <v>41242</v>
      </c>
      <c r="E625" s="23">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23">
        <v>41242</v>
      </c>
      <c r="E626" s="23">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23">
        <v>41242</v>
      </c>
      <c r="E627" s="23">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23">
        <v>41898</v>
      </c>
      <c r="E628" s="23">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23">
        <v>41779</v>
      </c>
      <c r="E629" s="23">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28.17639999999999</v>
      </c>
    </row>
    <row r="630" spans="1:22" x14ac:dyDescent="0.3">
      <c r="A630">
        <v>629</v>
      </c>
      <c r="B630" t="s">
        <v>2076</v>
      </c>
      <c r="C630">
        <v>2014</v>
      </c>
      <c r="D630" s="23">
        <v>41991</v>
      </c>
      <c r="E630" s="23">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23">
        <v>41991</v>
      </c>
      <c r="E631" s="23">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23">
        <v>41620</v>
      </c>
      <c r="E632" s="23">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-51.719100000000012</v>
      </c>
    </row>
    <row r="633" spans="1:22" x14ac:dyDescent="0.3">
      <c r="A633">
        <v>632</v>
      </c>
      <c r="B633" t="s">
        <v>2079</v>
      </c>
      <c r="C633">
        <v>2013</v>
      </c>
      <c r="D633" s="23">
        <v>41620</v>
      </c>
      <c r="E633" s="23">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23">
        <v>41620</v>
      </c>
      <c r="E634" s="23">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30.076800000000009</v>
      </c>
    </row>
    <row r="635" spans="1:22" x14ac:dyDescent="0.3">
      <c r="A635">
        <v>634</v>
      </c>
      <c r="B635" t="s">
        <v>2088</v>
      </c>
      <c r="C635">
        <v>2014</v>
      </c>
      <c r="D635" s="23">
        <v>41907</v>
      </c>
      <c r="E635" s="23">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v>
      </c>
    </row>
    <row r="636" spans="1:22" x14ac:dyDescent="0.3">
      <c r="A636">
        <v>635</v>
      </c>
      <c r="B636" t="s">
        <v>2088</v>
      </c>
      <c r="C636">
        <v>2014</v>
      </c>
      <c r="D636" s="23">
        <v>41907</v>
      </c>
      <c r="E636" s="23">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23">
        <v>41186</v>
      </c>
      <c r="E637" s="23">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392.93999999999988</v>
      </c>
      <c r="T637">
        <v>3</v>
      </c>
      <c r="U637">
        <v>0</v>
      </c>
      <c r="V637">
        <v>43.223399999999977</v>
      </c>
    </row>
    <row r="638" spans="1:22" x14ac:dyDescent="0.3">
      <c r="A638">
        <v>637</v>
      </c>
      <c r="B638" t="s">
        <v>2097</v>
      </c>
      <c r="C638">
        <v>2013</v>
      </c>
      <c r="D638" s="23">
        <v>41502</v>
      </c>
      <c r="E638" s="23">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18.882000000000009</v>
      </c>
      <c r="T638">
        <v>3</v>
      </c>
      <c r="U638">
        <v>0.7</v>
      </c>
      <c r="V638">
        <v>-13.8468</v>
      </c>
    </row>
    <row r="639" spans="1:22" x14ac:dyDescent="0.3">
      <c r="A639">
        <v>638</v>
      </c>
      <c r="B639" t="s">
        <v>2097</v>
      </c>
      <c r="C639">
        <v>2013</v>
      </c>
      <c r="D639" s="23">
        <v>41502</v>
      </c>
      <c r="E639" s="23">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23">
        <v>41415</v>
      </c>
      <c r="E640" s="23">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23">
        <v>41415</v>
      </c>
      <c r="E641" s="23">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23">
        <v>41627</v>
      </c>
      <c r="E642" s="23">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6.0287999999999986</v>
      </c>
    </row>
    <row r="643" spans="1:22" x14ac:dyDescent="0.3">
      <c r="A643">
        <v>642</v>
      </c>
      <c r="B643" t="s">
        <v>2113</v>
      </c>
      <c r="C643">
        <v>2014</v>
      </c>
      <c r="D643" s="23">
        <v>41851</v>
      </c>
      <c r="E643" s="2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23">
        <v>41851</v>
      </c>
      <c r="E644" s="23">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23">
        <v>41801</v>
      </c>
      <c r="E645" s="23">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54.333200000000012</v>
      </c>
    </row>
    <row r="646" spans="1:22" x14ac:dyDescent="0.3">
      <c r="A646">
        <v>645</v>
      </c>
      <c r="B646" t="s">
        <v>2125</v>
      </c>
      <c r="C646">
        <v>2014</v>
      </c>
      <c r="D646" s="23">
        <v>41842</v>
      </c>
      <c r="E646" s="23">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23">
        <v>42004</v>
      </c>
      <c r="E647" s="23">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23">
        <v>41366</v>
      </c>
      <c r="E648" s="23">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9.8624999999999972</v>
      </c>
    </row>
    <row r="649" spans="1:22" x14ac:dyDescent="0.3">
      <c r="A649">
        <v>648</v>
      </c>
      <c r="B649" t="s">
        <v>2134</v>
      </c>
      <c r="C649">
        <v>2013</v>
      </c>
      <c r="D649" s="23">
        <v>41366</v>
      </c>
      <c r="E649" s="23">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3.0143999999999989</v>
      </c>
    </row>
    <row r="650" spans="1:22" x14ac:dyDescent="0.3">
      <c r="A650">
        <v>649</v>
      </c>
      <c r="B650" t="s">
        <v>2139</v>
      </c>
      <c r="C650">
        <v>2013</v>
      </c>
      <c r="D650" s="23">
        <v>41620</v>
      </c>
      <c r="E650" s="23">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23">
        <v>41620</v>
      </c>
      <c r="E651" s="23">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22.678200000000022</v>
      </c>
    </row>
    <row r="652" spans="1:22" x14ac:dyDescent="0.3">
      <c r="A652">
        <v>651</v>
      </c>
      <c r="B652" t="s">
        <v>2139</v>
      </c>
      <c r="C652">
        <v>2013</v>
      </c>
      <c r="D652" s="23">
        <v>41620</v>
      </c>
      <c r="E652" s="23">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31.599999999999969</v>
      </c>
    </row>
    <row r="653" spans="1:22" x14ac:dyDescent="0.3">
      <c r="A653">
        <v>652</v>
      </c>
      <c r="B653" t="s">
        <v>2145</v>
      </c>
      <c r="C653">
        <v>2013</v>
      </c>
      <c r="D653" s="23">
        <v>41571</v>
      </c>
      <c r="E653" s="2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23">
        <v>41810</v>
      </c>
      <c r="E654" s="23">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23">
        <v>41810</v>
      </c>
      <c r="E655" s="23">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23">
        <v>41509</v>
      </c>
      <c r="E656" s="23">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23">
        <v>41509</v>
      </c>
      <c r="E657" s="23">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3.3180000000000009</v>
      </c>
      <c r="T657">
        <v>2</v>
      </c>
      <c r="U657">
        <v>0.7</v>
      </c>
      <c r="V657">
        <v>-2.6543999999999999</v>
      </c>
    </row>
    <row r="658" spans="1:22" x14ac:dyDescent="0.3">
      <c r="A658">
        <v>657</v>
      </c>
      <c r="B658" t="s">
        <v>2151</v>
      </c>
      <c r="C658">
        <v>2013</v>
      </c>
      <c r="D658" s="23">
        <v>41509</v>
      </c>
      <c r="E658" s="23">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23">
        <v>41537</v>
      </c>
      <c r="E659" s="23">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23">
        <v>41537</v>
      </c>
      <c r="E660" s="23">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2.3079999999999989</v>
      </c>
      <c r="T660">
        <v>2</v>
      </c>
      <c r="U660">
        <v>0.8</v>
      </c>
      <c r="V660">
        <v>-3.4620000000000002</v>
      </c>
    </row>
    <row r="661" spans="1:22" x14ac:dyDescent="0.3">
      <c r="A661">
        <v>660</v>
      </c>
      <c r="B661" t="s">
        <v>2163</v>
      </c>
      <c r="C661">
        <v>2012</v>
      </c>
      <c r="D661" s="23">
        <v>41145</v>
      </c>
      <c r="E661" s="23">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124.9289999999999</v>
      </c>
    </row>
    <row r="662" spans="1:22" x14ac:dyDescent="0.3">
      <c r="A662">
        <v>661</v>
      </c>
      <c r="B662" t="s">
        <v>2163</v>
      </c>
      <c r="C662">
        <v>2012</v>
      </c>
      <c r="D662" s="23">
        <v>41145</v>
      </c>
      <c r="E662" s="23">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23">
        <v>41145</v>
      </c>
      <c r="E663" s="2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-118.12950000000011</v>
      </c>
    </row>
    <row r="664" spans="1:22" x14ac:dyDescent="0.3">
      <c r="A664">
        <v>663</v>
      </c>
      <c r="B664" t="s">
        <v>2163</v>
      </c>
      <c r="C664">
        <v>2012</v>
      </c>
      <c r="D664" s="23">
        <v>41145</v>
      </c>
      <c r="E664" s="23">
        <v>41149</v>
      </c>
      <c r="F664" t="s">
        <v>50</v>
      </c>
      <c r="G664" t="s">
        <v>777</v>
      </c>
      <c r="H664" t="s">
        <v>778</v>
      </c>
      <c r="I664" t="s">
        <v>26</v>
      </c>
      <c r="J664" t="s">
        <v>27</v>
      </c>
      <c r="K664" t="s">
        <v>1127</v>
      </c>
      <c r="L664" t="s">
        <v>104</v>
      </c>
      <c r="M664">
        <v>76017</v>
      </c>
      <c r="N664" t="s">
        <v>105</v>
      </c>
      <c r="O664" t="s">
        <v>492</v>
      </c>
      <c r="P664" t="s">
        <v>46</v>
      </c>
      <c r="Q664" t="s">
        <v>75</v>
      </c>
      <c r="R664" t="s">
        <v>493</v>
      </c>
      <c r="S664">
        <v>2.7239999999999989</v>
      </c>
      <c r="T664">
        <v>3</v>
      </c>
      <c r="U664">
        <v>0.8</v>
      </c>
      <c r="V664">
        <v>-4.2222000000000008</v>
      </c>
    </row>
    <row r="665" spans="1:22" x14ac:dyDescent="0.3">
      <c r="A665">
        <v>664</v>
      </c>
      <c r="B665" t="s">
        <v>2166</v>
      </c>
      <c r="C665">
        <v>2013</v>
      </c>
      <c r="D665" s="23">
        <v>41360</v>
      </c>
      <c r="E665" s="23">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18.397999999999971</v>
      </c>
    </row>
    <row r="666" spans="1:22" x14ac:dyDescent="0.3">
      <c r="A666">
        <v>665</v>
      </c>
      <c r="B666" t="s">
        <v>2169</v>
      </c>
      <c r="C666">
        <v>2013</v>
      </c>
      <c r="D666" s="23">
        <v>41583</v>
      </c>
      <c r="E666" s="23">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23">
        <v>41799</v>
      </c>
      <c r="E667" s="23">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23">
        <v>41799</v>
      </c>
      <c r="E668" s="23">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23">
        <v>41799</v>
      </c>
      <c r="E669" s="23">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23">
        <v>40901</v>
      </c>
      <c r="E670" s="23">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23">
        <v>41800</v>
      </c>
      <c r="E671" s="23">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23">
        <v>41800</v>
      </c>
      <c r="E672" s="23">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23">
        <v>41800</v>
      </c>
      <c r="E673" s="2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23">
        <v>41806</v>
      </c>
      <c r="E674" s="23">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23">
        <v>41979</v>
      </c>
      <c r="E675" s="23">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23">
        <v>41979</v>
      </c>
      <c r="E676" s="23">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23">
        <v>41979</v>
      </c>
      <c r="E677" s="23">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40.749899999999997</v>
      </c>
    </row>
    <row r="678" spans="1:22" x14ac:dyDescent="0.3">
      <c r="A678">
        <v>677</v>
      </c>
      <c r="B678" t="s">
        <v>2199</v>
      </c>
      <c r="C678">
        <v>2014</v>
      </c>
      <c r="D678" s="23">
        <v>41717</v>
      </c>
      <c r="E678" s="23">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-7.3920000000000021</v>
      </c>
    </row>
    <row r="679" spans="1:22" x14ac:dyDescent="0.3">
      <c r="A679">
        <v>678</v>
      </c>
      <c r="B679" t="s">
        <v>2199</v>
      </c>
      <c r="C679">
        <v>2014</v>
      </c>
      <c r="D679" s="23">
        <v>41717</v>
      </c>
      <c r="E679" s="23">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4.5200999999999958</v>
      </c>
    </row>
    <row r="680" spans="1:22" x14ac:dyDescent="0.3">
      <c r="A680">
        <v>679</v>
      </c>
      <c r="B680" t="s">
        <v>2199</v>
      </c>
      <c r="C680">
        <v>2014</v>
      </c>
      <c r="D680" s="23">
        <v>41717</v>
      </c>
      <c r="E680" s="23">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23">
        <v>41717</v>
      </c>
      <c r="E681" s="23">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-320.23950000000008</v>
      </c>
    </row>
    <row r="682" spans="1:22" x14ac:dyDescent="0.3">
      <c r="A682">
        <v>681</v>
      </c>
      <c r="B682" t="s">
        <v>2211</v>
      </c>
      <c r="C682">
        <v>2013</v>
      </c>
      <c r="D682" s="23">
        <v>41598</v>
      </c>
      <c r="E682" s="23">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4.6643999999999988</v>
      </c>
    </row>
    <row r="683" spans="1:22" x14ac:dyDescent="0.3">
      <c r="A683">
        <v>682</v>
      </c>
      <c r="B683" t="s">
        <v>2211</v>
      </c>
      <c r="C683">
        <v>2013</v>
      </c>
      <c r="D683" s="23">
        <v>41598</v>
      </c>
      <c r="E683" s="2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23">
        <v>41598</v>
      </c>
      <c r="E684" s="23">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23">
        <v>41948</v>
      </c>
      <c r="E685" s="23">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-3839.9903999999992</v>
      </c>
    </row>
    <row r="686" spans="1:22" x14ac:dyDescent="0.3">
      <c r="A686">
        <v>685</v>
      </c>
      <c r="B686" t="s">
        <v>2218</v>
      </c>
      <c r="C686">
        <v>2014</v>
      </c>
      <c r="D686" s="23">
        <v>41948</v>
      </c>
      <c r="E686" s="23">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14.650999999999989</v>
      </c>
    </row>
    <row r="687" spans="1:22" x14ac:dyDescent="0.3">
      <c r="A687">
        <v>686</v>
      </c>
      <c r="B687" t="s">
        <v>2224</v>
      </c>
      <c r="C687">
        <v>2011</v>
      </c>
      <c r="D687" s="23">
        <v>40729</v>
      </c>
      <c r="E687" s="23">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23">
        <v>40729</v>
      </c>
      <c r="E688" s="23">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23">
        <v>40729</v>
      </c>
      <c r="E689" s="23">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23">
        <v>41999</v>
      </c>
      <c r="E690" s="23">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23">
        <v>40715</v>
      </c>
      <c r="E691" s="23">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14.56140000000001</v>
      </c>
    </row>
    <row r="692" spans="1:22" x14ac:dyDescent="0.3">
      <c r="A692">
        <v>691</v>
      </c>
      <c r="B692" t="s">
        <v>2234</v>
      </c>
      <c r="C692">
        <v>2011</v>
      </c>
      <c r="D692" s="23">
        <v>40715</v>
      </c>
      <c r="E692" s="23">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23">
        <v>40715</v>
      </c>
      <c r="E693" s="23">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23">
        <v>40996</v>
      </c>
      <c r="E694" s="23">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24.936000000000011</v>
      </c>
    </row>
    <row r="695" spans="1:22" x14ac:dyDescent="0.3">
      <c r="A695">
        <v>694</v>
      </c>
      <c r="B695" t="s">
        <v>2242</v>
      </c>
      <c r="C695">
        <v>2012</v>
      </c>
      <c r="D695" s="23">
        <v>40996</v>
      </c>
      <c r="E695" s="23">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23">
        <v>41043</v>
      </c>
      <c r="E696" s="23">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17.34879999999999</v>
      </c>
    </row>
    <row r="697" spans="1:22" x14ac:dyDescent="0.3">
      <c r="A697">
        <v>696</v>
      </c>
      <c r="B697" t="s">
        <v>2249</v>
      </c>
      <c r="C697">
        <v>2012</v>
      </c>
      <c r="D697" s="23">
        <v>41043</v>
      </c>
      <c r="E697" s="23">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17.760000000000002</v>
      </c>
    </row>
    <row r="698" spans="1:22" x14ac:dyDescent="0.3">
      <c r="A698">
        <v>697</v>
      </c>
      <c r="B698" t="s">
        <v>2249</v>
      </c>
      <c r="C698">
        <v>2012</v>
      </c>
      <c r="D698" s="23">
        <v>41043</v>
      </c>
      <c r="E698" s="23">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62.807499999999983</v>
      </c>
    </row>
    <row r="699" spans="1:22" x14ac:dyDescent="0.3">
      <c r="A699">
        <v>698</v>
      </c>
      <c r="B699" t="s">
        <v>2249</v>
      </c>
      <c r="C699">
        <v>2012</v>
      </c>
      <c r="D699" s="23">
        <v>41043</v>
      </c>
      <c r="E699" s="23">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23">
        <v>41043</v>
      </c>
      <c r="E700" s="23">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23">
        <v>41043</v>
      </c>
      <c r="E701" s="23">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23">
        <v>41043</v>
      </c>
      <c r="E702" s="23">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23">
        <v>41885</v>
      </c>
      <c r="E703" s="23">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23">
        <v>41583</v>
      </c>
      <c r="E704" s="23">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23">
        <v>41008</v>
      </c>
      <c r="E705" s="23">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-13.87170000000005</v>
      </c>
    </row>
    <row r="706" spans="1:22" x14ac:dyDescent="0.3">
      <c r="A706">
        <v>705</v>
      </c>
      <c r="B706" t="s">
        <v>2270</v>
      </c>
      <c r="C706">
        <v>2011</v>
      </c>
      <c r="D706" s="23">
        <v>40798</v>
      </c>
      <c r="E706" s="23">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23">
        <v>40798</v>
      </c>
      <c r="E707" s="23">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18.76949999999999</v>
      </c>
    </row>
    <row r="708" spans="1:22" x14ac:dyDescent="0.3">
      <c r="A708">
        <v>707</v>
      </c>
      <c r="B708" t="s">
        <v>2270</v>
      </c>
      <c r="C708">
        <v>2011</v>
      </c>
      <c r="D708" s="23">
        <v>40798</v>
      </c>
      <c r="E708" s="23">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2.2823999999999991</v>
      </c>
    </row>
    <row r="709" spans="1:22" x14ac:dyDescent="0.3">
      <c r="A709">
        <v>708</v>
      </c>
      <c r="B709" t="s">
        <v>2278</v>
      </c>
      <c r="C709">
        <v>2011</v>
      </c>
      <c r="D709" s="23">
        <v>40879</v>
      </c>
      <c r="E709" s="23">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23">
        <v>40879</v>
      </c>
      <c r="E710" s="23">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-110.49000000000009</v>
      </c>
    </row>
    <row r="711" spans="1:22" x14ac:dyDescent="0.3">
      <c r="A711">
        <v>710</v>
      </c>
      <c r="B711" t="s">
        <v>2278</v>
      </c>
      <c r="C711">
        <v>2011</v>
      </c>
      <c r="D711" s="23">
        <v>40879</v>
      </c>
      <c r="E711" s="23">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23">
        <v>40638</v>
      </c>
      <c r="E712" s="23">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23">
        <v>41886</v>
      </c>
      <c r="E713" s="2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23">
        <v>41779</v>
      </c>
      <c r="E714" s="23">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23">
        <v>41779</v>
      </c>
      <c r="E715" s="23">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23">
        <v>41779</v>
      </c>
      <c r="E716" s="23">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23">
        <v>40725</v>
      </c>
      <c r="E717" s="23">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23">
        <v>40555</v>
      </c>
      <c r="E718" s="23">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v>
      </c>
    </row>
    <row r="719" spans="1:22" x14ac:dyDescent="0.3">
      <c r="A719">
        <v>718</v>
      </c>
      <c r="B719" t="s">
        <v>2306</v>
      </c>
      <c r="C719">
        <v>2014</v>
      </c>
      <c r="D719" s="23">
        <v>41907</v>
      </c>
      <c r="E719" s="23">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24.47580000000001</v>
      </c>
    </row>
    <row r="720" spans="1:22" x14ac:dyDescent="0.3">
      <c r="A720">
        <v>719</v>
      </c>
      <c r="B720" t="s">
        <v>2309</v>
      </c>
      <c r="C720">
        <v>2011</v>
      </c>
      <c r="D720" s="23">
        <v>40696</v>
      </c>
      <c r="E720" s="23">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23">
        <v>40696</v>
      </c>
      <c r="E721" s="23">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23">
        <v>41318</v>
      </c>
      <c r="E722" s="23">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23">
        <v>41624</v>
      </c>
      <c r="E723" s="2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23">
        <v>41624</v>
      </c>
      <c r="E724" s="23">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23">
        <v>40823</v>
      </c>
      <c r="E725" s="23">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23">
        <v>41463</v>
      </c>
      <c r="E726" s="23">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23">
        <v>41899</v>
      </c>
      <c r="E727" s="23">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23">
        <v>41899</v>
      </c>
      <c r="E728" s="23">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5.5992000000000024</v>
      </c>
    </row>
    <row r="729" spans="1:22" x14ac:dyDescent="0.3">
      <c r="A729">
        <v>728</v>
      </c>
      <c r="B729" t="s">
        <v>2340</v>
      </c>
      <c r="C729">
        <v>2013</v>
      </c>
      <c r="D729" s="23">
        <v>41612</v>
      </c>
      <c r="E729" s="23">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23">
        <v>41612</v>
      </c>
      <c r="E730" s="23">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23">
        <v>41612</v>
      </c>
      <c r="E731" s="23">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23">
        <v>41612</v>
      </c>
      <c r="E732" s="23">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23">
        <v>41612</v>
      </c>
      <c r="E733" s="2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23">
        <v>41661</v>
      </c>
      <c r="E734" s="23">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23">
        <v>41661</v>
      </c>
      <c r="E735" s="23">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23">
        <v>41661</v>
      </c>
      <c r="E736" s="23">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23">
        <v>41661</v>
      </c>
      <c r="E737" s="23">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9.4283999999999963</v>
      </c>
    </row>
    <row r="738" spans="1:22" x14ac:dyDescent="0.3">
      <c r="A738">
        <v>737</v>
      </c>
      <c r="B738" t="s">
        <v>2350</v>
      </c>
      <c r="C738">
        <v>2014</v>
      </c>
      <c r="D738" s="23">
        <v>41661</v>
      </c>
      <c r="E738" s="23">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23">
        <v>41661</v>
      </c>
      <c r="E739" s="23">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23">
        <v>40794</v>
      </c>
      <c r="E740" s="23">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23">
        <v>40548</v>
      </c>
      <c r="E741" s="23">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23">
        <v>40548</v>
      </c>
      <c r="E742" s="23">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23">
        <v>40548</v>
      </c>
      <c r="E743" s="2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23">
        <v>41514</v>
      </c>
      <c r="E744" s="23">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v>
      </c>
    </row>
    <row r="745" spans="1:22" x14ac:dyDescent="0.3">
      <c r="A745">
        <v>744</v>
      </c>
      <c r="B745" t="s">
        <v>2369</v>
      </c>
      <c r="C745">
        <v>2013</v>
      </c>
      <c r="D745" s="23">
        <v>41514</v>
      </c>
      <c r="E745" s="23">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23">
        <v>41514</v>
      </c>
      <c r="E746" s="23">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4.6240000000000014</v>
      </c>
      <c r="T746">
        <v>1</v>
      </c>
      <c r="U746">
        <v>0.2</v>
      </c>
      <c r="V746">
        <v>1.6761999999999999</v>
      </c>
    </row>
    <row r="747" spans="1:22" x14ac:dyDescent="0.3">
      <c r="A747">
        <v>746</v>
      </c>
      <c r="B747" t="s">
        <v>2369</v>
      </c>
      <c r="C747">
        <v>2013</v>
      </c>
      <c r="D747" s="23">
        <v>41514</v>
      </c>
      <c r="E747" s="23">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23">
        <v>40690</v>
      </c>
      <c r="E748" s="23">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-28.355999999999948</v>
      </c>
    </row>
    <row r="749" spans="1:22" x14ac:dyDescent="0.3">
      <c r="A749">
        <v>748</v>
      </c>
      <c r="B749" t="s">
        <v>2376</v>
      </c>
      <c r="C749">
        <v>2011</v>
      </c>
      <c r="D749" s="23">
        <v>40690</v>
      </c>
      <c r="E749" s="23">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23">
        <v>41354</v>
      </c>
      <c r="E750" s="23">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23">
        <v>41915</v>
      </c>
      <c r="E751" s="23">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23">
        <v>41915</v>
      </c>
      <c r="E752" s="23">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23">
        <v>41915</v>
      </c>
      <c r="E753" s="23">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23">
        <v>41915</v>
      </c>
      <c r="E754" s="23">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23">
        <v>41372</v>
      </c>
      <c r="E755" s="23">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374.99249999999989</v>
      </c>
    </row>
    <row r="756" spans="1:22" x14ac:dyDescent="0.3">
      <c r="A756">
        <v>755</v>
      </c>
      <c r="B756" t="s">
        <v>2398</v>
      </c>
      <c r="C756">
        <v>2012</v>
      </c>
      <c r="D756" s="23">
        <v>41250</v>
      </c>
      <c r="E756" s="23">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23">
        <v>41536</v>
      </c>
      <c r="E757" s="23">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23">
        <v>40906</v>
      </c>
      <c r="E758" s="23">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23">
        <v>40906</v>
      </c>
      <c r="E759" s="23">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23">
        <v>41844</v>
      </c>
      <c r="E760" s="23">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23">
        <v>41901</v>
      </c>
      <c r="E761" s="23">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23">
        <v>41152</v>
      </c>
      <c r="E762" s="23">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23">
        <v>41947</v>
      </c>
      <c r="E763" s="2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23">
        <v>40947</v>
      </c>
      <c r="E764" s="23">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-26.995499999999989</v>
      </c>
    </row>
    <row r="765" spans="1:22" x14ac:dyDescent="0.3">
      <c r="A765">
        <v>764</v>
      </c>
      <c r="B765" t="s">
        <v>2419</v>
      </c>
      <c r="C765">
        <v>2011</v>
      </c>
      <c r="D765" s="23">
        <v>40557</v>
      </c>
      <c r="E765" s="23">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23">
        <v>40557</v>
      </c>
      <c r="E766" s="23">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23">
        <v>40557</v>
      </c>
      <c r="E767" s="23">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23">
        <v>40557</v>
      </c>
      <c r="E768" s="23">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2.7071999999999989</v>
      </c>
    </row>
    <row r="769" spans="1:22" x14ac:dyDescent="0.3">
      <c r="A769">
        <v>768</v>
      </c>
      <c r="B769" t="s">
        <v>2419</v>
      </c>
      <c r="C769">
        <v>2011</v>
      </c>
      <c r="D769" s="23">
        <v>40557</v>
      </c>
      <c r="E769" s="23">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34.354799999999948</v>
      </c>
    </row>
    <row r="770" spans="1:22" x14ac:dyDescent="0.3">
      <c r="A770">
        <v>769</v>
      </c>
      <c r="B770" t="s">
        <v>2430</v>
      </c>
      <c r="C770">
        <v>2011</v>
      </c>
      <c r="D770" s="23">
        <v>40677</v>
      </c>
      <c r="E770" s="23">
        <v>40683</v>
      </c>
      <c r="F770" t="s">
        <v>50</v>
      </c>
      <c r="G770" t="s">
        <v>2431</v>
      </c>
      <c r="H770" t="s">
        <v>2432</v>
      </c>
      <c r="I770" t="s">
        <v>41</v>
      </c>
      <c r="J770" t="s">
        <v>27</v>
      </c>
      <c r="K770" t="s">
        <v>1151</v>
      </c>
      <c r="L770" t="s">
        <v>54</v>
      </c>
      <c r="M770">
        <v>33710</v>
      </c>
      <c r="N770" t="s">
        <v>30</v>
      </c>
      <c r="O770" t="s">
        <v>2433</v>
      </c>
      <c r="P770" t="s">
        <v>32</v>
      </c>
      <c r="Q770" t="s">
        <v>65</v>
      </c>
      <c r="R770" t="s">
        <v>2434</v>
      </c>
      <c r="S770">
        <v>310.88000000000011</v>
      </c>
      <c r="T770">
        <v>2</v>
      </c>
      <c r="U770">
        <v>0.2</v>
      </c>
      <c r="V770">
        <v>23.315999999999988</v>
      </c>
    </row>
    <row r="771" spans="1:22" x14ac:dyDescent="0.3">
      <c r="A771">
        <v>770</v>
      </c>
      <c r="B771" t="s">
        <v>2435</v>
      </c>
      <c r="C771">
        <v>2013</v>
      </c>
      <c r="D771" s="23">
        <v>41414</v>
      </c>
      <c r="E771" s="23">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23">
        <v>41670</v>
      </c>
      <c r="E772" s="23">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23">
        <v>41670</v>
      </c>
      <c r="E773" s="2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23">
        <v>41670</v>
      </c>
      <c r="E774" s="23">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23">
        <v>41670</v>
      </c>
      <c r="E775" s="23">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23">
        <v>41670</v>
      </c>
      <c r="E776" s="23">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23">
        <v>41670</v>
      </c>
      <c r="E777" s="23">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34.580000000000013</v>
      </c>
      <c r="T777">
        <v>7</v>
      </c>
      <c r="U777">
        <v>0</v>
      </c>
      <c r="V777">
        <v>14.5236</v>
      </c>
    </row>
    <row r="778" spans="1:22" x14ac:dyDescent="0.3">
      <c r="A778">
        <v>777</v>
      </c>
      <c r="B778" t="s">
        <v>2449</v>
      </c>
      <c r="C778">
        <v>2011</v>
      </c>
      <c r="D778" s="23">
        <v>40723</v>
      </c>
      <c r="E778" s="23">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23">
        <v>41142</v>
      </c>
      <c r="E779" s="23">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23">
        <v>41142</v>
      </c>
      <c r="E780" s="23">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23">
        <v>41142</v>
      </c>
      <c r="E781" s="23">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23">
        <v>41142</v>
      </c>
      <c r="E782" s="23">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23">
        <v>41185</v>
      </c>
      <c r="E783" s="2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23">
        <v>41185</v>
      </c>
      <c r="E784" s="23">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-2.6999999999999988</v>
      </c>
    </row>
    <row r="785" spans="1:22" x14ac:dyDescent="0.3">
      <c r="A785">
        <v>784</v>
      </c>
      <c r="B785" t="s">
        <v>2459</v>
      </c>
      <c r="C785">
        <v>2012</v>
      </c>
      <c r="D785" s="23">
        <v>41185</v>
      </c>
      <c r="E785" s="23">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23">
        <v>41185</v>
      </c>
      <c r="E786" s="23">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23">
        <v>41052</v>
      </c>
      <c r="E787" s="23">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23">
        <v>41716</v>
      </c>
      <c r="E788" s="23">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23">
        <v>41255</v>
      </c>
      <c r="E789" s="23">
        <v>41259</v>
      </c>
      <c r="F789" t="s">
        <v>50</v>
      </c>
      <c r="G789" t="s">
        <v>2474</v>
      </c>
      <c r="H789" t="s">
        <v>2475</v>
      </c>
      <c r="I789" t="s">
        <v>26</v>
      </c>
      <c r="J789" t="s">
        <v>27</v>
      </c>
      <c r="K789" t="s">
        <v>2470</v>
      </c>
      <c r="L789" t="s">
        <v>43</v>
      </c>
      <c r="M789">
        <v>93534</v>
      </c>
      <c r="N789" t="s">
        <v>44</v>
      </c>
      <c r="O789" t="s">
        <v>2476</v>
      </c>
      <c r="P789" t="s">
        <v>32</v>
      </c>
      <c r="Q789" t="s">
        <v>36</v>
      </c>
      <c r="R789" t="s">
        <v>2477</v>
      </c>
      <c r="S789">
        <v>348.92800000000011</v>
      </c>
      <c r="T789">
        <v>2</v>
      </c>
      <c r="U789">
        <v>0.2</v>
      </c>
      <c r="V789">
        <v>34.89279999999998</v>
      </c>
    </row>
    <row r="790" spans="1:22" x14ac:dyDescent="0.3">
      <c r="A790">
        <v>789</v>
      </c>
      <c r="B790" t="s">
        <v>2478</v>
      </c>
      <c r="C790">
        <v>2012</v>
      </c>
      <c r="D790" s="23">
        <v>41086</v>
      </c>
      <c r="E790" s="23">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23">
        <v>41086</v>
      </c>
      <c r="E791" s="23">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23">
        <v>41086</v>
      </c>
      <c r="E792" s="23">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23">
        <v>41086</v>
      </c>
      <c r="E793" s="2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23">
        <v>41415</v>
      </c>
      <c r="E794" s="23">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23">
        <v>40806</v>
      </c>
      <c r="E795" s="23">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23">
        <v>40806</v>
      </c>
      <c r="E796" s="23">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23">
        <v>41904</v>
      </c>
      <c r="E797" s="23">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23">
        <v>41267</v>
      </c>
      <c r="E798" s="23">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23">
        <v>41267</v>
      </c>
      <c r="E799" s="23">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6.2208000000000014</v>
      </c>
    </row>
    <row r="800" spans="1:22" x14ac:dyDescent="0.3">
      <c r="A800">
        <v>799</v>
      </c>
      <c r="B800" t="s">
        <v>2497</v>
      </c>
      <c r="C800">
        <v>2012</v>
      </c>
      <c r="D800" s="23">
        <v>41267</v>
      </c>
      <c r="E800" s="23">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23">
        <v>41240</v>
      </c>
      <c r="E801" s="23">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23">
        <v>41691</v>
      </c>
      <c r="E802" s="23">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23">
        <v>41691</v>
      </c>
      <c r="E803" s="2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23">
        <v>41505</v>
      </c>
      <c r="E804" s="23">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23">
        <v>41346</v>
      </c>
      <c r="E805" s="23">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6.2208000000000014</v>
      </c>
    </row>
    <row r="806" spans="1:22" x14ac:dyDescent="0.3">
      <c r="A806">
        <v>805</v>
      </c>
      <c r="B806" t="s">
        <v>2519</v>
      </c>
      <c r="C806">
        <v>2014</v>
      </c>
      <c r="D806" s="23">
        <v>41752</v>
      </c>
      <c r="E806" s="23">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23">
        <v>40848</v>
      </c>
      <c r="E807" s="23">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4.3176000000000014</v>
      </c>
    </row>
    <row r="808" spans="1:22" x14ac:dyDescent="0.3">
      <c r="A808">
        <v>807</v>
      </c>
      <c r="B808" t="s">
        <v>2524</v>
      </c>
      <c r="C808">
        <v>2011</v>
      </c>
      <c r="D808" s="23">
        <v>40848</v>
      </c>
      <c r="E808" s="23">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23">
        <v>40942</v>
      </c>
      <c r="E809" s="23">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23">
        <v>40942</v>
      </c>
      <c r="E810" s="23">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23">
        <v>40829</v>
      </c>
      <c r="E811" s="23">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23">
        <v>40829</v>
      </c>
      <c r="E812" s="23">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23">
        <v>40829</v>
      </c>
      <c r="E813" s="2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23">
        <v>40829</v>
      </c>
      <c r="E814" s="23">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v>
      </c>
    </row>
    <row r="815" spans="1:22" x14ac:dyDescent="0.3">
      <c r="A815">
        <v>814</v>
      </c>
      <c r="B815" t="s">
        <v>2539</v>
      </c>
      <c r="C815">
        <v>2014</v>
      </c>
      <c r="D815" s="23">
        <v>41774</v>
      </c>
      <c r="E815" s="23">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23">
        <v>41774</v>
      </c>
      <c r="E816" s="23">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23">
        <v>40988</v>
      </c>
      <c r="E817" s="23">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23">
        <v>41533</v>
      </c>
      <c r="E818" s="23">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23">
        <v>40722</v>
      </c>
      <c r="E819" s="23">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23">
        <v>40722</v>
      </c>
      <c r="E820" s="23">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23">
        <v>40722</v>
      </c>
      <c r="E821" s="23">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23">
        <v>40722</v>
      </c>
      <c r="E822" s="23">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31.086000000000009</v>
      </c>
      <c r="T822">
        <v>3</v>
      </c>
      <c r="U822">
        <v>0.7</v>
      </c>
      <c r="V822">
        <v>-22.796399999999991</v>
      </c>
    </row>
    <row r="823" spans="1:22" x14ac:dyDescent="0.3">
      <c r="A823">
        <v>822</v>
      </c>
      <c r="B823" t="s">
        <v>2552</v>
      </c>
      <c r="C823">
        <v>2011</v>
      </c>
      <c r="D823" s="23">
        <v>40722</v>
      </c>
      <c r="E823" s="2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23">
        <v>41811</v>
      </c>
      <c r="E824" s="23">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71.990999999999985</v>
      </c>
    </row>
    <row r="825" spans="1:22" x14ac:dyDescent="0.3">
      <c r="A825">
        <v>824</v>
      </c>
      <c r="B825" t="s">
        <v>2561</v>
      </c>
      <c r="C825">
        <v>2014</v>
      </c>
      <c r="D825" s="23">
        <v>41811</v>
      </c>
      <c r="E825" s="23">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23">
        <v>40672</v>
      </c>
      <c r="E826" s="23">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23">
        <v>40672</v>
      </c>
      <c r="E827" s="23">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23">
        <v>41873</v>
      </c>
      <c r="E828" s="23">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23">
        <v>41873</v>
      </c>
      <c r="E829" s="23">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23">
        <v>41873</v>
      </c>
      <c r="E830" s="23">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23">
        <v>41807</v>
      </c>
      <c r="E831" s="23">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23">
        <v>41807</v>
      </c>
      <c r="E832" s="23">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23">
        <v>41807</v>
      </c>
      <c r="E833" s="2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51.834599999999988</v>
      </c>
    </row>
    <row r="834" spans="1:22" x14ac:dyDescent="0.3">
      <c r="A834">
        <v>833</v>
      </c>
      <c r="B834" t="s">
        <v>2578</v>
      </c>
      <c r="C834">
        <v>2014</v>
      </c>
      <c r="D834" s="23">
        <v>41807</v>
      </c>
      <c r="E834" s="23">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23">
        <v>41479</v>
      </c>
      <c r="E835" s="23">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23">
        <v>41479</v>
      </c>
      <c r="E836" s="23">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23">
        <v>41479</v>
      </c>
      <c r="E837" s="23">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-111.4995000000001</v>
      </c>
    </row>
    <row r="838" spans="1:22" x14ac:dyDescent="0.3">
      <c r="A838">
        <v>837</v>
      </c>
      <c r="B838" t="s">
        <v>2595</v>
      </c>
      <c r="C838">
        <v>2011</v>
      </c>
      <c r="D838" s="23">
        <v>40794</v>
      </c>
      <c r="E838" s="23">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23">
        <v>41948</v>
      </c>
      <c r="E839" s="23">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3.2616000000000001</v>
      </c>
    </row>
    <row r="840" spans="1:22" x14ac:dyDescent="0.3">
      <c r="A840">
        <v>839</v>
      </c>
      <c r="B840" t="s">
        <v>2603</v>
      </c>
      <c r="C840">
        <v>2013</v>
      </c>
      <c r="D840" s="23">
        <v>41341</v>
      </c>
      <c r="E840" s="23">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23">
        <v>41233</v>
      </c>
      <c r="E841" s="23">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23">
        <v>41233</v>
      </c>
      <c r="E842" s="23">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23">
        <v>41233</v>
      </c>
      <c r="E843" s="2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23">
        <v>41586</v>
      </c>
      <c r="E844" s="23">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23">
        <v>41586</v>
      </c>
      <c r="E845" s="23">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23">
        <v>41586</v>
      </c>
      <c r="E846" s="23">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23">
        <v>41586</v>
      </c>
      <c r="E847" s="23">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23">
        <v>41195</v>
      </c>
      <c r="E848" s="23">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23">
        <v>41195</v>
      </c>
      <c r="E849" s="23">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23">
        <v>41641</v>
      </c>
      <c r="E850" s="23">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23">
        <v>40582</v>
      </c>
      <c r="E851" s="23">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23">
        <v>41446</v>
      </c>
      <c r="E852" s="23">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23">
        <v>41446</v>
      </c>
      <c r="E853" s="2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23">
        <v>41423</v>
      </c>
      <c r="E854" s="23">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23">
        <v>41324</v>
      </c>
      <c r="E855" s="23">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23">
        <v>41324</v>
      </c>
      <c r="E856" s="23">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23">
        <v>40758</v>
      </c>
      <c r="E857" s="23">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23">
        <v>40758</v>
      </c>
      <c r="E858" s="23">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26.59800000000001</v>
      </c>
    </row>
    <row r="859" spans="1:22" x14ac:dyDescent="0.3">
      <c r="A859">
        <v>858</v>
      </c>
      <c r="B859" t="s">
        <v>2647</v>
      </c>
      <c r="C859">
        <v>2011</v>
      </c>
      <c r="D859" s="23">
        <v>40758</v>
      </c>
      <c r="E859" s="23">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23">
        <v>41740</v>
      </c>
      <c r="E860" s="23">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23">
        <v>41740</v>
      </c>
      <c r="E861" s="23">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23">
        <v>40703</v>
      </c>
      <c r="E862" s="23">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0.1471999999999998</v>
      </c>
    </row>
    <row r="863" spans="1:22" x14ac:dyDescent="0.3">
      <c r="A863">
        <v>862</v>
      </c>
      <c r="B863" t="s">
        <v>2659</v>
      </c>
      <c r="C863">
        <v>2011</v>
      </c>
      <c r="D863" s="23">
        <v>40703</v>
      </c>
      <c r="E863" s="2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23">
        <v>41279</v>
      </c>
      <c r="E864" s="23">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23">
        <v>41279</v>
      </c>
      <c r="E865" s="23">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23">
        <v>41279</v>
      </c>
      <c r="E866" s="23">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5.1786000000000012</v>
      </c>
    </row>
    <row r="867" spans="1:22" x14ac:dyDescent="0.3">
      <c r="A867">
        <v>866</v>
      </c>
      <c r="B867" t="s">
        <v>2671</v>
      </c>
      <c r="C867">
        <v>2011</v>
      </c>
      <c r="D867" s="23">
        <v>40554</v>
      </c>
      <c r="E867" s="23">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23">
        <v>40554</v>
      </c>
      <c r="E868" s="23">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23">
        <v>41547</v>
      </c>
      <c r="E869" s="23">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23">
        <v>40639</v>
      </c>
      <c r="E870" s="23">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23">
        <v>41521</v>
      </c>
      <c r="E871" s="23">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-760.98000000000025</v>
      </c>
    </row>
    <row r="872" spans="1:22" x14ac:dyDescent="0.3">
      <c r="A872">
        <v>871</v>
      </c>
      <c r="B872" t="s">
        <v>2688</v>
      </c>
      <c r="C872">
        <v>2013</v>
      </c>
      <c r="D872" s="23">
        <v>41521</v>
      </c>
      <c r="E872" s="23">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-46.797000000000033</v>
      </c>
    </row>
    <row r="873" spans="1:22" x14ac:dyDescent="0.3">
      <c r="A873">
        <v>872</v>
      </c>
      <c r="B873" t="s">
        <v>2693</v>
      </c>
      <c r="C873">
        <v>2012</v>
      </c>
      <c r="D873" s="23">
        <v>41201</v>
      </c>
      <c r="E873" s="2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23">
        <v>40887</v>
      </c>
      <c r="E874" s="23">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23">
        <v>40887</v>
      </c>
      <c r="E875" s="23">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23">
        <v>41877</v>
      </c>
      <c r="E876" s="23">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67.255999999999986</v>
      </c>
    </row>
    <row r="877" spans="1:22" x14ac:dyDescent="0.3">
      <c r="A877">
        <v>876</v>
      </c>
      <c r="B877" t="s">
        <v>2703</v>
      </c>
      <c r="C877">
        <v>2013</v>
      </c>
      <c r="D877" s="23">
        <v>41291</v>
      </c>
      <c r="E877" s="23">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23">
        <v>41291</v>
      </c>
      <c r="E878" s="23">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23">
        <v>41291</v>
      </c>
      <c r="E879" s="23">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66.954599999999971</v>
      </c>
    </row>
    <row r="880" spans="1:22" x14ac:dyDescent="0.3">
      <c r="A880">
        <v>879</v>
      </c>
      <c r="B880" t="s">
        <v>2706</v>
      </c>
      <c r="C880">
        <v>2011</v>
      </c>
      <c r="D880" s="23">
        <v>40803</v>
      </c>
      <c r="E880" s="23">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23">
        <v>41974</v>
      </c>
      <c r="E881" s="23">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23.109300000000001</v>
      </c>
    </row>
    <row r="882" spans="1:22" x14ac:dyDescent="0.3">
      <c r="A882">
        <v>881</v>
      </c>
      <c r="B882" t="s">
        <v>2711</v>
      </c>
      <c r="C882">
        <v>2014</v>
      </c>
      <c r="D882" s="23">
        <v>41974</v>
      </c>
      <c r="E882" s="23">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262.38999999999987</v>
      </c>
    </row>
    <row r="883" spans="1:22" x14ac:dyDescent="0.3">
      <c r="A883">
        <v>882</v>
      </c>
      <c r="B883" t="s">
        <v>2714</v>
      </c>
      <c r="C883">
        <v>2012</v>
      </c>
      <c r="D883" s="23">
        <v>41191</v>
      </c>
      <c r="E883" s="2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23">
        <v>41997</v>
      </c>
      <c r="E884" s="23">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23">
        <v>41570</v>
      </c>
      <c r="E885" s="23">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23">
        <v>40662</v>
      </c>
      <c r="E886" s="23">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23">
        <v>41024</v>
      </c>
      <c r="E887" s="23">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23">
        <v>41817</v>
      </c>
      <c r="E888" s="23">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1.6751999999999969</v>
      </c>
    </row>
    <row r="889" spans="1:22" x14ac:dyDescent="0.3">
      <c r="A889">
        <v>888</v>
      </c>
      <c r="B889" t="s">
        <v>2732</v>
      </c>
      <c r="C889">
        <v>2014</v>
      </c>
      <c r="D889" s="23">
        <v>41927</v>
      </c>
      <c r="E889" s="23">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23">
        <v>40886</v>
      </c>
      <c r="E890" s="23">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23">
        <v>41811</v>
      </c>
      <c r="E891" s="23">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v>
      </c>
    </row>
    <row r="892" spans="1:22" x14ac:dyDescent="0.3">
      <c r="A892">
        <v>891</v>
      </c>
      <c r="B892" t="s">
        <v>2737</v>
      </c>
      <c r="C892">
        <v>2014</v>
      </c>
      <c r="D892" s="23">
        <v>41811</v>
      </c>
      <c r="E892" s="23">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23">
        <v>41817</v>
      </c>
      <c r="E893" s="2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23">
        <v>41817</v>
      </c>
      <c r="E894" s="23">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23">
        <v>41817</v>
      </c>
      <c r="E895" s="23">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23">
        <v>41589</v>
      </c>
      <c r="E896" s="23">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42.071400000000011</v>
      </c>
    </row>
    <row r="897" spans="1:22" x14ac:dyDescent="0.3">
      <c r="A897">
        <v>896</v>
      </c>
      <c r="B897" t="s">
        <v>2747</v>
      </c>
      <c r="C897">
        <v>2013</v>
      </c>
      <c r="D897" s="23">
        <v>41589</v>
      </c>
      <c r="E897" s="23">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23">
        <v>41551</v>
      </c>
      <c r="E898" s="23">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23">
        <v>40795</v>
      </c>
      <c r="E899" s="23">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23">
        <v>41942</v>
      </c>
      <c r="E900" s="23">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23">
        <v>41375</v>
      </c>
      <c r="E901" s="23">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23">
        <v>41955</v>
      </c>
      <c r="E902" s="23">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3.3929999999999989</v>
      </c>
    </row>
    <row r="903" spans="1:22" x14ac:dyDescent="0.3">
      <c r="A903">
        <v>902</v>
      </c>
      <c r="B903" t="s">
        <v>2769</v>
      </c>
      <c r="C903">
        <v>2014</v>
      </c>
      <c r="D903" s="23">
        <v>41955</v>
      </c>
      <c r="E903" s="2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23">
        <v>41898</v>
      </c>
      <c r="E904" s="23">
        <v>41900</v>
      </c>
      <c r="F904" t="s">
        <v>188</v>
      </c>
      <c r="G904" t="s">
        <v>643</v>
      </c>
      <c r="H904" t="s">
        <v>644</v>
      </c>
      <c r="I904" t="s">
        <v>26</v>
      </c>
      <c r="J904" t="s">
        <v>27</v>
      </c>
      <c r="K904" t="s">
        <v>303</v>
      </c>
      <c r="L904" t="s">
        <v>211</v>
      </c>
      <c r="M904">
        <v>60653</v>
      </c>
      <c r="N904" t="s">
        <v>105</v>
      </c>
      <c r="O904" t="s">
        <v>652</v>
      </c>
      <c r="P904" t="s">
        <v>71</v>
      </c>
      <c r="Q904" t="s">
        <v>72</v>
      </c>
      <c r="R904" t="s">
        <v>653</v>
      </c>
      <c r="S904">
        <v>323.97600000000011</v>
      </c>
      <c r="T904">
        <v>3</v>
      </c>
      <c r="U904">
        <v>0.2</v>
      </c>
      <c r="V904">
        <v>20.248499999999989</v>
      </c>
    </row>
    <row r="905" spans="1:22" x14ac:dyDescent="0.3">
      <c r="A905">
        <v>904</v>
      </c>
      <c r="B905" t="s">
        <v>2776</v>
      </c>
      <c r="C905">
        <v>2013</v>
      </c>
      <c r="D905" s="23">
        <v>41373</v>
      </c>
      <c r="E905" s="23">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23">
        <v>41373</v>
      </c>
      <c r="E906" s="23">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23">
        <v>41373</v>
      </c>
      <c r="E907" s="23">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6.2208000000000014</v>
      </c>
    </row>
    <row r="908" spans="1:22" x14ac:dyDescent="0.3">
      <c r="A908">
        <v>907</v>
      </c>
      <c r="B908" t="s">
        <v>2781</v>
      </c>
      <c r="C908">
        <v>2014</v>
      </c>
      <c r="D908" s="23">
        <v>42004</v>
      </c>
      <c r="E908" s="23">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12.117599999999969</v>
      </c>
    </row>
    <row r="909" spans="1:22" x14ac:dyDescent="0.3">
      <c r="A909">
        <v>908</v>
      </c>
      <c r="B909" t="s">
        <v>2781</v>
      </c>
      <c r="C909">
        <v>2014</v>
      </c>
      <c r="D909" s="23">
        <v>42004</v>
      </c>
      <c r="E909" s="23">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v>
      </c>
    </row>
    <row r="910" spans="1:22" x14ac:dyDescent="0.3">
      <c r="A910">
        <v>909</v>
      </c>
      <c r="B910" t="s">
        <v>2781</v>
      </c>
      <c r="C910">
        <v>2014</v>
      </c>
      <c r="D910" s="23">
        <v>42004</v>
      </c>
      <c r="E910" s="23">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23">
        <v>41885</v>
      </c>
      <c r="E911" s="23">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23">
        <v>41885</v>
      </c>
      <c r="E912" s="23">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829.37540000000024</v>
      </c>
    </row>
    <row r="913" spans="1:22" x14ac:dyDescent="0.3">
      <c r="A913">
        <v>912</v>
      </c>
      <c r="B913" t="s">
        <v>2788</v>
      </c>
      <c r="C913">
        <v>2014</v>
      </c>
      <c r="D913" s="23">
        <v>41885</v>
      </c>
      <c r="E913" s="2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23">
        <v>41060</v>
      </c>
      <c r="E914" s="23">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9.1020000000000021</v>
      </c>
    </row>
    <row r="915" spans="1:22" x14ac:dyDescent="0.3">
      <c r="A915">
        <v>914</v>
      </c>
      <c r="B915" t="s">
        <v>2801</v>
      </c>
      <c r="C915">
        <v>2014</v>
      </c>
      <c r="D915" s="23">
        <v>41971</v>
      </c>
      <c r="E915" s="23">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23">
        <v>41971</v>
      </c>
      <c r="E916" s="23">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56.054700000000011</v>
      </c>
    </row>
    <row r="917" spans="1:22" x14ac:dyDescent="0.3">
      <c r="A917">
        <v>916</v>
      </c>
      <c r="B917" t="s">
        <v>2802</v>
      </c>
      <c r="C917">
        <v>2011</v>
      </c>
      <c r="D917" s="23">
        <v>40709</v>
      </c>
      <c r="E917" s="23">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23">
        <v>40709</v>
      </c>
      <c r="E918" s="23">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23">
        <v>40709</v>
      </c>
      <c r="E919" s="23">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23">
        <v>41339</v>
      </c>
      <c r="E920" s="23">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23">
        <v>41339</v>
      </c>
      <c r="E921" s="23">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-0.81199999999999983</v>
      </c>
    </row>
    <row r="922" spans="1:22" x14ac:dyDescent="0.3">
      <c r="A922">
        <v>921</v>
      </c>
      <c r="B922" t="s">
        <v>2810</v>
      </c>
      <c r="C922">
        <v>2011</v>
      </c>
      <c r="D922" s="23">
        <v>40882</v>
      </c>
      <c r="E922" s="23">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23">
        <v>41010</v>
      </c>
      <c r="E923" s="2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23">
        <v>41010</v>
      </c>
      <c r="E924" s="23">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23">
        <v>41010</v>
      </c>
      <c r="E925" s="23">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23">
        <v>41533</v>
      </c>
      <c r="E926" s="23">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23">
        <v>40799</v>
      </c>
      <c r="E927" s="23">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23">
        <v>40799</v>
      </c>
      <c r="E928" s="23">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23">
        <v>41187</v>
      </c>
      <c r="E929" s="23">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23">
        <v>41187</v>
      </c>
      <c r="E930" s="23">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23">
        <v>41744</v>
      </c>
      <c r="E931" s="23">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v>
      </c>
    </row>
    <row r="932" spans="1:22" x14ac:dyDescent="0.3">
      <c r="A932">
        <v>931</v>
      </c>
      <c r="B932" t="s">
        <v>2834</v>
      </c>
      <c r="C932">
        <v>2014</v>
      </c>
      <c r="D932" s="23">
        <v>41744</v>
      </c>
      <c r="E932" s="23">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23">
        <v>41744</v>
      </c>
      <c r="E933" s="23">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5.0286000000000008</v>
      </c>
    </row>
    <row r="934" spans="1:22" x14ac:dyDescent="0.3">
      <c r="A934">
        <v>933</v>
      </c>
      <c r="B934" t="s">
        <v>2838</v>
      </c>
      <c r="C934">
        <v>2014</v>
      </c>
      <c r="D934" s="23">
        <v>41885</v>
      </c>
      <c r="E934" s="23">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23">
        <v>41446</v>
      </c>
      <c r="E935" s="23">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23">
        <v>41446</v>
      </c>
      <c r="E936" s="23">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29.718000000000011</v>
      </c>
      <c r="T936">
        <v>6</v>
      </c>
      <c r="U936">
        <v>0.7</v>
      </c>
      <c r="V936">
        <v>-21.793199999999992</v>
      </c>
    </row>
    <row r="937" spans="1:22" x14ac:dyDescent="0.3">
      <c r="A937">
        <v>936</v>
      </c>
      <c r="B937" t="s">
        <v>2843</v>
      </c>
      <c r="C937">
        <v>2013</v>
      </c>
      <c r="D937" s="23">
        <v>41446</v>
      </c>
      <c r="E937" s="23">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23">
        <v>41446</v>
      </c>
      <c r="E938" s="23">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33.577199999999984</v>
      </c>
    </row>
    <row r="939" spans="1:22" x14ac:dyDescent="0.3">
      <c r="A939">
        <v>938</v>
      </c>
      <c r="B939" t="s">
        <v>2850</v>
      </c>
      <c r="C939">
        <v>2014</v>
      </c>
      <c r="D939" s="23">
        <v>41949</v>
      </c>
      <c r="E939" s="23">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23">
        <v>41256</v>
      </c>
      <c r="E940" s="23">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6.2208000000000014</v>
      </c>
    </row>
    <row r="941" spans="1:22" x14ac:dyDescent="0.3">
      <c r="A941">
        <v>940</v>
      </c>
      <c r="B941" t="s">
        <v>2852</v>
      </c>
      <c r="C941">
        <v>2012</v>
      </c>
      <c r="D941" s="23">
        <v>41256</v>
      </c>
      <c r="E941" s="23">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23">
        <v>41445</v>
      </c>
      <c r="E942" s="23">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23">
        <v>41622</v>
      </c>
      <c r="E943" s="2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23">
        <v>41622</v>
      </c>
      <c r="E944" s="23">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23">
        <v>41058</v>
      </c>
      <c r="E945" s="23">
        <v>41063</v>
      </c>
      <c r="F945" t="s">
        <v>50</v>
      </c>
      <c r="G945" t="s">
        <v>1202</v>
      </c>
      <c r="H945" t="s">
        <v>1203</v>
      </c>
      <c r="I945" t="s">
        <v>26</v>
      </c>
      <c r="J945" t="s">
        <v>27</v>
      </c>
      <c r="K945" t="s">
        <v>95</v>
      </c>
      <c r="L945" t="s">
        <v>96</v>
      </c>
      <c r="M945">
        <v>98105</v>
      </c>
      <c r="N945" t="s">
        <v>44</v>
      </c>
      <c r="O945" t="s">
        <v>1981</v>
      </c>
      <c r="P945" t="s">
        <v>46</v>
      </c>
      <c r="Q945" t="s">
        <v>90</v>
      </c>
      <c r="R945" t="s">
        <v>1982</v>
      </c>
      <c r="S945">
        <v>32.400000000000013</v>
      </c>
      <c r="T945">
        <v>5</v>
      </c>
      <c r="U945">
        <v>0</v>
      </c>
      <c r="V945">
        <v>15.552</v>
      </c>
    </row>
    <row r="946" spans="1:22" x14ac:dyDescent="0.3">
      <c r="A946">
        <v>945</v>
      </c>
      <c r="B946" t="s">
        <v>2869</v>
      </c>
      <c r="C946">
        <v>2012</v>
      </c>
      <c r="D946" s="23">
        <v>41058</v>
      </c>
      <c r="E946" s="23">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23">
        <v>41058</v>
      </c>
      <c r="E947" s="23">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23">
        <v>41116</v>
      </c>
      <c r="E948" s="23">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23">
        <v>41972</v>
      </c>
      <c r="E949" s="23">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-12.912200000000031</v>
      </c>
    </row>
    <row r="950" spans="1:22" x14ac:dyDescent="0.3">
      <c r="A950">
        <v>949</v>
      </c>
      <c r="B950" t="s">
        <v>2877</v>
      </c>
      <c r="C950">
        <v>2014</v>
      </c>
      <c r="D950" s="23">
        <v>41972</v>
      </c>
      <c r="E950" s="23">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75.542400000000015</v>
      </c>
    </row>
    <row r="951" spans="1:22" x14ac:dyDescent="0.3">
      <c r="A951">
        <v>950</v>
      </c>
      <c r="B951" t="s">
        <v>2877</v>
      </c>
      <c r="C951">
        <v>2014</v>
      </c>
      <c r="D951" s="23">
        <v>41972</v>
      </c>
      <c r="E951" s="23">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23">
        <v>41972</v>
      </c>
      <c r="E952" s="23">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23">
        <v>41972</v>
      </c>
      <c r="E953" s="2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23">
        <v>41733</v>
      </c>
      <c r="E954" s="23">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23">
        <v>42002</v>
      </c>
      <c r="E955" s="23">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23">
        <v>42002</v>
      </c>
      <c r="E956" s="23">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-11.596</v>
      </c>
    </row>
    <row r="957" spans="1:22" x14ac:dyDescent="0.3">
      <c r="A957">
        <v>956</v>
      </c>
      <c r="B957" t="s">
        <v>2892</v>
      </c>
      <c r="C957">
        <v>2014</v>
      </c>
      <c r="D957" s="23">
        <v>41974</v>
      </c>
      <c r="E957" s="23">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43.449999999999989</v>
      </c>
    </row>
    <row r="958" spans="1:22" x14ac:dyDescent="0.3">
      <c r="A958">
        <v>957</v>
      </c>
      <c r="B958" t="s">
        <v>2895</v>
      </c>
      <c r="C958">
        <v>2014</v>
      </c>
      <c r="D958" s="23">
        <v>41775</v>
      </c>
      <c r="E958" s="23">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2.589300000000001</v>
      </c>
    </row>
    <row r="959" spans="1:22" x14ac:dyDescent="0.3">
      <c r="A959">
        <v>958</v>
      </c>
      <c r="B959" t="s">
        <v>2895</v>
      </c>
      <c r="C959">
        <v>2014</v>
      </c>
      <c r="D959" s="23">
        <v>41775</v>
      </c>
      <c r="E959" s="23">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-3.1679999999999988</v>
      </c>
    </row>
    <row r="960" spans="1:22" x14ac:dyDescent="0.3">
      <c r="A960">
        <v>959</v>
      </c>
      <c r="B960" t="s">
        <v>2895</v>
      </c>
      <c r="C960">
        <v>2014</v>
      </c>
      <c r="D960" s="23">
        <v>41775</v>
      </c>
      <c r="E960" s="23">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23">
        <v>41174</v>
      </c>
      <c r="E961" s="23">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23">
        <v>41958</v>
      </c>
      <c r="E962" s="23">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28.137200000000011</v>
      </c>
    </row>
    <row r="963" spans="1:22" x14ac:dyDescent="0.3">
      <c r="A963">
        <v>962</v>
      </c>
      <c r="B963" t="s">
        <v>2910</v>
      </c>
      <c r="C963">
        <v>2012</v>
      </c>
      <c r="D963" s="23">
        <v>41240</v>
      </c>
      <c r="E963" s="2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23">
        <v>41519</v>
      </c>
      <c r="E964" s="23">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23">
        <v>40808</v>
      </c>
      <c r="E965" s="23">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23">
        <v>41739</v>
      </c>
      <c r="E966" s="23">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23">
        <v>41739</v>
      </c>
      <c r="E967" s="23">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23">
        <v>41739</v>
      </c>
      <c r="E968" s="23">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6.2208000000000014</v>
      </c>
    </row>
    <row r="969" spans="1:22" x14ac:dyDescent="0.3">
      <c r="A969">
        <v>968</v>
      </c>
      <c r="B969" t="s">
        <v>2920</v>
      </c>
      <c r="C969">
        <v>2014</v>
      </c>
      <c r="D969" s="23">
        <v>41739</v>
      </c>
      <c r="E969" s="23">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23">
        <v>41739</v>
      </c>
      <c r="E970" s="23">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23">
        <v>41739</v>
      </c>
      <c r="E971" s="23">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501.81000000000012</v>
      </c>
      <c r="T971">
        <v>3</v>
      </c>
      <c r="U971">
        <v>0</v>
      </c>
      <c r="V971">
        <v>0</v>
      </c>
    </row>
    <row r="972" spans="1:22" x14ac:dyDescent="0.3">
      <c r="A972">
        <v>971</v>
      </c>
      <c r="B972" t="s">
        <v>2931</v>
      </c>
      <c r="C972">
        <v>2011</v>
      </c>
      <c r="D972" s="23">
        <v>40560</v>
      </c>
      <c r="E972" s="23">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23">
        <v>40560</v>
      </c>
      <c r="E973" s="23">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-31.050000000000011</v>
      </c>
    </row>
    <row r="974" spans="1:22" x14ac:dyDescent="0.3">
      <c r="A974">
        <v>973</v>
      </c>
      <c r="B974" t="s">
        <v>2931</v>
      </c>
      <c r="C974">
        <v>2011</v>
      </c>
      <c r="D974" s="23">
        <v>40560</v>
      </c>
      <c r="E974" s="23">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23">
        <v>40560</v>
      </c>
      <c r="E975" s="23">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23">
        <v>41918</v>
      </c>
      <c r="E976" s="23">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3.2186000000000088</v>
      </c>
    </row>
    <row r="977" spans="1:22" x14ac:dyDescent="0.3">
      <c r="A977">
        <v>976</v>
      </c>
      <c r="B977" t="s">
        <v>2934</v>
      </c>
      <c r="C977">
        <v>2014</v>
      </c>
      <c r="D977" s="23">
        <v>41918</v>
      </c>
      <c r="E977" s="23">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23">
        <v>41830</v>
      </c>
      <c r="E978" s="23">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23">
        <v>41647</v>
      </c>
      <c r="E979" s="23">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23">
        <v>41425</v>
      </c>
      <c r="E980" s="23">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23">
        <v>41252</v>
      </c>
      <c r="E981" s="23">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23">
        <v>41551</v>
      </c>
      <c r="E982" s="23">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23">
        <v>40858</v>
      </c>
      <c r="E983" s="23">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0.80559999999999987</v>
      </c>
    </row>
    <row r="984" spans="1:22" x14ac:dyDescent="0.3">
      <c r="A984">
        <v>983</v>
      </c>
      <c r="B984" t="s">
        <v>2946</v>
      </c>
      <c r="C984">
        <v>2011</v>
      </c>
      <c r="D984" s="23">
        <v>40858</v>
      </c>
      <c r="E984" s="23">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23">
        <v>40858</v>
      </c>
      <c r="E985" s="23">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23">
        <v>41912</v>
      </c>
      <c r="E986" s="23">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23">
        <v>41912</v>
      </c>
      <c r="E987" s="23">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23">
        <v>41912</v>
      </c>
      <c r="E988" s="23">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23">
        <v>40978</v>
      </c>
      <c r="E989" s="23">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23">
        <v>41781</v>
      </c>
      <c r="E990" s="23">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23">
        <v>41781</v>
      </c>
      <c r="E991" s="23">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23">
        <v>40997</v>
      </c>
      <c r="E992" s="23">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23">
        <v>41527</v>
      </c>
      <c r="E993" s="2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23">
        <v>41513</v>
      </c>
      <c r="E994" s="23">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23">
        <v>41513</v>
      </c>
      <c r="E995" s="23">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23">
        <v>40684</v>
      </c>
      <c r="E996" s="23">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23">
        <v>40684</v>
      </c>
      <c r="E997" s="23">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23">
        <v>41210</v>
      </c>
      <c r="E998" s="23">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23">
        <v>41210</v>
      </c>
      <c r="E999" s="23">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23">
        <v>41210</v>
      </c>
      <c r="E1000" s="23">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23">
        <v>41210</v>
      </c>
      <c r="E1001" s="23">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23">
        <v>41592</v>
      </c>
      <c r="E1002" s="23">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23">
        <v>41121</v>
      </c>
      <c r="E1003" s="2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23">
        <v>41121</v>
      </c>
      <c r="E1004" s="23">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23">
        <v>41121</v>
      </c>
      <c r="E1005" s="23">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23">
        <v>41148</v>
      </c>
      <c r="E1006" s="23">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92.083500000000015</v>
      </c>
    </row>
    <row r="1007" spans="1:22" x14ac:dyDescent="0.3">
      <c r="A1007">
        <v>1006</v>
      </c>
      <c r="B1007" t="s">
        <v>3001</v>
      </c>
      <c r="C1007">
        <v>2012</v>
      </c>
      <c r="D1007" s="23">
        <v>41226</v>
      </c>
      <c r="E1007" s="23">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40.353599999999993</v>
      </c>
    </row>
    <row r="1008" spans="1:22" x14ac:dyDescent="0.3">
      <c r="A1008">
        <v>1007</v>
      </c>
      <c r="B1008" t="s">
        <v>3002</v>
      </c>
      <c r="C1008">
        <v>2012</v>
      </c>
      <c r="D1008" s="23">
        <v>41219</v>
      </c>
      <c r="E1008" s="23">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23">
        <v>41219</v>
      </c>
      <c r="E1009" s="23">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v>
      </c>
    </row>
    <row r="1010" spans="1:22" x14ac:dyDescent="0.3">
      <c r="A1010">
        <v>1009</v>
      </c>
      <c r="B1010" t="s">
        <v>3007</v>
      </c>
      <c r="C1010">
        <v>2014</v>
      </c>
      <c r="D1010" s="23">
        <v>42000</v>
      </c>
      <c r="E1010" s="23">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v>
      </c>
    </row>
    <row r="1011" spans="1:22" x14ac:dyDescent="0.3">
      <c r="A1011">
        <v>1010</v>
      </c>
      <c r="B1011" t="s">
        <v>3008</v>
      </c>
      <c r="C1011">
        <v>2014</v>
      </c>
      <c r="D1011" s="23">
        <v>41853</v>
      </c>
      <c r="E1011" s="23">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23">
        <v>40871</v>
      </c>
      <c r="E1012" s="23">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23">
        <v>41808</v>
      </c>
      <c r="E1013" s="2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23">
        <v>41808</v>
      </c>
      <c r="E1014" s="23">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23">
        <v>41264</v>
      </c>
      <c r="E1015" s="23">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23">
        <v>41264</v>
      </c>
      <c r="E1016" s="23">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23">
        <v>41169</v>
      </c>
      <c r="E1017" s="23">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32.400000000000013</v>
      </c>
      <c r="T1017">
        <v>5</v>
      </c>
      <c r="U1017">
        <v>0</v>
      </c>
      <c r="V1017">
        <v>15.552</v>
      </c>
    </row>
    <row r="1018" spans="1:22" x14ac:dyDescent="0.3">
      <c r="A1018">
        <v>1017</v>
      </c>
      <c r="B1018" t="s">
        <v>3024</v>
      </c>
      <c r="C1018">
        <v>2012</v>
      </c>
      <c r="D1018" s="23">
        <v>41096</v>
      </c>
      <c r="E1018" s="23">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23">
        <v>41096</v>
      </c>
      <c r="E1019" s="23">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23">
        <v>41096</v>
      </c>
      <c r="E1020" s="23">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2.4990000000000019</v>
      </c>
    </row>
    <row r="1021" spans="1:22" x14ac:dyDescent="0.3">
      <c r="A1021">
        <v>1020</v>
      </c>
      <c r="B1021" t="s">
        <v>3024</v>
      </c>
      <c r="C1021">
        <v>2012</v>
      </c>
      <c r="D1021" s="23">
        <v>41096</v>
      </c>
      <c r="E1021" s="23">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23">
        <v>41026</v>
      </c>
      <c r="E1022" s="23">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23">
        <v>41026</v>
      </c>
      <c r="E1023" s="2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23">
        <v>41026</v>
      </c>
      <c r="E1024" s="23">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23">
        <v>41076</v>
      </c>
      <c r="E1025" s="23">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23">
        <v>41991</v>
      </c>
      <c r="E1026" s="23">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23">
        <v>41285</v>
      </c>
      <c r="E1027" s="23">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23">
        <v>41285</v>
      </c>
      <c r="E1028" s="23">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23">
        <v>41285</v>
      </c>
      <c r="E1029" s="23">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23">
        <v>40735</v>
      </c>
      <c r="E1030" s="23">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23">
        <v>40735</v>
      </c>
      <c r="E1031" s="23">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v>
      </c>
    </row>
    <row r="1032" spans="1:22" x14ac:dyDescent="0.3">
      <c r="A1032">
        <v>1031</v>
      </c>
      <c r="B1032" t="s">
        <v>3057</v>
      </c>
      <c r="C1032">
        <v>2011</v>
      </c>
      <c r="D1032" s="23">
        <v>40735</v>
      </c>
      <c r="E1032" s="23">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23">
        <v>40735</v>
      </c>
      <c r="E1033" s="2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23">
        <v>40735</v>
      </c>
      <c r="E1034" s="23">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23">
        <v>41599</v>
      </c>
      <c r="E1035" s="23">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23">
        <v>41599</v>
      </c>
      <c r="E1036" s="23">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23">
        <v>41599</v>
      </c>
      <c r="E1037" s="23">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23">
        <v>41387</v>
      </c>
      <c r="E1038" s="23">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23">
        <v>41073</v>
      </c>
      <c r="E1039" s="23">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23">
        <v>41964</v>
      </c>
      <c r="E1040" s="23">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2.696399999999997</v>
      </c>
    </row>
    <row r="1041" spans="1:22" x14ac:dyDescent="0.3">
      <c r="A1041">
        <v>1040</v>
      </c>
      <c r="B1041" t="s">
        <v>3076</v>
      </c>
      <c r="C1041">
        <v>2014</v>
      </c>
      <c r="D1041" s="23">
        <v>41964</v>
      </c>
      <c r="E1041" s="23">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1.795499999999999</v>
      </c>
    </row>
    <row r="1042" spans="1:22" x14ac:dyDescent="0.3">
      <c r="A1042">
        <v>1041</v>
      </c>
      <c r="B1042" t="s">
        <v>3082</v>
      </c>
      <c r="C1042">
        <v>2013</v>
      </c>
      <c r="D1042" s="23">
        <v>41354</v>
      </c>
      <c r="E1042" s="23">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23">
        <v>41524</v>
      </c>
      <c r="E1043" s="2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23">
        <v>41524</v>
      </c>
      <c r="E1044" s="23">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23">
        <v>41830</v>
      </c>
      <c r="E1045" s="23">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23">
        <v>41830</v>
      </c>
      <c r="E1046" s="23">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v>
      </c>
    </row>
    <row r="1047" spans="1:22" x14ac:dyDescent="0.3">
      <c r="A1047">
        <v>1046</v>
      </c>
      <c r="B1047" t="s">
        <v>3100</v>
      </c>
      <c r="C1047">
        <v>2014</v>
      </c>
      <c r="D1047" s="23">
        <v>41925</v>
      </c>
      <c r="E1047" s="23">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-18.185999999999989</v>
      </c>
    </row>
    <row r="1048" spans="1:22" x14ac:dyDescent="0.3">
      <c r="A1048">
        <v>1047</v>
      </c>
      <c r="B1048" t="s">
        <v>3104</v>
      </c>
      <c r="C1048">
        <v>2013</v>
      </c>
      <c r="D1048" s="23">
        <v>41342</v>
      </c>
      <c r="E1048" s="23">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23">
        <v>41342</v>
      </c>
      <c r="E1049" s="23">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-3.83850000000001</v>
      </c>
    </row>
    <row r="1050" spans="1:22" x14ac:dyDescent="0.3">
      <c r="A1050">
        <v>1049</v>
      </c>
      <c r="B1050" t="s">
        <v>3105</v>
      </c>
      <c r="C1050">
        <v>2011</v>
      </c>
      <c r="D1050" s="23">
        <v>40690</v>
      </c>
      <c r="E1050" s="23">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23">
        <v>40690</v>
      </c>
      <c r="E1051" s="23">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23">
        <v>41093</v>
      </c>
      <c r="E1052" s="23">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-29.481200000000019</v>
      </c>
    </row>
    <row r="1053" spans="1:22" x14ac:dyDescent="0.3">
      <c r="A1053">
        <v>1052</v>
      </c>
      <c r="B1053" t="s">
        <v>3106</v>
      </c>
      <c r="C1053">
        <v>2012</v>
      </c>
      <c r="D1053" s="23">
        <v>41093</v>
      </c>
      <c r="E1053" s="2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2.4359999999999991</v>
      </c>
    </row>
    <row r="1054" spans="1:22" x14ac:dyDescent="0.3">
      <c r="A1054">
        <v>1053</v>
      </c>
      <c r="B1054" t="s">
        <v>3106</v>
      </c>
      <c r="C1054">
        <v>2012</v>
      </c>
      <c r="D1054" s="23">
        <v>41093</v>
      </c>
      <c r="E1054" s="23">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56.577599999999961</v>
      </c>
    </row>
    <row r="1055" spans="1:22" x14ac:dyDescent="0.3">
      <c r="A1055">
        <v>1054</v>
      </c>
      <c r="B1055" t="s">
        <v>3115</v>
      </c>
      <c r="C1055">
        <v>2012</v>
      </c>
      <c r="D1055" s="23">
        <v>41003</v>
      </c>
      <c r="E1055" s="23">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23">
        <v>41003</v>
      </c>
      <c r="E1056" s="23">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23">
        <v>41003</v>
      </c>
      <c r="E1057" s="23">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v>
      </c>
    </row>
    <row r="1058" spans="1:22" x14ac:dyDescent="0.3">
      <c r="A1058">
        <v>1057</v>
      </c>
      <c r="B1058" t="s">
        <v>3115</v>
      </c>
      <c r="C1058">
        <v>2012</v>
      </c>
      <c r="D1058" s="23">
        <v>41003</v>
      </c>
      <c r="E1058" s="23">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23">
        <v>41984</v>
      </c>
      <c r="E1059" s="23">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23">
        <v>41984</v>
      </c>
      <c r="E1060" s="23">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22.948799999999991</v>
      </c>
    </row>
    <row r="1061" spans="1:22" x14ac:dyDescent="0.3">
      <c r="A1061">
        <v>1060</v>
      </c>
      <c r="B1061" t="s">
        <v>3129</v>
      </c>
      <c r="C1061">
        <v>2013</v>
      </c>
      <c r="D1061" s="23">
        <v>41603</v>
      </c>
      <c r="E1061" s="23">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23">
        <v>40991</v>
      </c>
      <c r="E1062" s="23">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23">
        <v>41015</v>
      </c>
      <c r="E1063" s="2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23">
        <v>41015</v>
      </c>
      <c r="E1064" s="23">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23">
        <v>41015</v>
      </c>
      <c r="E1065" s="23">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v>
      </c>
    </row>
    <row r="1066" spans="1:22" x14ac:dyDescent="0.3">
      <c r="A1066">
        <v>1065</v>
      </c>
      <c r="B1066" t="s">
        <v>3135</v>
      </c>
      <c r="C1066">
        <v>2012</v>
      </c>
      <c r="D1066" s="23">
        <v>41015</v>
      </c>
      <c r="E1066" s="23">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-27.715799999999991</v>
      </c>
    </row>
    <row r="1067" spans="1:22" x14ac:dyDescent="0.3">
      <c r="A1067">
        <v>1066</v>
      </c>
      <c r="B1067" t="s">
        <v>3135</v>
      </c>
      <c r="C1067">
        <v>2012</v>
      </c>
      <c r="D1067" s="23">
        <v>41015</v>
      </c>
      <c r="E1067" s="23">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0.2352999999999999</v>
      </c>
    </row>
    <row r="1068" spans="1:22" x14ac:dyDescent="0.3">
      <c r="A1068">
        <v>1067</v>
      </c>
      <c r="B1068" t="s">
        <v>3135</v>
      </c>
      <c r="C1068">
        <v>2012</v>
      </c>
      <c r="D1068" s="23">
        <v>41015</v>
      </c>
      <c r="E1068" s="23">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55.470000000000013</v>
      </c>
      <c r="T1068">
        <v>5</v>
      </c>
      <c r="U1068">
        <v>0.7</v>
      </c>
      <c r="V1068">
        <v>-46.224999999999987</v>
      </c>
    </row>
    <row r="1069" spans="1:22" x14ac:dyDescent="0.3">
      <c r="A1069">
        <v>1068</v>
      </c>
      <c r="B1069" t="s">
        <v>3146</v>
      </c>
      <c r="C1069">
        <v>2013</v>
      </c>
      <c r="D1069" s="23">
        <v>41549</v>
      </c>
      <c r="E1069" s="23">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v>
      </c>
    </row>
    <row r="1070" spans="1:22" x14ac:dyDescent="0.3">
      <c r="A1070">
        <v>1069</v>
      </c>
      <c r="B1070" t="s">
        <v>3149</v>
      </c>
      <c r="C1070">
        <v>2014</v>
      </c>
      <c r="D1070" s="23">
        <v>41911</v>
      </c>
      <c r="E1070" s="23">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-0.34880000000000028</v>
      </c>
    </row>
    <row r="1071" spans="1:22" x14ac:dyDescent="0.3">
      <c r="A1071">
        <v>1070</v>
      </c>
      <c r="B1071" t="s">
        <v>3153</v>
      </c>
      <c r="C1071">
        <v>2012</v>
      </c>
      <c r="D1071" s="23">
        <v>41115</v>
      </c>
      <c r="E1071" s="23">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25.176000000000009</v>
      </c>
      <c r="T1071">
        <v>4</v>
      </c>
      <c r="U1071">
        <v>0.7</v>
      </c>
      <c r="V1071">
        <v>-18.462399999999999</v>
      </c>
    </row>
    <row r="1072" spans="1:22" x14ac:dyDescent="0.3">
      <c r="A1072">
        <v>1071</v>
      </c>
      <c r="B1072" t="s">
        <v>3154</v>
      </c>
      <c r="C1072">
        <v>2012</v>
      </c>
      <c r="D1072" s="23">
        <v>41233</v>
      </c>
      <c r="E1072" s="23">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23">
        <v>41393</v>
      </c>
      <c r="E1073" s="2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23">
        <v>41958</v>
      </c>
      <c r="E1074" s="23">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23">
        <v>41591</v>
      </c>
      <c r="E1075" s="23">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23">
        <v>41591</v>
      </c>
      <c r="E1076" s="23">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23">
        <v>41591</v>
      </c>
      <c r="E1077" s="23">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1.9989999999999979</v>
      </c>
    </row>
    <row r="1078" spans="1:22" x14ac:dyDescent="0.3">
      <c r="A1078">
        <v>1077</v>
      </c>
      <c r="B1078" t="s">
        <v>3172</v>
      </c>
      <c r="C1078">
        <v>2013</v>
      </c>
      <c r="D1078" s="23">
        <v>41547</v>
      </c>
      <c r="E1078" s="23">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23">
        <v>41906</v>
      </c>
      <c r="E1079" s="23">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33.588800000000013</v>
      </c>
    </row>
    <row r="1080" spans="1:22" x14ac:dyDescent="0.3">
      <c r="A1080">
        <v>1079</v>
      </c>
      <c r="B1080" t="s">
        <v>3177</v>
      </c>
      <c r="C1080">
        <v>2014</v>
      </c>
      <c r="D1080" s="23">
        <v>41906</v>
      </c>
      <c r="E1080" s="23">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23">
        <v>41906</v>
      </c>
      <c r="E1081" s="23">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23">
        <v>41242</v>
      </c>
      <c r="E1082" s="23">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23">
        <v>41242</v>
      </c>
      <c r="E1083" s="2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121.76009999999989</v>
      </c>
    </row>
    <row r="1084" spans="1:22" x14ac:dyDescent="0.3">
      <c r="A1084">
        <v>1083</v>
      </c>
      <c r="B1084" t="s">
        <v>3188</v>
      </c>
      <c r="C1084">
        <v>2013</v>
      </c>
      <c r="D1084" s="23">
        <v>41335</v>
      </c>
      <c r="E1084" s="23">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23">
        <v>41335</v>
      </c>
      <c r="E1085" s="23">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23">
        <v>41335</v>
      </c>
      <c r="E1086" s="23">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23">
        <v>41335</v>
      </c>
      <c r="E1087" s="23">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23">
        <v>41499</v>
      </c>
      <c r="E1088" s="23">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23">
        <v>41502</v>
      </c>
      <c r="E1089" s="23">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23">
        <v>41502</v>
      </c>
      <c r="E1090" s="23">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23">
        <v>41795</v>
      </c>
      <c r="E1091" s="23">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1.9989999999999979</v>
      </c>
    </row>
    <row r="1092" spans="1:22" x14ac:dyDescent="0.3">
      <c r="A1092">
        <v>1091</v>
      </c>
      <c r="B1092" t="s">
        <v>3202</v>
      </c>
      <c r="C1092">
        <v>2014</v>
      </c>
      <c r="D1092" s="23">
        <v>41795</v>
      </c>
      <c r="E1092" s="23">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25.194399999999991</v>
      </c>
    </row>
    <row r="1093" spans="1:22" x14ac:dyDescent="0.3">
      <c r="A1093">
        <v>1092</v>
      </c>
      <c r="B1093" t="s">
        <v>3205</v>
      </c>
      <c r="C1093">
        <v>2012</v>
      </c>
      <c r="D1093" s="23">
        <v>41249</v>
      </c>
      <c r="E1093" s="2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23">
        <v>41249</v>
      </c>
      <c r="E1094" s="23">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23">
        <v>41270</v>
      </c>
      <c r="E1095" s="23">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23">
        <v>41270</v>
      </c>
      <c r="E1096" s="23">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23">
        <v>41661</v>
      </c>
      <c r="E1097" s="23">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30.468200000000021</v>
      </c>
    </row>
    <row r="1098" spans="1:22" x14ac:dyDescent="0.3">
      <c r="A1098">
        <v>1097</v>
      </c>
      <c r="B1098" t="s">
        <v>3216</v>
      </c>
      <c r="C1098">
        <v>2014</v>
      </c>
      <c r="D1098" s="23">
        <v>41661</v>
      </c>
      <c r="E1098" s="23">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23">
        <v>40719</v>
      </c>
      <c r="E1099" s="23">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23">
        <v>41440</v>
      </c>
      <c r="E1100" s="23">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23">
        <v>41440</v>
      </c>
      <c r="E1101" s="23">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23">
        <v>41440</v>
      </c>
      <c r="E1102" s="23">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23">
        <v>41440</v>
      </c>
      <c r="E1103" s="2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23">
        <v>41751</v>
      </c>
      <c r="E1104" s="23">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-4.7145000000000028</v>
      </c>
    </row>
    <row r="1105" spans="1:22" x14ac:dyDescent="0.3">
      <c r="A1105">
        <v>1104</v>
      </c>
      <c r="B1105" t="s">
        <v>3235</v>
      </c>
      <c r="C1105">
        <v>2014</v>
      </c>
      <c r="D1105" s="23">
        <v>41751</v>
      </c>
      <c r="E1105" s="23">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2.9339999999999988</v>
      </c>
      <c r="T1105">
        <v>3</v>
      </c>
      <c r="U1105">
        <v>0.8</v>
      </c>
      <c r="V1105">
        <v>-4.9878000000000018</v>
      </c>
    </row>
    <row r="1106" spans="1:22" x14ac:dyDescent="0.3">
      <c r="A1106">
        <v>1105</v>
      </c>
      <c r="B1106" t="s">
        <v>3236</v>
      </c>
      <c r="C1106">
        <v>2013</v>
      </c>
      <c r="D1106" s="23">
        <v>41569</v>
      </c>
      <c r="E1106" s="23">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23">
        <v>41598</v>
      </c>
      <c r="E1107" s="23">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-16.36440000000001</v>
      </c>
    </row>
    <row r="1108" spans="1:22" x14ac:dyDescent="0.3">
      <c r="A1108">
        <v>1107</v>
      </c>
      <c r="B1108" t="s">
        <v>3241</v>
      </c>
      <c r="C1108">
        <v>2013</v>
      </c>
      <c r="D1108" s="23">
        <v>41598</v>
      </c>
      <c r="E1108" s="23">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-0.75660000000000016</v>
      </c>
    </row>
    <row r="1109" spans="1:22" x14ac:dyDescent="0.3">
      <c r="A1109">
        <v>1108</v>
      </c>
      <c r="B1109" t="s">
        <v>3241</v>
      </c>
      <c r="C1109">
        <v>2013</v>
      </c>
      <c r="D1109" s="23">
        <v>41598</v>
      </c>
      <c r="E1109" s="23">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-17.248000000000012</v>
      </c>
    </row>
    <row r="1110" spans="1:22" x14ac:dyDescent="0.3">
      <c r="A1110">
        <v>1109</v>
      </c>
      <c r="B1110" t="s">
        <v>3241</v>
      </c>
      <c r="C1110">
        <v>2013</v>
      </c>
      <c r="D1110" s="23">
        <v>41598</v>
      </c>
      <c r="E1110" s="23">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23">
        <v>41598</v>
      </c>
      <c r="E1111" s="23">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23">
        <v>41598</v>
      </c>
      <c r="E1112" s="23">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23">
        <v>41598</v>
      </c>
      <c r="E1113" s="2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23">
        <v>41598</v>
      </c>
      <c r="E1114" s="23">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23">
        <v>41992</v>
      </c>
      <c r="E1115" s="23">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23">
        <v>41992</v>
      </c>
      <c r="E1116" s="23">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23">
        <v>41992</v>
      </c>
      <c r="E1117" s="23">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23">
        <v>41478</v>
      </c>
      <c r="E1118" s="23">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23">
        <v>41156</v>
      </c>
      <c r="E1119" s="23">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23">
        <v>41156</v>
      </c>
      <c r="E1120" s="23">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111.59099999999999</v>
      </c>
    </row>
    <row r="1121" spans="1:22" x14ac:dyDescent="0.3">
      <c r="A1121">
        <v>1120</v>
      </c>
      <c r="B1121" t="s">
        <v>3258</v>
      </c>
      <c r="C1121">
        <v>2012</v>
      </c>
      <c r="D1121" s="23">
        <v>41156</v>
      </c>
      <c r="E1121" s="23">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23">
        <v>41156</v>
      </c>
      <c r="E1122" s="23">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23">
        <v>40564</v>
      </c>
      <c r="E1123" s="2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23">
        <v>40564</v>
      </c>
      <c r="E1124" s="23">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6.6583999999999968</v>
      </c>
    </row>
    <row r="1125" spans="1:22" x14ac:dyDescent="0.3">
      <c r="A1125">
        <v>1124</v>
      </c>
      <c r="B1125" t="s">
        <v>3264</v>
      </c>
      <c r="C1125">
        <v>2011</v>
      </c>
      <c r="D1125" s="23">
        <v>40564</v>
      </c>
      <c r="E1125" s="23">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23">
        <v>40564</v>
      </c>
      <c r="E1126" s="23">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23">
        <v>40564</v>
      </c>
      <c r="E1127" s="23">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23">
        <v>40564</v>
      </c>
      <c r="E1128" s="23">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23">
        <v>40970</v>
      </c>
      <c r="E1129" s="23">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23">
        <v>40970</v>
      </c>
      <c r="E1130" s="23">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23">
        <v>41377</v>
      </c>
      <c r="E1131" s="23">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23">
        <v>41377</v>
      </c>
      <c r="E1132" s="23">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23">
        <v>41377</v>
      </c>
      <c r="E1133" s="2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23">
        <v>41615</v>
      </c>
      <c r="E1134" s="23">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23">
        <v>41431</v>
      </c>
      <c r="E1135" s="23">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23">
        <v>41431</v>
      </c>
      <c r="E1136" s="23">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v>
      </c>
    </row>
    <row r="1137" spans="1:22" x14ac:dyDescent="0.3">
      <c r="A1137">
        <v>1136</v>
      </c>
      <c r="B1137" t="s">
        <v>3282</v>
      </c>
      <c r="C1137">
        <v>2013</v>
      </c>
      <c r="D1137" s="23">
        <v>41620</v>
      </c>
      <c r="E1137" s="23">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23">
        <v>41591</v>
      </c>
      <c r="E1138" s="23">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23">
        <v>41591</v>
      </c>
      <c r="E1139" s="23">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23">
        <v>41591</v>
      </c>
      <c r="E1140" s="23">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23">
        <v>41591</v>
      </c>
      <c r="E1141" s="23">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23">
        <v>41591</v>
      </c>
      <c r="E1142" s="23">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23">
        <v>40815</v>
      </c>
      <c r="E1143" s="2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23">
        <v>40815</v>
      </c>
      <c r="E1144" s="23">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23">
        <v>40815</v>
      </c>
      <c r="E1145" s="23">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23">
        <v>40815</v>
      </c>
      <c r="E1146" s="23">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223.05399999999989</v>
      </c>
    </row>
    <row r="1147" spans="1:22" x14ac:dyDescent="0.3">
      <c r="A1147">
        <v>1146</v>
      </c>
      <c r="B1147" t="s">
        <v>3296</v>
      </c>
      <c r="C1147">
        <v>2011</v>
      </c>
      <c r="D1147" s="23">
        <v>40815</v>
      </c>
      <c r="E1147" s="23">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23">
        <v>41003</v>
      </c>
      <c r="E1148" s="23">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23">
        <v>41003</v>
      </c>
      <c r="E1149" s="23">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23">
        <v>41003</v>
      </c>
      <c r="E1150" s="23">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23">
        <v>41003</v>
      </c>
      <c r="E1151" s="23">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0.43799999999999878</v>
      </c>
    </row>
    <row r="1152" spans="1:22" x14ac:dyDescent="0.3">
      <c r="A1152">
        <v>1151</v>
      </c>
      <c r="B1152" t="s">
        <v>3301</v>
      </c>
      <c r="C1152">
        <v>2012</v>
      </c>
      <c r="D1152" s="23">
        <v>41003</v>
      </c>
      <c r="E1152" s="23">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23">
        <v>41037</v>
      </c>
      <c r="E1153" s="2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23">
        <v>41640</v>
      </c>
      <c r="E1154" s="23">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23">
        <v>41640</v>
      </c>
      <c r="E1155" s="23">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23">
        <v>40897</v>
      </c>
      <c r="E1156" s="23">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23">
        <v>40897</v>
      </c>
      <c r="E1157" s="23">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493.78559999999987</v>
      </c>
    </row>
    <row r="1158" spans="1:22" x14ac:dyDescent="0.3">
      <c r="A1158">
        <v>1157</v>
      </c>
      <c r="B1158" t="s">
        <v>3322</v>
      </c>
      <c r="C1158">
        <v>2011</v>
      </c>
      <c r="D1158" s="23">
        <v>40897</v>
      </c>
      <c r="E1158" s="23">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23">
        <v>40897</v>
      </c>
      <c r="E1159" s="23">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23">
        <v>41458</v>
      </c>
      <c r="E1160" s="23">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19.51840000000001</v>
      </c>
    </row>
    <row r="1161" spans="1:22" x14ac:dyDescent="0.3">
      <c r="A1161">
        <v>1160</v>
      </c>
      <c r="B1161" t="s">
        <v>3331</v>
      </c>
      <c r="C1161">
        <v>2014</v>
      </c>
      <c r="D1161" s="23">
        <v>41820</v>
      </c>
      <c r="E1161" s="23">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23">
        <v>41820</v>
      </c>
      <c r="E1162" s="23">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23">
        <v>40787</v>
      </c>
      <c r="E1163" s="2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15.642599999999989</v>
      </c>
    </row>
    <row r="1164" spans="1:22" x14ac:dyDescent="0.3">
      <c r="A1164">
        <v>1163</v>
      </c>
      <c r="B1164" t="s">
        <v>3339</v>
      </c>
      <c r="C1164">
        <v>2011</v>
      </c>
      <c r="D1164" s="23">
        <v>40605</v>
      </c>
      <c r="E1164" s="23">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23">
        <v>40605</v>
      </c>
      <c r="E1165" s="23">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23">
        <v>40605</v>
      </c>
      <c r="E1166" s="23">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23">
        <v>40667</v>
      </c>
      <c r="E1167" s="23">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23">
        <v>41215</v>
      </c>
      <c r="E1168" s="23">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23">
        <v>41982</v>
      </c>
      <c r="E1169" s="23">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23">
        <v>41982</v>
      </c>
      <c r="E1170" s="23">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23">
        <v>41982</v>
      </c>
      <c r="E1171" s="23">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23">
        <v>41982</v>
      </c>
      <c r="E1172" s="23">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23">
        <v>40612</v>
      </c>
      <c r="E1173" s="2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23">
        <v>40654</v>
      </c>
      <c r="E1174" s="23">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23">
        <v>41204</v>
      </c>
      <c r="E1175" s="23">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23">
        <v>41143</v>
      </c>
      <c r="E1176" s="23">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23">
        <v>41516</v>
      </c>
      <c r="E1177" s="23">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23">
        <v>40904</v>
      </c>
      <c r="E1178" s="23">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23">
        <v>41610</v>
      </c>
      <c r="E1179" s="23">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51.749999999999993</v>
      </c>
    </row>
    <row r="1180" spans="1:22" x14ac:dyDescent="0.3">
      <c r="A1180">
        <v>1179</v>
      </c>
      <c r="B1180" t="s">
        <v>3373</v>
      </c>
      <c r="C1180">
        <v>2013</v>
      </c>
      <c r="D1180" s="23">
        <v>41610</v>
      </c>
      <c r="E1180" s="23">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23">
        <v>41389</v>
      </c>
      <c r="E1181" s="23">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23">
        <v>40715</v>
      </c>
      <c r="E1182" s="23">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23">
        <v>40715</v>
      </c>
      <c r="E1183" s="2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23">
        <v>41654</v>
      </c>
      <c r="E1184" s="23">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23">
        <v>41654</v>
      </c>
      <c r="E1185" s="23">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23">
        <v>40871</v>
      </c>
      <c r="E1186" s="23">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4.2335999999999991</v>
      </c>
    </row>
    <row r="1187" spans="1:22" x14ac:dyDescent="0.3">
      <c r="A1187">
        <v>1186</v>
      </c>
      <c r="B1187" t="s">
        <v>3388</v>
      </c>
      <c r="C1187">
        <v>2011</v>
      </c>
      <c r="D1187" s="23">
        <v>40871</v>
      </c>
      <c r="E1187" s="23">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23">
        <v>40871</v>
      </c>
      <c r="E1188" s="23">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23">
        <v>40871</v>
      </c>
      <c r="E1189" s="23">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23">
        <v>41697</v>
      </c>
      <c r="E1190" s="23">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23">
        <v>41697</v>
      </c>
      <c r="E1191" s="23">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23">
        <v>41697</v>
      </c>
      <c r="E1192" s="23">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23">
        <v>41697</v>
      </c>
      <c r="E1193" s="2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23">
        <v>41697</v>
      </c>
      <c r="E1194" s="23">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23">
        <v>41167</v>
      </c>
      <c r="E1195" s="23">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23">
        <v>41167</v>
      </c>
      <c r="E1196" s="23">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v>
      </c>
    </row>
    <row r="1197" spans="1:22" x14ac:dyDescent="0.3">
      <c r="A1197">
        <v>1196</v>
      </c>
      <c r="B1197" t="s">
        <v>3404</v>
      </c>
      <c r="C1197">
        <v>2012</v>
      </c>
      <c r="D1197" s="23">
        <v>41167</v>
      </c>
      <c r="E1197" s="23">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23">
        <v>41167</v>
      </c>
      <c r="E1198" s="23">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-2.098800000000006</v>
      </c>
    </row>
    <row r="1199" spans="1:22" x14ac:dyDescent="0.3">
      <c r="A1199">
        <v>1198</v>
      </c>
      <c r="B1199" t="s">
        <v>3408</v>
      </c>
      <c r="C1199">
        <v>2013</v>
      </c>
      <c r="D1199" s="23">
        <v>41373</v>
      </c>
      <c r="E1199" s="23">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431.92800000000011</v>
      </c>
      <c r="T1199">
        <v>9</v>
      </c>
      <c r="U1199">
        <v>0.2</v>
      </c>
      <c r="V1199">
        <v>64.789199999999951</v>
      </c>
    </row>
    <row r="1200" spans="1:22" x14ac:dyDescent="0.3">
      <c r="A1200">
        <v>1199</v>
      </c>
      <c r="B1200" t="s">
        <v>3408</v>
      </c>
      <c r="C1200">
        <v>2013</v>
      </c>
      <c r="D1200" s="23">
        <v>41373</v>
      </c>
      <c r="E1200" s="23">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23">
        <v>41373</v>
      </c>
      <c r="E1201" s="23">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-1850.9464000000009</v>
      </c>
    </row>
    <row r="1202" spans="1:22" x14ac:dyDescent="0.3">
      <c r="A1202">
        <v>1201</v>
      </c>
      <c r="B1202" t="s">
        <v>3413</v>
      </c>
      <c r="C1202">
        <v>2013</v>
      </c>
      <c r="D1202" s="23">
        <v>41474</v>
      </c>
      <c r="E1202" s="23">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23">
        <v>41474</v>
      </c>
      <c r="E1203" s="2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23">
        <v>41474</v>
      </c>
      <c r="E1204" s="23">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v>
      </c>
    </row>
    <row r="1205" spans="1:22" x14ac:dyDescent="0.3">
      <c r="A1205">
        <v>1204</v>
      </c>
      <c r="B1205" t="s">
        <v>3413</v>
      </c>
      <c r="C1205">
        <v>2013</v>
      </c>
      <c r="D1205" s="23">
        <v>41474</v>
      </c>
      <c r="E1205" s="23">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23">
        <v>41474</v>
      </c>
      <c r="E1206" s="23">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23">
        <v>41853</v>
      </c>
      <c r="E1207" s="23">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16.99750000000002</v>
      </c>
    </row>
    <row r="1208" spans="1:22" x14ac:dyDescent="0.3">
      <c r="A1208">
        <v>1207</v>
      </c>
      <c r="B1208" t="s">
        <v>3419</v>
      </c>
      <c r="C1208">
        <v>2013</v>
      </c>
      <c r="D1208" s="23">
        <v>41470</v>
      </c>
      <c r="E1208" s="23">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23">
        <v>41470</v>
      </c>
      <c r="E1209" s="23">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23">
        <v>41470</v>
      </c>
      <c r="E1210" s="23">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6.8942999999999994</v>
      </c>
    </row>
    <row r="1211" spans="1:22" x14ac:dyDescent="0.3">
      <c r="A1211">
        <v>1210</v>
      </c>
      <c r="B1211" t="s">
        <v>3419</v>
      </c>
      <c r="C1211">
        <v>2013</v>
      </c>
      <c r="D1211" s="23">
        <v>41470</v>
      </c>
      <c r="E1211" s="23">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23">
        <v>41470</v>
      </c>
      <c r="E1212" s="23">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2.8835999999999991</v>
      </c>
    </row>
    <row r="1213" spans="1:22" x14ac:dyDescent="0.3">
      <c r="A1213">
        <v>1212</v>
      </c>
      <c r="B1213" t="s">
        <v>3419</v>
      </c>
      <c r="C1213">
        <v>2013</v>
      </c>
      <c r="D1213" s="23">
        <v>41470</v>
      </c>
      <c r="E1213" s="2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21.717599999999951</v>
      </c>
    </row>
    <row r="1214" spans="1:22" x14ac:dyDescent="0.3">
      <c r="A1214">
        <v>1213</v>
      </c>
      <c r="B1214" t="s">
        <v>3426</v>
      </c>
      <c r="C1214">
        <v>2014</v>
      </c>
      <c r="D1214" s="23">
        <v>41892</v>
      </c>
      <c r="E1214" s="23">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-48.470400000000019</v>
      </c>
    </row>
    <row r="1215" spans="1:22" x14ac:dyDescent="0.3">
      <c r="A1215">
        <v>1214</v>
      </c>
      <c r="B1215" t="s">
        <v>3426</v>
      </c>
      <c r="C1215">
        <v>2014</v>
      </c>
      <c r="D1215" s="23">
        <v>41892</v>
      </c>
      <c r="E1215" s="23">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v>
      </c>
    </row>
    <row r="1216" spans="1:22" x14ac:dyDescent="0.3">
      <c r="A1216">
        <v>1215</v>
      </c>
      <c r="B1216" t="s">
        <v>3426</v>
      </c>
      <c r="C1216">
        <v>2014</v>
      </c>
      <c r="D1216" s="23">
        <v>41892</v>
      </c>
      <c r="E1216" s="23">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23">
        <v>41892</v>
      </c>
      <c r="E1217" s="23">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23">
        <v>41892</v>
      </c>
      <c r="E1218" s="23">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28.76400000000001</v>
      </c>
    </row>
    <row r="1219" spans="1:22" x14ac:dyDescent="0.3">
      <c r="A1219">
        <v>1218</v>
      </c>
      <c r="B1219" t="s">
        <v>3426</v>
      </c>
      <c r="C1219">
        <v>2014</v>
      </c>
      <c r="D1219" s="23">
        <v>41892</v>
      </c>
      <c r="E1219" s="23">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1.702400000000001</v>
      </c>
    </row>
    <row r="1220" spans="1:22" x14ac:dyDescent="0.3">
      <c r="A1220">
        <v>1219</v>
      </c>
      <c r="B1220" t="s">
        <v>3426</v>
      </c>
      <c r="C1220">
        <v>2014</v>
      </c>
      <c r="D1220" s="23">
        <v>41892</v>
      </c>
      <c r="E1220" s="23">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23">
        <v>41892</v>
      </c>
      <c r="E1221" s="23">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-386.3915999999997</v>
      </c>
    </row>
    <row r="1222" spans="1:22" x14ac:dyDescent="0.3">
      <c r="A1222">
        <v>1221</v>
      </c>
      <c r="B1222" t="s">
        <v>3435</v>
      </c>
      <c r="C1222">
        <v>2011</v>
      </c>
      <c r="D1222" s="23">
        <v>40736</v>
      </c>
      <c r="E1222" s="23">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23">
        <v>40736</v>
      </c>
      <c r="E1223" s="2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28.792799999999971</v>
      </c>
    </row>
    <row r="1224" spans="1:22" x14ac:dyDescent="0.3">
      <c r="A1224">
        <v>1223</v>
      </c>
      <c r="B1224" t="s">
        <v>3440</v>
      </c>
      <c r="C1224">
        <v>2013</v>
      </c>
      <c r="D1224" s="23">
        <v>41613</v>
      </c>
      <c r="E1224" s="23">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20.482199999999992</v>
      </c>
    </row>
    <row r="1225" spans="1:22" x14ac:dyDescent="0.3">
      <c r="A1225">
        <v>1224</v>
      </c>
      <c r="B1225" t="s">
        <v>3440</v>
      </c>
      <c r="C1225">
        <v>2013</v>
      </c>
      <c r="D1225" s="23">
        <v>41613</v>
      </c>
      <c r="E1225" s="23">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23">
        <v>41613</v>
      </c>
      <c r="E1226" s="23">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0.60479999999999989</v>
      </c>
    </row>
    <row r="1227" spans="1:22" x14ac:dyDescent="0.3">
      <c r="A1227">
        <v>1226</v>
      </c>
      <c r="B1227" t="s">
        <v>3440</v>
      </c>
      <c r="C1227">
        <v>2013</v>
      </c>
      <c r="D1227" s="23">
        <v>41613</v>
      </c>
      <c r="E1227" s="23">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23">
        <v>41613</v>
      </c>
      <c r="E1228" s="23">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3.6587999999999989</v>
      </c>
    </row>
    <row r="1229" spans="1:22" x14ac:dyDescent="0.3">
      <c r="A1229">
        <v>1228</v>
      </c>
      <c r="B1229" t="s">
        <v>3440</v>
      </c>
      <c r="C1229">
        <v>2013</v>
      </c>
      <c r="D1229" s="23">
        <v>41613</v>
      </c>
      <c r="E1229" s="23">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v>
      </c>
    </row>
    <row r="1230" spans="1:22" x14ac:dyDescent="0.3">
      <c r="A1230">
        <v>1229</v>
      </c>
      <c r="B1230" t="s">
        <v>3446</v>
      </c>
      <c r="C1230">
        <v>2014</v>
      </c>
      <c r="D1230" s="23">
        <v>41950</v>
      </c>
      <c r="E1230" s="23">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23">
        <v>41950</v>
      </c>
      <c r="E1231" s="23">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23">
        <v>41950</v>
      </c>
      <c r="E1232" s="23">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23">
        <v>41213</v>
      </c>
      <c r="E1233" s="2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23">
        <v>41213</v>
      </c>
      <c r="E1234" s="23">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23">
        <v>41425</v>
      </c>
      <c r="E1235" s="23">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23">
        <v>41576</v>
      </c>
      <c r="E1236" s="23">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47.952000000000012</v>
      </c>
      <c r="T1236">
        <v>3</v>
      </c>
      <c r="U1236">
        <v>0.2</v>
      </c>
      <c r="V1236">
        <v>13.78620000000001</v>
      </c>
    </row>
    <row r="1237" spans="1:22" x14ac:dyDescent="0.3">
      <c r="A1237">
        <v>1236</v>
      </c>
      <c r="B1237" t="s">
        <v>3460</v>
      </c>
      <c r="C1237">
        <v>2013</v>
      </c>
      <c r="D1237" s="23">
        <v>41576</v>
      </c>
      <c r="E1237" s="23">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-29.940000000000008</v>
      </c>
    </row>
    <row r="1238" spans="1:22" x14ac:dyDescent="0.3">
      <c r="A1238">
        <v>1237</v>
      </c>
      <c r="B1238" t="s">
        <v>3460</v>
      </c>
      <c r="C1238">
        <v>2013</v>
      </c>
      <c r="D1238" s="23">
        <v>41576</v>
      </c>
      <c r="E1238" s="23">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23">
        <v>41576</v>
      </c>
      <c r="E1239" s="23">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23">
        <v>40766</v>
      </c>
      <c r="E1240" s="23">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23">
        <v>40766</v>
      </c>
      <c r="E1241" s="23">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23">
        <v>40766</v>
      </c>
      <c r="E1242" s="23">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23">
        <v>41516</v>
      </c>
      <c r="E1243" s="2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23">
        <v>41320</v>
      </c>
      <c r="E1244" s="23">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23">
        <v>41320</v>
      </c>
      <c r="E1245" s="23">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3.575200000000001</v>
      </c>
    </row>
    <row r="1246" spans="1:22" x14ac:dyDescent="0.3">
      <c r="A1246">
        <v>1245</v>
      </c>
      <c r="B1246" t="s">
        <v>3479</v>
      </c>
      <c r="C1246">
        <v>2014</v>
      </c>
      <c r="D1246" s="23">
        <v>41774</v>
      </c>
      <c r="E1246" s="23">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23">
        <v>40889</v>
      </c>
      <c r="E1247" s="23">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23">
        <v>40889</v>
      </c>
      <c r="E1248" s="23">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23">
        <v>40889</v>
      </c>
      <c r="E1249" s="23">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v>
      </c>
    </row>
    <row r="1250" spans="1:22" x14ac:dyDescent="0.3">
      <c r="A1250">
        <v>1249</v>
      </c>
      <c r="B1250" t="s">
        <v>3493</v>
      </c>
      <c r="C1250">
        <v>2014</v>
      </c>
      <c r="D1250" s="23">
        <v>41992</v>
      </c>
      <c r="E1250" s="23">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23">
        <v>41992</v>
      </c>
      <c r="E1251" s="23">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139.57019999999989</v>
      </c>
    </row>
    <row r="1252" spans="1:22" x14ac:dyDescent="0.3">
      <c r="A1252">
        <v>1251</v>
      </c>
      <c r="B1252" t="s">
        <v>3493</v>
      </c>
      <c r="C1252">
        <v>2014</v>
      </c>
      <c r="D1252" s="23">
        <v>41992</v>
      </c>
      <c r="E1252" s="23">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23">
        <v>41992</v>
      </c>
      <c r="E1253" s="2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23">
        <v>41094</v>
      </c>
      <c r="E1254" s="23">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23">
        <v>41709</v>
      </c>
      <c r="E1255" s="23">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23">
        <v>41709</v>
      </c>
      <c r="E1256" s="23">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23">
        <v>41709</v>
      </c>
      <c r="E1257" s="23">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23">
        <v>41709</v>
      </c>
      <c r="E1258" s="23">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11.516400000000001</v>
      </c>
    </row>
    <row r="1259" spans="1:22" x14ac:dyDescent="0.3">
      <c r="A1259">
        <v>1258</v>
      </c>
      <c r="B1259" t="s">
        <v>3509</v>
      </c>
      <c r="C1259">
        <v>2013</v>
      </c>
      <c r="D1259" s="23">
        <v>41633</v>
      </c>
      <c r="E1259" s="23">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27.882000000000009</v>
      </c>
      <c r="T1259">
        <v>3</v>
      </c>
      <c r="U1259">
        <v>0.7</v>
      </c>
      <c r="V1259">
        <v>-20.4468</v>
      </c>
    </row>
    <row r="1260" spans="1:22" x14ac:dyDescent="0.3">
      <c r="A1260">
        <v>1259</v>
      </c>
      <c r="B1260" t="s">
        <v>3509</v>
      </c>
      <c r="C1260">
        <v>2013</v>
      </c>
      <c r="D1260" s="23">
        <v>41633</v>
      </c>
      <c r="E1260" s="23">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23">
        <v>41633</v>
      </c>
      <c r="E1261" s="23">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76.704000000000008</v>
      </c>
    </row>
    <row r="1262" spans="1:22" x14ac:dyDescent="0.3">
      <c r="A1262">
        <v>1261</v>
      </c>
      <c r="B1262" t="s">
        <v>3512</v>
      </c>
      <c r="C1262">
        <v>2014</v>
      </c>
      <c r="D1262" s="23">
        <v>41936</v>
      </c>
      <c r="E1262" s="23">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107.985</v>
      </c>
    </row>
    <row r="1263" spans="1:22" x14ac:dyDescent="0.3">
      <c r="A1263">
        <v>1262</v>
      </c>
      <c r="B1263" t="s">
        <v>3517</v>
      </c>
      <c r="C1263">
        <v>2013</v>
      </c>
      <c r="D1263" s="23">
        <v>41576</v>
      </c>
      <c r="E1263" s="2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23">
        <v>41828</v>
      </c>
      <c r="E1264" s="23">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23">
        <v>41549</v>
      </c>
      <c r="E1265" s="23">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23">
        <v>41549</v>
      </c>
      <c r="E1266" s="23">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41.849999999999987</v>
      </c>
      <c r="T1266">
        <v>5</v>
      </c>
      <c r="U1266">
        <v>0</v>
      </c>
      <c r="V1266">
        <v>10.881</v>
      </c>
    </row>
    <row r="1267" spans="1:22" x14ac:dyDescent="0.3">
      <c r="A1267">
        <v>1266</v>
      </c>
      <c r="B1267" t="s">
        <v>3527</v>
      </c>
      <c r="C1267">
        <v>2014</v>
      </c>
      <c r="D1267" s="23">
        <v>41885</v>
      </c>
      <c r="E1267" s="23">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23">
        <v>40901</v>
      </c>
      <c r="E1268" s="23">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23">
        <v>40901</v>
      </c>
      <c r="E1269" s="23">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18.266999999999971</v>
      </c>
    </row>
    <row r="1270" spans="1:22" x14ac:dyDescent="0.3">
      <c r="A1270">
        <v>1269</v>
      </c>
      <c r="B1270" t="s">
        <v>3533</v>
      </c>
      <c r="C1270">
        <v>2014</v>
      </c>
      <c r="D1270" s="23">
        <v>41906</v>
      </c>
      <c r="E1270" s="23">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3.665999999999995</v>
      </c>
    </row>
    <row r="1271" spans="1:22" x14ac:dyDescent="0.3">
      <c r="A1271">
        <v>1270</v>
      </c>
      <c r="B1271" t="s">
        <v>3534</v>
      </c>
      <c r="C1271">
        <v>2014</v>
      </c>
      <c r="D1271" s="23">
        <v>41795</v>
      </c>
      <c r="E1271" s="23">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23">
        <v>41386</v>
      </c>
      <c r="E1272" s="23">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23">
        <v>41386</v>
      </c>
      <c r="E1273" s="2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v>
      </c>
    </row>
    <row r="1274" spans="1:22" x14ac:dyDescent="0.3">
      <c r="A1274">
        <v>1273</v>
      </c>
      <c r="B1274" t="s">
        <v>3539</v>
      </c>
      <c r="C1274">
        <v>2013</v>
      </c>
      <c r="D1274" s="23">
        <v>41386</v>
      </c>
      <c r="E1274" s="23">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23">
        <v>41421</v>
      </c>
      <c r="E1275" s="23">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23">
        <v>41421</v>
      </c>
      <c r="E1276" s="23">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388.42999999999989</v>
      </c>
      <c r="T1276">
        <v>5</v>
      </c>
      <c r="U1276">
        <v>0.3</v>
      </c>
      <c r="V1276">
        <v>-88.783999999999978</v>
      </c>
    </row>
    <row r="1277" spans="1:22" x14ac:dyDescent="0.3">
      <c r="A1277">
        <v>1276</v>
      </c>
      <c r="B1277" t="s">
        <v>3544</v>
      </c>
      <c r="C1277">
        <v>2013</v>
      </c>
      <c r="D1277" s="23">
        <v>41421</v>
      </c>
      <c r="E1277" s="23">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23">
        <v>41421</v>
      </c>
      <c r="E1278" s="23">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23">
        <v>41397</v>
      </c>
      <c r="E1279" s="23">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23">
        <v>40794</v>
      </c>
      <c r="E1280" s="23">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23">
        <v>40794</v>
      </c>
      <c r="E1281" s="23">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23">
        <v>41523</v>
      </c>
      <c r="E1282" s="23">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23">
        <v>41739</v>
      </c>
      <c r="E1283" s="2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4.9139999999999988</v>
      </c>
    </row>
    <row r="1284" spans="1:22" x14ac:dyDescent="0.3">
      <c r="A1284">
        <v>1283</v>
      </c>
      <c r="B1284" t="s">
        <v>3564</v>
      </c>
      <c r="C1284">
        <v>2014</v>
      </c>
      <c r="D1284" s="23">
        <v>41739</v>
      </c>
      <c r="E1284" s="23">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23">
        <v>41739</v>
      </c>
      <c r="E1285" s="23">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23">
        <v>41249</v>
      </c>
      <c r="E1286" s="23">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2.7719999999999989</v>
      </c>
      <c r="T1286">
        <v>7</v>
      </c>
      <c r="U1286">
        <v>0.8</v>
      </c>
      <c r="V1286">
        <v>-4.8510000000000009</v>
      </c>
    </row>
    <row r="1287" spans="1:22" x14ac:dyDescent="0.3">
      <c r="A1287">
        <v>1286</v>
      </c>
      <c r="B1287" t="s">
        <v>3574</v>
      </c>
      <c r="C1287">
        <v>2013</v>
      </c>
      <c r="D1287" s="23">
        <v>41452</v>
      </c>
      <c r="E1287" s="23">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1.0429999999999979</v>
      </c>
    </row>
    <row r="1288" spans="1:22" x14ac:dyDescent="0.3">
      <c r="A1288">
        <v>1287</v>
      </c>
      <c r="B1288" t="s">
        <v>3578</v>
      </c>
      <c r="C1288">
        <v>2012</v>
      </c>
      <c r="D1288" s="23">
        <v>41094</v>
      </c>
      <c r="E1288" s="23">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4.4891999999999994</v>
      </c>
    </row>
    <row r="1289" spans="1:22" x14ac:dyDescent="0.3">
      <c r="A1289">
        <v>1288</v>
      </c>
      <c r="B1289" t="s">
        <v>3581</v>
      </c>
      <c r="C1289">
        <v>2013</v>
      </c>
      <c r="D1289" s="23">
        <v>41601</v>
      </c>
      <c r="E1289" s="23">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23">
        <v>41601</v>
      </c>
      <c r="E1290" s="23">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23">
        <v>41601</v>
      </c>
      <c r="E1291" s="23">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7.4952000000000014</v>
      </c>
    </row>
    <row r="1292" spans="1:22" x14ac:dyDescent="0.3">
      <c r="A1292">
        <v>1291</v>
      </c>
      <c r="B1292" t="s">
        <v>3586</v>
      </c>
      <c r="C1292">
        <v>2013</v>
      </c>
      <c r="D1292" s="23">
        <v>41589</v>
      </c>
      <c r="E1292" s="23">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23">
        <v>41589</v>
      </c>
      <c r="E1293" s="2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32.400000000000013</v>
      </c>
      <c r="T1293">
        <v>5</v>
      </c>
      <c r="U1293">
        <v>0</v>
      </c>
      <c r="V1293">
        <v>15.552</v>
      </c>
    </row>
    <row r="1294" spans="1:22" x14ac:dyDescent="0.3">
      <c r="A1294">
        <v>1293</v>
      </c>
      <c r="B1294" t="s">
        <v>3589</v>
      </c>
      <c r="C1294">
        <v>2012</v>
      </c>
      <c r="D1294" s="23">
        <v>41148</v>
      </c>
      <c r="E1294" s="23">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23">
        <v>41148</v>
      </c>
      <c r="E1295" s="23">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23">
        <v>41148</v>
      </c>
      <c r="E1296" s="23">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23">
        <v>41054</v>
      </c>
      <c r="E1297" s="23">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23">
        <v>42004</v>
      </c>
      <c r="E1298" s="23">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23">
        <v>42004</v>
      </c>
      <c r="E1299" s="23">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23">
        <v>41617</v>
      </c>
      <c r="E1300" s="23">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2.299000000000007</v>
      </c>
    </row>
    <row r="1301" spans="1:22" x14ac:dyDescent="0.3">
      <c r="A1301">
        <v>1300</v>
      </c>
      <c r="B1301" t="s">
        <v>3603</v>
      </c>
      <c r="C1301">
        <v>2012</v>
      </c>
      <c r="D1301" s="23">
        <v>41186</v>
      </c>
      <c r="E1301" s="23">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23">
        <v>41632</v>
      </c>
      <c r="E1302" s="23">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23">
        <v>41632</v>
      </c>
      <c r="E1303" s="2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23">
        <v>41171</v>
      </c>
      <c r="E1304" s="23">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23">
        <v>41824</v>
      </c>
      <c r="E1305" s="23">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23">
        <v>41824</v>
      </c>
      <c r="E1306" s="23">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77.751899999999992</v>
      </c>
    </row>
    <row r="1307" spans="1:22" x14ac:dyDescent="0.3">
      <c r="A1307">
        <v>1306</v>
      </c>
      <c r="B1307" t="s">
        <v>3615</v>
      </c>
      <c r="C1307">
        <v>2013</v>
      </c>
      <c r="D1307" s="23">
        <v>41470</v>
      </c>
      <c r="E1307" s="23">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52.492999999999967</v>
      </c>
    </row>
    <row r="1308" spans="1:22" x14ac:dyDescent="0.3">
      <c r="A1308">
        <v>1307</v>
      </c>
      <c r="B1308" t="s">
        <v>3618</v>
      </c>
      <c r="C1308">
        <v>2013</v>
      </c>
      <c r="D1308" s="23">
        <v>41446</v>
      </c>
      <c r="E1308" s="23">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23">
        <v>41446</v>
      </c>
      <c r="E1309" s="23">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23">
        <v>41446</v>
      </c>
      <c r="E1310" s="23">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23">
        <v>41446</v>
      </c>
      <c r="E1311" s="23">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23">
        <v>41446</v>
      </c>
      <c r="E1312" s="23">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23">
        <v>41618</v>
      </c>
      <c r="E1313" s="2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23">
        <v>41618</v>
      </c>
      <c r="E1314" s="23">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23">
        <v>41542</v>
      </c>
      <c r="E1315" s="23">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23">
        <v>41627</v>
      </c>
      <c r="E1316" s="23">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23">
        <v>41627</v>
      </c>
      <c r="E1317" s="23">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23">
        <v>41627</v>
      </c>
      <c r="E1318" s="23">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23">
        <v>41984</v>
      </c>
      <c r="E1319" s="23">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3.3724999999999992</v>
      </c>
    </row>
    <row r="1320" spans="1:22" x14ac:dyDescent="0.3">
      <c r="A1320">
        <v>1319</v>
      </c>
      <c r="B1320" t="s">
        <v>3639</v>
      </c>
      <c r="C1320">
        <v>2011</v>
      </c>
      <c r="D1320" s="23">
        <v>40725</v>
      </c>
      <c r="E1320" s="23">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23">
        <v>40725</v>
      </c>
      <c r="E1321" s="23">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23">
        <v>41674</v>
      </c>
      <c r="E1322" s="23">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23">
        <v>41674</v>
      </c>
      <c r="E1323" s="2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23">
        <v>41702</v>
      </c>
      <c r="E1324" s="23">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23">
        <v>41922</v>
      </c>
      <c r="E1325" s="23">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3.5151999999999992</v>
      </c>
    </row>
    <row r="1326" spans="1:22" x14ac:dyDescent="0.3">
      <c r="A1326">
        <v>1325</v>
      </c>
      <c r="B1326" t="s">
        <v>3657</v>
      </c>
      <c r="C1326">
        <v>2011</v>
      </c>
      <c r="D1326" s="23">
        <v>40814</v>
      </c>
      <c r="E1326" s="23">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23">
        <v>40690</v>
      </c>
      <c r="E1327" s="23">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-30.55500000000001</v>
      </c>
    </row>
    <row r="1328" spans="1:22" x14ac:dyDescent="0.3">
      <c r="A1328">
        <v>1327</v>
      </c>
      <c r="B1328" t="s">
        <v>3663</v>
      </c>
      <c r="C1328">
        <v>2012</v>
      </c>
      <c r="D1328" s="23">
        <v>41074</v>
      </c>
      <c r="E1328" s="23">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23">
        <v>41364</v>
      </c>
      <c r="E1329" s="23">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23">
        <v>41928</v>
      </c>
      <c r="E1330" s="23">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23">
        <v>41418</v>
      </c>
      <c r="E1331" s="23">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23">
        <v>41793</v>
      </c>
      <c r="E1332" s="23">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23">
        <v>41793</v>
      </c>
      <c r="E1333" s="2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23">
        <v>40591</v>
      </c>
      <c r="E1334" s="23">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23">
        <v>40591</v>
      </c>
      <c r="E1335" s="23">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v>
      </c>
    </row>
    <row r="1336" spans="1:22" x14ac:dyDescent="0.3">
      <c r="A1336">
        <v>1335</v>
      </c>
      <c r="B1336" t="s">
        <v>3683</v>
      </c>
      <c r="C1336">
        <v>2011</v>
      </c>
      <c r="D1336" s="23">
        <v>40669</v>
      </c>
      <c r="E1336" s="23">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23">
        <v>41411</v>
      </c>
      <c r="E1337" s="23">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23">
        <v>41732</v>
      </c>
      <c r="E1338" s="23">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23">
        <v>41730</v>
      </c>
      <c r="E1339" s="23">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23">
        <v>41730</v>
      </c>
      <c r="E1340" s="23">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23">
        <v>41730</v>
      </c>
      <c r="E1341" s="23">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23">
        <v>41642</v>
      </c>
      <c r="E1342" s="23">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-27.827999999999971</v>
      </c>
    </row>
    <row r="1343" spans="1:22" x14ac:dyDescent="0.3">
      <c r="A1343">
        <v>1342</v>
      </c>
      <c r="B1343" t="s">
        <v>3702</v>
      </c>
      <c r="C1343">
        <v>2014</v>
      </c>
      <c r="D1343" s="23">
        <v>41642</v>
      </c>
      <c r="E1343" s="2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23">
        <v>41642</v>
      </c>
      <c r="E1344" s="23">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28.85400000000001</v>
      </c>
      <c r="T1344">
        <v>6</v>
      </c>
      <c r="U1344">
        <v>0.7</v>
      </c>
      <c r="V1344">
        <v>-21.159600000000001</v>
      </c>
    </row>
    <row r="1345" spans="1:22" x14ac:dyDescent="0.3">
      <c r="A1345">
        <v>1344</v>
      </c>
      <c r="B1345" t="s">
        <v>3707</v>
      </c>
      <c r="C1345">
        <v>2012</v>
      </c>
      <c r="D1345" s="23">
        <v>41057</v>
      </c>
      <c r="E1345" s="23">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14.345999999999989</v>
      </c>
    </row>
    <row r="1346" spans="1:22" x14ac:dyDescent="0.3">
      <c r="A1346">
        <v>1345</v>
      </c>
      <c r="B1346" t="s">
        <v>3707</v>
      </c>
      <c r="C1346">
        <v>2012</v>
      </c>
      <c r="D1346" s="23">
        <v>41057</v>
      </c>
      <c r="E1346" s="23">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6.0029999999999992</v>
      </c>
    </row>
    <row r="1347" spans="1:22" x14ac:dyDescent="0.3">
      <c r="A1347">
        <v>1346</v>
      </c>
      <c r="B1347" t="s">
        <v>3713</v>
      </c>
      <c r="C1347">
        <v>2011</v>
      </c>
      <c r="D1347" s="23">
        <v>40619</v>
      </c>
      <c r="E1347" s="23">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23">
        <v>40619</v>
      </c>
      <c r="E1348" s="23">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23">
        <v>40619</v>
      </c>
      <c r="E1349" s="23">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23">
        <v>40619</v>
      </c>
      <c r="E1350" s="23">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23">
        <v>40619</v>
      </c>
      <c r="E1351" s="23">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23">
        <v>40819</v>
      </c>
      <c r="E1352" s="23">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23">
        <v>41362</v>
      </c>
      <c r="E1353" s="2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23">
        <v>41764</v>
      </c>
      <c r="E1354" s="23">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23">
        <v>41764</v>
      </c>
      <c r="E1355" s="23">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23">
        <v>41764</v>
      </c>
      <c r="E1356" s="23">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11.28390000000002</v>
      </c>
    </row>
    <row r="1357" spans="1:22" x14ac:dyDescent="0.3">
      <c r="A1357">
        <v>1356</v>
      </c>
      <c r="B1357" t="s">
        <v>3729</v>
      </c>
      <c r="C1357">
        <v>2011</v>
      </c>
      <c r="D1357" s="23">
        <v>40729</v>
      </c>
      <c r="E1357" s="23">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23">
        <v>40729</v>
      </c>
      <c r="E1358" s="23">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23">
        <v>41400</v>
      </c>
      <c r="E1359" s="23">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23">
        <v>41756</v>
      </c>
      <c r="E1360" s="23">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23">
        <v>40812</v>
      </c>
      <c r="E1361" s="23">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23">
        <v>41932</v>
      </c>
      <c r="E1362" s="23">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23">
        <v>41932</v>
      </c>
      <c r="E1363" s="2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7.3999999999999986</v>
      </c>
    </row>
    <row r="1364" spans="1:22" x14ac:dyDescent="0.3">
      <c r="A1364">
        <v>1363</v>
      </c>
      <c r="B1364" t="s">
        <v>3743</v>
      </c>
      <c r="C1364">
        <v>2014</v>
      </c>
      <c r="D1364" s="23">
        <v>41932</v>
      </c>
      <c r="E1364" s="23">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-56.755600000000022</v>
      </c>
    </row>
    <row r="1365" spans="1:22" x14ac:dyDescent="0.3">
      <c r="A1365">
        <v>1364</v>
      </c>
      <c r="B1365" t="s">
        <v>3750</v>
      </c>
      <c r="C1365">
        <v>2014</v>
      </c>
      <c r="D1365" s="23">
        <v>41954</v>
      </c>
      <c r="E1365" s="23">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38.388000000000012</v>
      </c>
      <c r="T1365">
        <v>14</v>
      </c>
      <c r="U1365">
        <v>0.7</v>
      </c>
      <c r="V1365">
        <v>-25.591999999999999</v>
      </c>
    </row>
    <row r="1366" spans="1:22" x14ac:dyDescent="0.3">
      <c r="A1366">
        <v>1365</v>
      </c>
      <c r="B1366" t="s">
        <v>3750</v>
      </c>
      <c r="C1366">
        <v>2014</v>
      </c>
      <c r="D1366" s="23">
        <v>41954</v>
      </c>
      <c r="E1366" s="23">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23">
        <v>41954</v>
      </c>
      <c r="E1367" s="23">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-35.992800000000038</v>
      </c>
    </row>
    <row r="1368" spans="1:22" x14ac:dyDescent="0.3">
      <c r="A1368">
        <v>1367</v>
      </c>
      <c r="B1368" t="s">
        <v>3750</v>
      </c>
      <c r="C1368">
        <v>2014</v>
      </c>
      <c r="D1368" s="23">
        <v>41954</v>
      </c>
      <c r="E1368" s="23">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15.118800000000009</v>
      </c>
    </row>
    <row r="1369" spans="1:22" x14ac:dyDescent="0.3">
      <c r="A1369">
        <v>1368</v>
      </c>
      <c r="B1369" t="s">
        <v>3750</v>
      </c>
      <c r="C1369">
        <v>2014</v>
      </c>
      <c r="D1369" s="23">
        <v>41954</v>
      </c>
      <c r="E1369" s="23">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-146.10960000000011</v>
      </c>
    </row>
    <row r="1370" spans="1:22" x14ac:dyDescent="0.3">
      <c r="A1370">
        <v>1369</v>
      </c>
      <c r="B1370" t="s">
        <v>3757</v>
      </c>
      <c r="C1370">
        <v>2014</v>
      </c>
      <c r="D1370" s="23">
        <v>41829</v>
      </c>
      <c r="E1370" s="23">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62.736999999999988</v>
      </c>
    </row>
    <row r="1371" spans="1:22" x14ac:dyDescent="0.3">
      <c r="A1371">
        <v>1370</v>
      </c>
      <c r="B1371" t="s">
        <v>3761</v>
      </c>
      <c r="C1371">
        <v>2012</v>
      </c>
      <c r="D1371" s="23">
        <v>41267</v>
      </c>
      <c r="E1371" s="23">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23">
        <v>41267</v>
      </c>
      <c r="E1372" s="23">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v>
      </c>
    </row>
    <row r="1373" spans="1:22" x14ac:dyDescent="0.3">
      <c r="A1373">
        <v>1372</v>
      </c>
      <c r="B1373" t="s">
        <v>3762</v>
      </c>
      <c r="C1373">
        <v>2014</v>
      </c>
      <c r="D1373" s="23">
        <v>41706</v>
      </c>
      <c r="E1373" s="2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23">
        <v>40634</v>
      </c>
      <c r="E1374" s="23">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23">
        <v>40634</v>
      </c>
      <c r="E1375" s="23">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23">
        <v>41166</v>
      </c>
      <c r="E1376" s="23">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118.6575000000001</v>
      </c>
    </row>
    <row r="1377" spans="1:22" x14ac:dyDescent="0.3">
      <c r="A1377">
        <v>1376</v>
      </c>
      <c r="B1377" t="s">
        <v>3774</v>
      </c>
      <c r="C1377">
        <v>2011</v>
      </c>
      <c r="D1377" s="23">
        <v>40759</v>
      </c>
      <c r="E1377" s="23">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23">
        <v>40759</v>
      </c>
      <c r="E1378" s="23">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23">
        <v>40759</v>
      </c>
      <c r="E1379" s="23">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23">
        <v>40759</v>
      </c>
      <c r="E1380" s="23">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34.996499999999969</v>
      </c>
    </row>
    <row r="1381" spans="1:22" x14ac:dyDescent="0.3">
      <c r="A1381">
        <v>1380</v>
      </c>
      <c r="B1381" t="s">
        <v>3774</v>
      </c>
      <c r="C1381">
        <v>2011</v>
      </c>
      <c r="D1381" s="23">
        <v>40759</v>
      </c>
      <c r="E1381" s="23">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23">
        <v>40759</v>
      </c>
      <c r="E1382" s="23">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23">
        <v>41521</v>
      </c>
      <c r="E1383" s="2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23">
        <v>41310</v>
      </c>
      <c r="E1384" s="23">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v>
      </c>
    </row>
    <row r="1385" spans="1:22" x14ac:dyDescent="0.3">
      <c r="A1385">
        <v>1384</v>
      </c>
      <c r="B1385" t="s">
        <v>3789</v>
      </c>
      <c r="C1385">
        <v>2013</v>
      </c>
      <c r="D1385" s="23">
        <v>41310</v>
      </c>
      <c r="E1385" s="23">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23">
        <v>41310</v>
      </c>
      <c r="E1386" s="23">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0.18900000000000031</v>
      </c>
    </row>
    <row r="1387" spans="1:22" x14ac:dyDescent="0.3">
      <c r="A1387">
        <v>1386</v>
      </c>
      <c r="B1387" t="s">
        <v>3789</v>
      </c>
      <c r="C1387">
        <v>2013</v>
      </c>
      <c r="D1387" s="23">
        <v>41310</v>
      </c>
      <c r="E1387" s="23">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23">
        <v>41310</v>
      </c>
      <c r="E1388" s="23">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23">
        <v>41310</v>
      </c>
      <c r="E1389" s="23">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23">
        <v>41310</v>
      </c>
      <c r="E1390" s="23">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28.309500000000011</v>
      </c>
    </row>
    <row r="1391" spans="1:22" x14ac:dyDescent="0.3">
      <c r="A1391">
        <v>1390</v>
      </c>
      <c r="B1391" t="s">
        <v>3789</v>
      </c>
      <c r="C1391">
        <v>2013</v>
      </c>
      <c r="D1391" s="23">
        <v>41310</v>
      </c>
      <c r="E1391" s="23">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23">
        <v>41310</v>
      </c>
      <c r="E1392" s="23">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60.255300000000013</v>
      </c>
    </row>
    <row r="1393" spans="1:22" x14ac:dyDescent="0.3">
      <c r="A1393">
        <v>1392</v>
      </c>
      <c r="B1393" t="s">
        <v>3789</v>
      </c>
      <c r="C1393">
        <v>2013</v>
      </c>
      <c r="D1393" s="23">
        <v>41310</v>
      </c>
      <c r="E1393" s="2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23">
        <v>41310</v>
      </c>
      <c r="E1394" s="23">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23">
        <v>41824</v>
      </c>
      <c r="E1395" s="23">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1.5521999999999989</v>
      </c>
    </row>
    <row r="1396" spans="1:22" x14ac:dyDescent="0.3">
      <c r="A1396">
        <v>1395</v>
      </c>
      <c r="B1396" t="s">
        <v>3803</v>
      </c>
      <c r="C1396">
        <v>2014</v>
      </c>
      <c r="D1396" s="23">
        <v>41922</v>
      </c>
      <c r="E1396" s="23">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23">
        <v>41922</v>
      </c>
      <c r="E1397" s="23">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23">
        <v>41603</v>
      </c>
      <c r="E1398" s="23">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23">
        <v>41603</v>
      </c>
      <c r="E1399" s="23">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5.6644000000000014</v>
      </c>
    </row>
    <row r="1400" spans="1:22" x14ac:dyDescent="0.3">
      <c r="A1400">
        <v>1399</v>
      </c>
      <c r="B1400" t="s">
        <v>3808</v>
      </c>
      <c r="C1400">
        <v>2013</v>
      </c>
      <c r="D1400" s="23">
        <v>41603</v>
      </c>
      <c r="E1400" s="23">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23">
        <v>41603</v>
      </c>
      <c r="E1401" s="23">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23">
        <v>41580</v>
      </c>
      <c r="E1402" s="23">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23">
        <v>41580</v>
      </c>
      <c r="E1403" s="2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23">
        <v>41384</v>
      </c>
      <c r="E1404" s="23">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23">
        <v>41384</v>
      </c>
      <c r="E1405" s="23">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23">
        <v>40639</v>
      </c>
      <c r="E1406" s="23">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23">
        <v>40639</v>
      </c>
      <c r="E1407" s="23">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23">
        <v>40639</v>
      </c>
      <c r="E1408" s="23">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21.896999999999991</v>
      </c>
    </row>
    <row r="1409" spans="1:22" x14ac:dyDescent="0.3">
      <c r="A1409">
        <v>1408</v>
      </c>
      <c r="B1409" t="s">
        <v>3823</v>
      </c>
      <c r="C1409">
        <v>2013</v>
      </c>
      <c r="D1409" s="23">
        <v>41520</v>
      </c>
      <c r="E1409" s="23">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23">
        <v>41520</v>
      </c>
      <c r="E1410" s="23">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23">
        <v>41543</v>
      </c>
      <c r="E1411" s="23">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23">
        <v>41948</v>
      </c>
      <c r="E1412" s="23">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8.879999999999999</v>
      </c>
    </row>
    <row r="1413" spans="1:22" x14ac:dyDescent="0.3">
      <c r="A1413">
        <v>1412</v>
      </c>
      <c r="B1413" t="s">
        <v>3830</v>
      </c>
      <c r="C1413">
        <v>2013</v>
      </c>
      <c r="D1413" s="23">
        <v>41465</v>
      </c>
      <c r="E1413" s="2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23">
        <v>41465</v>
      </c>
      <c r="E1414" s="23">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14.87520000000001</v>
      </c>
    </row>
    <row r="1415" spans="1:22" x14ac:dyDescent="0.3">
      <c r="A1415">
        <v>1414</v>
      </c>
      <c r="B1415" t="s">
        <v>3831</v>
      </c>
      <c r="C1415">
        <v>2011</v>
      </c>
      <c r="D1415" s="23">
        <v>40724</v>
      </c>
      <c r="E1415" s="23">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23">
        <v>41668</v>
      </c>
      <c r="E1416" s="23">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26.39670000000001</v>
      </c>
    </row>
    <row r="1417" spans="1:22" x14ac:dyDescent="0.3">
      <c r="A1417">
        <v>1416</v>
      </c>
      <c r="B1417" t="s">
        <v>3836</v>
      </c>
      <c r="C1417">
        <v>2014</v>
      </c>
      <c r="D1417" s="23">
        <v>41668</v>
      </c>
      <c r="E1417" s="23">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23">
        <v>41173</v>
      </c>
      <c r="E1418" s="23">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118.29299999999991</v>
      </c>
    </row>
    <row r="1419" spans="1:22" x14ac:dyDescent="0.3">
      <c r="A1419">
        <v>1418</v>
      </c>
      <c r="B1419" t="s">
        <v>3841</v>
      </c>
      <c r="C1419">
        <v>2012</v>
      </c>
      <c r="D1419" s="23">
        <v>41173</v>
      </c>
      <c r="E1419" s="23">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23">
        <v>41173</v>
      </c>
      <c r="E1420" s="23">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-1.4783999999999999</v>
      </c>
    </row>
    <row r="1421" spans="1:22" x14ac:dyDescent="0.3">
      <c r="A1421">
        <v>1420</v>
      </c>
      <c r="B1421" t="s">
        <v>3846</v>
      </c>
      <c r="C1421">
        <v>2012</v>
      </c>
      <c r="D1421" s="23">
        <v>41178</v>
      </c>
      <c r="E1421" s="23">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23">
        <v>41178</v>
      </c>
      <c r="E1422" s="23">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23">
        <v>41178</v>
      </c>
      <c r="E1423" s="2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23">
        <v>41178</v>
      </c>
      <c r="E1424" s="23">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-59.057100000000013</v>
      </c>
    </row>
    <row r="1425" spans="1:22" x14ac:dyDescent="0.3">
      <c r="A1425">
        <v>1424</v>
      </c>
      <c r="B1425" t="s">
        <v>3846</v>
      </c>
      <c r="C1425">
        <v>2012</v>
      </c>
      <c r="D1425" s="23">
        <v>41178</v>
      </c>
      <c r="E1425" s="23">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-1.498800000000013</v>
      </c>
    </row>
    <row r="1426" spans="1:22" x14ac:dyDescent="0.3">
      <c r="A1426">
        <v>1425</v>
      </c>
      <c r="B1426" t="s">
        <v>3846</v>
      </c>
      <c r="C1426">
        <v>2012</v>
      </c>
      <c r="D1426" s="23">
        <v>41178</v>
      </c>
      <c r="E1426" s="23">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23.09650000000001</v>
      </c>
    </row>
    <row r="1427" spans="1:22" x14ac:dyDescent="0.3">
      <c r="A1427">
        <v>1426</v>
      </c>
      <c r="B1427" t="s">
        <v>3846</v>
      </c>
      <c r="C1427">
        <v>2012</v>
      </c>
      <c r="D1427" s="23">
        <v>41178</v>
      </c>
      <c r="E1427" s="23">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23">
        <v>41213</v>
      </c>
      <c r="E1428" s="23">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23">
        <v>41213</v>
      </c>
      <c r="E1429" s="23">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23">
        <v>41213</v>
      </c>
      <c r="E1430" s="23">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9.3124999999999982</v>
      </c>
    </row>
    <row r="1431" spans="1:22" x14ac:dyDescent="0.3">
      <c r="A1431">
        <v>1430</v>
      </c>
      <c r="B1431" t="s">
        <v>3855</v>
      </c>
      <c r="C1431">
        <v>2012</v>
      </c>
      <c r="D1431" s="23">
        <v>41213</v>
      </c>
      <c r="E1431" s="23">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23">
        <v>41970</v>
      </c>
      <c r="E1432" s="23">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23">
        <v>40896</v>
      </c>
      <c r="E1433" s="2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23">
        <v>40896</v>
      </c>
      <c r="E1434" s="23">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23">
        <v>40896</v>
      </c>
      <c r="E1435" s="23">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23">
        <v>41635</v>
      </c>
      <c r="E1436" s="23">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23">
        <v>41811</v>
      </c>
      <c r="E1437" s="23">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31.10400000000001</v>
      </c>
      <c r="T1437">
        <v>6</v>
      </c>
      <c r="U1437">
        <v>0.2</v>
      </c>
      <c r="V1437">
        <v>10.8864</v>
      </c>
    </row>
    <row r="1438" spans="1:22" x14ac:dyDescent="0.3">
      <c r="A1438">
        <v>1437</v>
      </c>
      <c r="B1438" t="s">
        <v>3867</v>
      </c>
      <c r="C1438">
        <v>2014</v>
      </c>
      <c r="D1438" s="23">
        <v>41811</v>
      </c>
      <c r="E1438" s="23">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23">
        <v>41197</v>
      </c>
      <c r="E1439" s="23">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23">
        <v>41197</v>
      </c>
      <c r="E1440" s="23">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23">
        <v>41742</v>
      </c>
      <c r="E1441" s="23">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23">
        <v>41742</v>
      </c>
      <c r="E1442" s="23">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23">
        <v>41993</v>
      </c>
      <c r="E1443" s="2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23">
        <v>41857</v>
      </c>
      <c r="E1444" s="23">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23">
        <v>41183</v>
      </c>
      <c r="E1445" s="23">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23">
        <v>41418</v>
      </c>
      <c r="E1446" s="23">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148.49459999999991</v>
      </c>
    </row>
    <row r="1447" spans="1:22" x14ac:dyDescent="0.3">
      <c r="A1447">
        <v>1446</v>
      </c>
      <c r="B1447" t="s">
        <v>3890</v>
      </c>
      <c r="C1447">
        <v>2014</v>
      </c>
      <c r="D1447" s="23">
        <v>41804</v>
      </c>
      <c r="E1447" s="23">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23">
        <v>41804</v>
      </c>
      <c r="E1448" s="23">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-87.341800000000035</v>
      </c>
    </row>
    <row r="1449" spans="1:22" x14ac:dyDescent="0.3">
      <c r="A1449">
        <v>1448</v>
      </c>
      <c r="B1449" t="s">
        <v>3890</v>
      </c>
      <c r="C1449">
        <v>2014</v>
      </c>
      <c r="D1449" s="23">
        <v>41804</v>
      </c>
      <c r="E1449" s="23">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23">
        <v>40656</v>
      </c>
      <c r="E1450" s="23">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-1.751399999999999</v>
      </c>
    </row>
    <row r="1451" spans="1:22" x14ac:dyDescent="0.3">
      <c r="A1451">
        <v>1450</v>
      </c>
      <c r="B1451" t="s">
        <v>3898</v>
      </c>
      <c r="C1451">
        <v>2012</v>
      </c>
      <c r="D1451" s="23">
        <v>41030</v>
      </c>
      <c r="E1451" s="23">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23">
        <v>41109</v>
      </c>
      <c r="E1452" s="23">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23">
        <v>41605</v>
      </c>
      <c r="E1453" s="2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23">
        <v>41605</v>
      </c>
      <c r="E1454" s="23">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45.84</v>
      </c>
    </row>
    <row r="1455" spans="1:22" x14ac:dyDescent="0.3">
      <c r="A1455">
        <v>1454</v>
      </c>
      <c r="B1455" t="s">
        <v>3906</v>
      </c>
      <c r="C1455">
        <v>2013</v>
      </c>
      <c r="D1455" s="23">
        <v>41605</v>
      </c>
      <c r="E1455" s="23">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23">
        <v>41605</v>
      </c>
      <c r="E1456" s="23">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23">
        <v>41803</v>
      </c>
      <c r="E1457" s="23">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23">
        <v>41803</v>
      </c>
      <c r="E1458" s="23">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452.93999999999988</v>
      </c>
      <c r="T1458">
        <v>3</v>
      </c>
      <c r="U1458">
        <v>0</v>
      </c>
      <c r="V1458">
        <v>67.940999999999974</v>
      </c>
    </row>
    <row r="1459" spans="1:22" x14ac:dyDescent="0.3">
      <c r="A1459">
        <v>1458</v>
      </c>
      <c r="B1459" t="s">
        <v>3921</v>
      </c>
      <c r="C1459">
        <v>2012</v>
      </c>
      <c r="D1459" s="23">
        <v>41138</v>
      </c>
      <c r="E1459" s="23">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23">
        <v>41543</v>
      </c>
      <c r="E1460" s="23">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23">
        <v>40667</v>
      </c>
      <c r="E1461" s="23">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23">
        <v>41244</v>
      </c>
      <c r="E1462" s="23">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19.398399999999999</v>
      </c>
    </row>
    <row r="1463" spans="1:22" x14ac:dyDescent="0.3">
      <c r="A1463">
        <v>1462</v>
      </c>
      <c r="B1463" t="s">
        <v>3933</v>
      </c>
      <c r="C1463">
        <v>2013</v>
      </c>
      <c r="D1463" s="23">
        <v>41345</v>
      </c>
      <c r="E1463" s="2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-31.37220000000001</v>
      </c>
    </row>
    <row r="1464" spans="1:22" x14ac:dyDescent="0.3">
      <c r="A1464">
        <v>1463</v>
      </c>
      <c r="B1464" t="s">
        <v>3937</v>
      </c>
      <c r="C1464">
        <v>2013</v>
      </c>
      <c r="D1464" s="23">
        <v>41513</v>
      </c>
      <c r="E1464" s="23">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23">
        <v>41513</v>
      </c>
      <c r="E1465" s="23">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-29.277599999999889</v>
      </c>
    </row>
    <row r="1466" spans="1:22" x14ac:dyDescent="0.3">
      <c r="A1466">
        <v>1465</v>
      </c>
      <c r="B1466" t="s">
        <v>3938</v>
      </c>
      <c r="C1466">
        <v>2013</v>
      </c>
      <c r="D1466" s="23">
        <v>41625</v>
      </c>
      <c r="E1466" s="23">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23">
        <v>40763</v>
      </c>
      <c r="E1467" s="23">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23">
        <v>40763</v>
      </c>
      <c r="E1468" s="23">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23">
        <v>41045</v>
      </c>
      <c r="E1469" s="23">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v>
      </c>
    </row>
    <row r="1470" spans="1:22" x14ac:dyDescent="0.3">
      <c r="A1470">
        <v>1469</v>
      </c>
      <c r="B1470" t="s">
        <v>3944</v>
      </c>
      <c r="C1470">
        <v>2014</v>
      </c>
      <c r="D1470" s="23">
        <v>41983</v>
      </c>
      <c r="E1470" s="23">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23">
        <v>41983</v>
      </c>
      <c r="E1471" s="23">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23">
        <v>41983</v>
      </c>
      <c r="E1472" s="23">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6.2208000000000014</v>
      </c>
    </row>
    <row r="1473" spans="1:22" x14ac:dyDescent="0.3">
      <c r="A1473">
        <v>1472</v>
      </c>
      <c r="B1473" t="s">
        <v>3949</v>
      </c>
      <c r="C1473">
        <v>2012</v>
      </c>
      <c r="D1473" s="23">
        <v>41176</v>
      </c>
      <c r="E1473" s="2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23">
        <v>41832</v>
      </c>
      <c r="E1474" s="23">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23">
        <v>41244</v>
      </c>
      <c r="E1475" s="23">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23">
        <v>41598</v>
      </c>
      <c r="E1476" s="23">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23">
        <v>41598</v>
      </c>
      <c r="E1477" s="23">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23">
        <v>41718</v>
      </c>
      <c r="E1478" s="23">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23">
        <v>41592</v>
      </c>
      <c r="E1479" s="23">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23">
        <v>41963</v>
      </c>
      <c r="E1480" s="23">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2.3976000000000011</v>
      </c>
    </row>
    <row r="1481" spans="1:22" x14ac:dyDescent="0.3">
      <c r="A1481">
        <v>1480</v>
      </c>
      <c r="B1481" t="s">
        <v>3973</v>
      </c>
      <c r="C1481">
        <v>2013</v>
      </c>
      <c r="D1481" s="23">
        <v>41611</v>
      </c>
      <c r="E1481" s="23">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23">
        <v>41611</v>
      </c>
      <c r="E1482" s="23">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23">
        <v>41611</v>
      </c>
      <c r="E1483" s="2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23">
        <v>41877</v>
      </c>
      <c r="E1484" s="23">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23">
        <v>41877</v>
      </c>
      <c r="E1485" s="23">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23">
        <v>41562</v>
      </c>
      <c r="E1486" s="23">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30.089999999999979</v>
      </c>
    </row>
    <row r="1487" spans="1:22" x14ac:dyDescent="0.3">
      <c r="A1487">
        <v>1486</v>
      </c>
      <c r="B1487" t="s">
        <v>3986</v>
      </c>
      <c r="C1487">
        <v>2011</v>
      </c>
      <c r="D1487" s="23">
        <v>40874</v>
      </c>
      <c r="E1487" s="23">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23">
        <v>41216</v>
      </c>
      <c r="E1488" s="23">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v>
      </c>
    </row>
    <row r="1489" spans="1:22" x14ac:dyDescent="0.3">
      <c r="A1489">
        <v>1488</v>
      </c>
      <c r="B1489" t="s">
        <v>3990</v>
      </c>
      <c r="C1489">
        <v>2012</v>
      </c>
      <c r="D1489" s="23">
        <v>41216</v>
      </c>
      <c r="E1489" s="23">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37.787400000000012</v>
      </c>
    </row>
    <row r="1490" spans="1:22" x14ac:dyDescent="0.3">
      <c r="A1490">
        <v>1489</v>
      </c>
      <c r="B1490" t="s">
        <v>3990</v>
      </c>
      <c r="C1490">
        <v>2012</v>
      </c>
      <c r="D1490" s="23">
        <v>41216</v>
      </c>
      <c r="E1490" s="23">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42.599999999999987</v>
      </c>
      <c r="T1490">
        <v>3</v>
      </c>
      <c r="U1490">
        <v>0</v>
      </c>
      <c r="V1490">
        <v>16.614000000000001</v>
      </c>
    </row>
    <row r="1491" spans="1:22" x14ac:dyDescent="0.3">
      <c r="A1491">
        <v>1490</v>
      </c>
      <c r="B1491" t="s">
        <v>3997</v>
      </c>
      <c r="C1491">
        <v>2011</v>
      </c>
      <c r="D1491" s="23">
        <v>40876</v>
      </c>
      <c r="E1491" s="23">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23">
        <v>41760</v>
      </c>
      <c r="E1492" s="23">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23">
        <v>41968</v>
      </c>
      <c r="E1493" s="2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23">
        <v>41968</v>
      </c>
      <c r="E1494" s="23">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23">
        <v>41943</v>
      </c>
      <c r="E1495" s="23">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3.6632000000000011</v>
      </c>
    </row>
    <row r="1496" spans="1:22" x14ac:dyDescent="0.3">
      <c r="A1496">
        <v>1495</v>
      </c>
      <c r="B1496" t="s">
        <v>4009</v>
      </c>
      <c r="C1496">
        <v>2011</v>
      </c>
      <c r="D1496" s="23">
        <v>40894</v>
      </c>
      <c r="E1496" s="23">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23">
        <v>41887</v>
      </c>
      <c r="E1497" s="23">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3.1849999999999992</v>
      </c>
    </row>
    <row r="1498" spans="1:22" x14ac:dyDescent="0.3">
      <c r="A1498">
        <v>1497</v>
      </c>
      <c r="B1498" t="s">
        <v>4010</v>
      </c>
      <c r="C1498">
        <v>2014</v>
      </c>
      <c r="D1498" s="23">
        <v>41887</v>
      </c>
      <c r="E1498" s="23">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-0.2098000000000004</v>
      </c>
    </row>
    <row r="1499" spans="1:22" x14ac:dyDescent="0.3">
      <c r="A1499">
        <v>1498</v>
      </c>
      <c r="B1499" t="s">
        <v>4010</v>
      </c>
      <c r="C1499">
        <v>2014</v>
      </c>
      <c r="D1499" s="23">
        <v>41887</v>
      </c>
      <c r="E1499" s="23">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23">
        <v>41565</v>
      </c>
      <c r="E1500" s="23">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23">
        <v>41956</v>
      </c>
      <c r="E1501" s="23">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23">
        <v>41956</v>
      </c>
      <c r="E1502" s="23">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23">
        <v>41956</v>
      </c>
      <c r="E1503" s="2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23">
        <v>41603</v>
      </c>
      <c r="E1504" s="23">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v>
      </c>
    </row>
    <row r="1505" spans="1:22" x14ac:dyDescent="0.3">
      <c r="A1505">
        <v>1504</v>
      </c>
      <c r="B1505" t="s">
        <v>4020</v>
      </c>
      <c r="C1505">
        <v>2013</v>
      </c>
      <c r="D1505" s="23">
        <v>41603</v>
      </c>
      <c r="E1505" s="23">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v>
      </c>
    </row>
    <row r="1506" spans="1:22" x14ac:dyDescent="0.3">
      <c r="A1506">
        <v>1505</v>
      </c>
      <c r="B1506" t="s">
        <v>4023</v>
      </c>
      <c r="C1506">
        <v>2012</v>
      </c>
      <c r="D1506" s="23">
        <v>41122</v>
      </c>
      <c r="E1506" s="23">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23">
        <v>41122</v>
      </c>
      <c r="E1507" s="23">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-175.87080000000009</v>
      </c>
    </row>
    <row r="1508" spans="1:22" x14ac:dyDescent="0.3">
      <c r="A1508">
        <v>1507</v>
      </c>
      <c r="B1508" t="s">
        <v>4028</v>
      </c>
      <c r="C1508">
        <v>2014</v>
      </c>
      <c r="D1508" s="23">
        <v>41998</v>
      </c>
      <c r="E1508" s="23">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23">
        <v>41535</v>
      </c>
      <c r="E1509" s="23">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23">
        <v>41984</v>
      </c>
      <c r="E1510" s="23">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23">
        <v>41895</v>
      </c>
      <c r="E1511" s="23">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23">
        <v>41815</v>
      </c>
      <c r="E1512" s="23">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23">
        <v>41815</v>
      </c>
      <c r="E1513" s="2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23">
        <v>41870</v>
      </c>
      <c r="E1514" s="23">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23">
        <v>41870</v>
      </c>
      <c r="E1515" s="23">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23">
        <v>41870</v>
      </c>
      <c r="E1516" s="23">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23">
        <v>41985</v>
      </c>
      <c r="E1517" s="23">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23">
        <v>41984</v>
      </c>
      <c r="E1518" s="23">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v>
      </c>
    </row>
    <row r="1519" spans="1:22" x14ac:dyDescent="0.3">
      <c r="A1519">
        <v>1518</v>
      </c>
      <c r="B1519" t="s">
        <v>4046</v>
      </c>
      <c r="C1519">
        <v>2011</v>
      </c>
      <c r="D1519" s="23">
        <v>40578</v>
      </c>
      <c r="E1519" s="23">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23">
        <v>40578</v>
      </c>
      <c r="E1520" s="23">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23">
        <v>41682</v>
      </c>
      <c r="E1521" s="23">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23">
        <v>41746</v>
      </c>
      <c r="E1522" s="23">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2.0649999999999991</v>
      </c>
    </row>
    <row r="1523" spans="1:22" x14ac:dyDescent="0.3">
      <c r="A1523">
        <v>1522</v>
      </c>
      <c r="B1523" t="s">
        <v>4055</v>
      </c>
      <c r="C1523">
        <v>2012</v>
      </c>
      <c r="D1523" s="23">
        <v>41249</v>
      </c>
      <c r="E1523" s="2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48.951600000000013</v>
      </c>
    </row>
    <row r="1524" spans="1:22" x14ac:dyDescent="0.3">
      <c r="A1524">
        <v>1523</v>
      </c>
      <c r="B1524" t="s">
        <v>4055</v>
      </c>
      <c r="C1524">
        <v>2012</v>
      </c>
      <c r="D1524" s="23">
        <v>41249</v>
      </c>
      <c r="E1524" s="23">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23">
        <v>41249</v>
      </c>
      <c r="E1525" s="23">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61.959999999999987</v>
      </c>
    </row>
    <row r="1526" spans="1:22" x14ac:dyDescent="0.3">
      <c r="A1526">
        <v>1525</v>
      </c>
      <c r="B1526" t="s">
        <v>4055</v>
      </c>
      <c r="C1526">
        <v>2012</v>
      </c>
      <c r="D1526" s="23">
        <v>41249</v>
      </c>
      <c r="E1526" s="23">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v>
      </c>
    </row>
    <row r="1527" spans="1:22" x14ac:dyDescent="0.3">
      <c r="A1527">
        <v>1526</v>
      </c>
      <c r="B1527" t="s">
        <v>4055</v>
      </c>
      <c r="C1527">
        <v>2012</v>
      </c>
      <c r="D1527" s="23">
        <v>41249</v>
      </c>
      <c r="E1527" s="23">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23">
        <v>41478</v>
      </c>
      <c r="E1528" s="23">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23">
        <v>41478</v>
      </c>
      <c r="E1529" s="23">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3.3488000000000011</v>
      </c>
    </row>
    <row r="1530" spans="1:22" x14ac:dyDescent="0.3">
      <c r="A1530">
        <v>1529</v>
      </c>
      <c r="B1530" t="s">
        <v>4066</v>
      </c>
      <c r="C1530">
        <v>2012</v>
      </c>
      <c r="D1530" s="23">
        <v>41220</v>
      </c>
      <c r="E1530" s="23">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23">
        <v>41220</v>
      </c>
      <c r="E1531" s="23">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23">
        <v>40994</v>
      </c>
      <c r="E1532" s="23">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23.234999999999989</v>
      </c>
    </row>
    <row r="1533" spans="1:22" x14ac:dyDescent="0.3">
      <c r="A1533">
        <v>1532</v>
      </c>
      <c r="B1533" t="s">
        <v>4074</v>
      </c>
      <c r="C1533">
        <v>2014</v>
      </c>
      <c r="D1533" s="23">
        <v>41883</v>
      </c>
      <c r="E1533" s="2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23">
        <v>41883</v>
      </c>
      <c r="E1534" s="23">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23">
        <v>41613</v>
      </c>
      <c r="E1535" s="23">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23">
        <v>41681</v>
      </c>
      <c r="E1536" s="23">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16.798599999999979</v>
      </c>
    </row>
    <row r="1537" spans="1:22" x14ac:dyDescent="0.3">
      <c r="A1537">
        <v>1536</v>
      </c>
      <c r="B1537" t="s">
        <v>4085</v>
      </c>
      <c r="C1537">
        <v>2013</v>
      </c>
      <c r="D1537" s="23">
        <v>41577</v>
      </c>
      <c r="E1537" s="23">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23">
        <v>41577</v>
      </c>
      <c r="E1538" s="23">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23">
        <v>41898</v>
      </c>
      <c r="E1539" s="23">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23">
        <v>41898</v>
      </c>
      <c r="E1540" s="23">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23">
        <v>41898</v>
      </c>
      <c r="E1541" s="23">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23">
        <v>41898</v>
      </c>
      <c r="E1542" s="23">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23">
        <v>40613</v>
      </c>
      <c r="E1543" s="2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23">
        <v>40613</v>
      </c>
      <c r="E1544" s="23">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v>
      </c>
    </row>
    <row r="1545" spans="1:22" x14ac:dyDescent="0.3">
      <c r="A1545">
        <v>1544</v>
      </c>
      <c r="B1545" t="s">
        <v>4099</v>
      </c>
      <c r="C1545">
        <v>2011</v>
      </c>
      <c r="D1545" s="23">
        <v>40579</v>
      </c>
      <c r="E1545" s="23">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23">
        <v>40579</v>
      </c>
      <c r="E1546" s="23">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23">
        <v>40908</v>
      </c>
      <c r="E1547" s="23">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196.68599999999989</v>
      </c>
    </row>
    <row r="1548" spans="1:22" x14ac:dyDescent="0.3">
      <c r="A1548">
        <v>1547</v>
      </c>
      <c r="B1548" t="s">
        <v>4104</v>
      </c>
      <c r="C1548">
        <v>2012</v>
      </c>
      <c r="D1548" s="23">
        <v>41236</v>
      </c>
      <c r="E1548" s="23">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23">
        <v>41236</v>
      </c>
      <c r="E1549" s="23">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-40.650400000000019</v>
      </c>
    </row>
    <row r="1550" spans="1:22" x14ac:dyDescent="0.3">
      <c r="A1550">
        <v>1549</v>
      </c>
      <c r="B1550" t="s">
        <v>4104</v>
      </c>
      <c r="C1550">
        <v>2012</v>
      </c>
      <c r="D1550" s="23">
        <v>41236</v>
      </c>
      <c r="E1550" s="23">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23">
        <v>40730</v>
      </c>
      <c r="E1551" s="23">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174.9975</v>
      </c>
    </row>
    <row r="1552" spans="1:22" x14ac:dyDescent="0.3">
      <c r="A1552">
        <v>1551</v>
      </c>
      <c r="B1552" t="s">
        <v>4108</v>
      </c>
      <c r="C1552">
        <v>2014</v>
      </c>
      <c r="D1552" s="23">
        <v>41957</v>
      </c>
      <c r="E1552" s="23">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-24.708600000000001</v>
      </c>
    </row>
    <row r="1553" spans="1:22" x14ac:dyDescent="0.3">
      <c r="A1553">
        <v>1552</v>
      </c>
      <c r="B1553" t="s">
        <v>4111</v>
      </c>
      <c r="C1553">
        <v>2013</v>
      </c>
      <c r="D1553" s="23">
        <v>41443</v>
      </c>
      <c r="E1553" s="2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23">
        <v>40666</v>
      </c>
      <c r="E1554" s="23">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23">
        <v>41929</v>
      </c>
      <c r="E1555" s="23">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23">
        <v>40945</v>
      </c>
      <c r="E1556" s="23">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23">
        <v>41887</v>
      </c>
      <c r="E1557" s="23">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23">
        <v>41404</v>
      </c>
      <c r="E1558" s="23">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23">
        <v>41404</v>
      </c>
      <c r="E1559" s="23">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23">
        <v>40984</v>
      </c>
      <c r="E1560" s="23">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23">
        <v>41374</v>
      </c>
      <c r="E1561" s="23">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23">
        <v>40637</v>
      </c>
      <c r="E1562" s="23">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23">
        <v>41888</v>
      </c>
      <c r="E1563" s="2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23">
        <v>41821</v>
      </c>
      <c r="E1564" s="23">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-295.97849999999988</v>
      </c>
    </row>
    <row r="1565" spans="1:22" x14ac:dyDescent="0.3">
      <c r="A1565">
        <v>1564</v>
      </c>
      <c r="B1565" t="s">
        <v>4145</v>
      </c>
      <c r="C1565">
        <v>2012</v>
      </c>
      <c r="D1565" s="23">
        <v>41222</v>
      </c>
      <c r="E1565" s="23">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23">
        <v>40606</v>
      </c>
      <c r="E1566" s="23">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17.744999999999958</v>
      </c>
    </row>
    <row r="1567" spans="1:22" x14ac:dyDescent="0.3">
      <c r="A1567">
        <v>1566</v>
      </c>
      <c r="B1567" t="s">
        <v>4151</v>
      </c>
      <c r="C1567">
        <v>2012</v>
      </c>
      <c r="D1567" s="23">
        <v>40987</v>
      </c>
      <c r="E1567" s="23">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39.687899999999978</v>
      </c>
    </row>
    <row r="1568" spans="1:22" x14ac:dyDescent="0.3">
      <c r="A1568">
        <v>1567</v>
      </c>
      <c r="B1568" t="s">
        <v>4152</v>
      </c>
      <c r="C1568">
        <v>2012</v>
      </c>
      <c r="D1568" s="23">
        <v>41242</v>
      </c>
      <c r="E1568" s="23">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-0.26850000000000313</v>
      </c>
    </row>
    <row r="1569" spans="1:22" x14ac:dyDescent="0.3">
      <c r="A1569">
        <v>1568</v>
      </c>
      <c r="B1569" t="s">
        <v>4152</v>
      </c>
      <c r="C1569">
        <v>2012</v>
      </c>
      <c r="D1569" s="23">
        <v>41242</v>
      </c>
      <c r="E1569" s="23">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v>
      </c>
    </row>
    <row r="1570" spans="1:22" x14ac:dyDescent="0.3">
      <c r="A1570">
        <v>1569</v>
      </c>
      <c r="B1570" t="s">
        <v>4160</v>
      </c>
      <c r="C1570">
        <v>2014</v>
      </c>
      <c r="D1570" s="23">
        <v>41802</v>
      </c>
      <c r="E1570" s="23">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60.255300000000013</v>
      </c>
    </row>
    <row r="1571" spans="1:22" x14ac:dyDescent="0.3">
      <c r="A1571">
        <v>1570</v>
      </c>
      <c r="B1571" t="s">
        <v>4161</v>
      </c>
      <c r="C1571">
        <v>2014</v>
      </c>
      <c r="D1571" s="23">
        <v>41970</v>
      </c>
      <c r="E1571" s="23">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23">
        <v>40870</v>
      </c>
      <c r="E1572" s="23">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23">
        <v>40870</v>
      </c>
      <c r="E1573" s="2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23">
        <v>40870</v>
      </c>
      <c r="E1574" s="23">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6.2978999999999976</v>
      </c>
    </row>
    <row r="1575" spans="1:22" x14ac:dyDescent="0.3">
      <c r="A1575">
        <v>1574</v>
      </c>
      <c r="B1575" t="s">
        <v>4164</v>
      </c>
      <c r="C1575">
        <v>2011</v>
      </c>
      <c r="D1575" s="23">
        <v>40870</v>
      </c>
      <c r="E1575" s="23">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381.44000000000011</v>
      </c>
      <c r="T1575">
        <v>2</v>
      </c>
      <c r="U1575">
        <v>0.2</v>
      </c>
      <c r="V1575">
        <v>23.839999999999971</v>
      </c>
    </row>
    <row r="1576" spans="1:22" x14ac:dyDescent="0.3">
      <c r="A1576">
        <v>1575</v>
      </c>
      <c r="B1576" t="s">
        <v>4169</v>
      </c>
      <c r="C1576">
        <v>2011</v>
      </c>
      <c r="D1576" s="23">
        <v>40892</v>
      </c>
      <c r="E1576" s="23">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23">
        <v>40892</v>
      </c>
      <c r="E1577" s="23">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-21.807999999999989</v>
      </c>
    </row>
    <row r="1578" spans="1:22" x14ac:dyDescent="0.3">
      <c r="A1578">
        <v>1577</v>
      </c>
      <c r="B1578" t="s">
        <v>4175</v>
      </c>
      <c r="C1578">
        <v>2013</v>
      </c>
      <c r="D1578" s="23">
        <v>41387</v>
      </c>
      <c r="E1578" s="23">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2.3952000000000022</v>
      </c>
    </row>
    <row r="1579" spans="1:22" x14ac:dyDescent="0.3">
      <c r="A1579">
        <v>1578</v>
      </c>
      <c r="B1579" t="s">
        <v>4178</v>
      </c>
      <c r="C1579">
        <v>2013</v>
      </c>
      <c r="D1579" s="23">
        <v>41418</v>
      </c>
      <c r="E1579" s="23">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23">
        <v>41332</v>
      </c>
      <c r="E1580" s="23">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23">
        <v>41130</v>
      </c>
      <c r="E1581" s="23">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23">
        <v>41130</v>
      </c>
      <c r="E1582" s="23">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23">
        <v>41130</v>
      </c>
      <c r="E1583" s="2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23">
        <v>41130</v>
      </c>
      <c r="E1584" s="23">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23">
        <v>41130</v>
      </c>
      <c r="E1585" s="23">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23">
        <v>41130</v>
      </c>
      <c r="E1586" s="23">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23">
        <v>41130</v>
      </c>
      <c r="E1587" s="23">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23">
        <v>41130</v>
      </c>
      <c r="E1588" s="23">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23">
        <v>41130</v>
      </c>
      <c r="E1589" s="23">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23">
        <v>41130</v>
      </c>
      <c r="E1590" s="23">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23">
        <v>41407</v>
      </c>
      <c r="E1591" s="23">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23">
        <v>41380</v>
      </c>
      <c r="E1592" s="23">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23">
        <v>41380</v>
      </c>
      <c r="E1593" s="2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v>
      </c>
    </row>
    <row r="1594" spans="1:22" x14ac:dyDescent="0.3">
      <c r="A1594">
        <v>1593</v>
      </c>
      <c r="B1594" t="s">
        <v>4198</v>
      </c>
      <c r="C1594">
        <v>2012</v>
      </c>
      <c r="D1594" s="23">
        <v>41083</v>
      </c>
      <c r="E1594" s="23">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v>
      </c>
    </row>
    <row r="1595" spans="1:22" x14ac:dyDescent="0.3">
      <c r="A1595">
        <v>1594</v>
      </c>
      <c r="B1595" t="s">
        <v>4203</v>
      </c>
      <c r="C1595">
        <v>2011</v>
      </c>
      <c r="D1595" s="23">
        <v>40835</v>
      </c>
      <c r="E1595" s="23">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6.5856000000000012</v>
      </c>
    </row>
    <row r="1596" spans="1:22" x14ac:dyDescent="0.3">
      <c r="A1596">
        <v>1595</v>
      </c>
      <c r="B1596" t="s">
        <v>4206</v>
      </c>
      <c r="C1596">
        <v>2012</v>
      </c>
      <c r="D1596" s="23">
        <v>40992</v>
      </c>
      <c r="E1596" s="23">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359.05799999999988</v>
      </c>
      <c r="T1596">
        <v>3</v>
      </c>
      <c r="U1596">
        <v>0.3</v>
      </c>
      <c r="V1596">
        <v>-35.905799999999999</v>
      </c>
    </row>
    <row r="1597" spans="1:22" x14ac:dyDescent="0.3">
      <c r="A1597">
        <v>1596</v>
      </c>
      <c r="B1597" t="s">
        <v>4211</v>
      </c>
      <c r="C1597">
        <v>2014</v>
      </c>
      <c r="D1597" s="23">
        <v>41768</v>
      </c>
      <c r="E1597" s="23">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23">
        <v>41929</v>
      </c>
      <c r="E1598" s="23">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175.136</v>
      </c>
    </row>
    <row r="1599" spans="1:22" x14ac:dyDescent="0.3">
      <c r="A1599">
        <v>1598</v>
      </c>
      <c r="B1599" t="s">
        <v>4213</v>
      </c>
      <c r="C1599">
        <v>2014</v>
      </c>
      <c r="D1599" s="23">
        <v>41963</v>
      </c>
      <c r="E1599" s="23">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23">
        <v>41963</v>
      </c>
      <c r="E1600" s="23">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23">
        <v>41963</v>
      </c>
      <c r="E1601" s="23">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23">
        <v>41963</v>
      </c>
      <c r="E1602" s="23">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23">
        <v>41403</v>
      </c>
      <c r="E1603" s="2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23">
        <v>41620</v>
      </c>
      <c r="E1604" s="23">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1.6679999999999999</v>
      </c>
    </row>
    <row r="1605" spans="1:22" x14ac:dyDescent="0.3">
      <c r="A1605">
        <v>1604</v>
      </c>
      <c r="B1605" t="s">
        <v>4225</v>
      </c>
      <c r="C1605">
        <v>2014</v>
      </c>
      <c r="D1605" s="23">
        <v>41974</v>
      </c>
      <c r="E1605" s="23">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23">
        <v>41384</v>
      </c>
      <c r="E1606" s="23">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12.986999999999989</v>
      </c>
    </row>
    <row r="1607" spans="1:22" x14ac:dyDescent="0.3">
      <c r="A1607">
        <v>1606</v>
      </c>
      <c r="B1607" t="s">
        <v>4228</v>
      </c>
      <c r="C1607">
        <v>2013</v>
      </c>
      <c r="D1607" s="23">
        <v>41384</v>
      </c>
      <c r="E1607" s="23">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23">
        <v>41384</v>
      </c>
      <c r="E1608" s="23">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23">
        <v>41384</v>
      </c>
      <c r="E1609" s="23">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23">
        <v>41384</v>
      </c>
      <c r="E1610" s="23">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23">
        <v>41384</v>
      </c>
      <c r="E1611" s="23">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3.2675999999999989</v>
      </c>
    </row>
    <row r="1612" spans="1:22" x14ac:dyDescent="0.3">
      <c r="A1612">
        <v>1611</v>
      </c>
      <c r="B1612" t="s">
        <v>4235</v>
      </c>
      <c r="C1612">
        <v>2011</v>
      </c>
      <c r="D1612" s="23">
        <v>40689</v>
      </c>
      <c r="E1612" s="23">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27.35680000000001</v>
      </c>
    </row>
    <row r="1613" spans="1:22" x14ac:dyDescent="0.3">
      <c r="A1613">
        <v>1612</v>
      </c>
      <c r="B1613" t="s">
        <v>4235</v>
      </c>
      <c r="C1613">
        <v>2011</v>
      </c>
      <c r="D1613" s="23">
        <v>40689</v>
      </c>
      <c r="E1613" s="2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20.158400000000011</v>
      </c>
    </row>
    <row r="1614" spans="1:22" x14ac:dyDescent="0.3">
      <c r="A1614">
        <v>1613</v>
      </c>
      <c r="B1614" t="s">
        <v>4235</v>
      </c>
      <c r="C1614">
        <v>2011</v>
      </c>
      <c r="D1614" s="23">
        <v>40689</v>
      </c>
      <c r="E1614" s="23">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23">
        <v>41995</v>
      </c>
      <c r="E1615" s="23">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290.00579999999991</v>
      </c>
    </row>
    <row r="1616" spans="1:22" x14ac:dyDescent="0.3">
      <c r="A1616">
        <v>1615</v>
      </c>
      <c r="B1616" t="s">
        <v>4241</v>
      </c>
      <c r="C1616">
        <v>2013</v>
      </c>
      <c r="D1616" s="23">
        <v>41349</v>
      </c>
      <c r="E1616" s="23">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23">
        <v>41131</v>
      </c>
      <c r="E1617" s="23">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23">
        <v>41131</v>
      </c>
      <c r="E1618" s="23">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23">
        <v>41131</v>
      </c>
      <c r="E1619" s="23">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23">
        <v>41528</v>
      </c>
      <c r="E1620" s="23">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23">
        <v>41528</v>
      </c>
      <c r="E1621" s="23">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23">
        <v>41829</v>
      </c>
      <c r="E1622" s="23">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23">
        <v>41829</v>
      </c>
      <c r="E1623" s="2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23">
        <v>41829</v>
      </c>
      <c r="E1624" s="23">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7.8191999999999986</v>
      </c>
    </row>
    <row r="1625" spans="1:22" x14ac:dyDescent="0.3">
      <c r="A1625">
        <v>1624</v>
      </c>
      <c r="B1625" t="s">
        <v>4252</v>
      </c>
      <c r="C1625">
        <v>2014</v>
      </c>
      <c r="D1625" s="23">
        <v>41829</v>
      </c>
      <c r="E1625" s="23">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23">
        <v>41262</v>
      </c>
      <c r="E1626" s="23">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23">
        <v>41262</v>
      </c>
      <c r="E1627" s="23">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23">
        <v>41229</v>
      </c>
      <c r="E1628" s="23">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23">
        <v>41176</v>
      </c>
      <c r="E1629" s="23">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155.24999999999989</v>
      </c>
    </row>
    <row r="1630" spans="1:22" x14ac:dyDescent="0.3">
      <c r="A1630">
        <v>1629</v>
      </c>
      <c r="B1630" t="s">
        <v>4269</v>
      </c>
      <c r="C1630">
        <v>2014</v>
      </c>
      <c r="D1630" s="23">
        <v>41812</v>
      </c>
      <c r="E1630" s="23">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2.4639999999999991</v>
      </c>
    </row>
    <row r="1631" spans="1:22" x14ac:dyDescent="0.3">
      <c r="A1631">
        <v>1630</v>
      </c>
      <c r="B1631" t="s">
        <v>4269</v>
      </c>
      <c r="C1631">
        <v>2014</v>
      </c>
      <c r="D1631" s="23">
        <v>41812</v>
      </c>
      <c r="E1631" s="23">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23">
        <v>41403</v>
      </c>
      <c r="E1632" s="23">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23">
        <v>41403</v>
      </c>
      <c r="E1633" s="2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23">
        <v>41403</v>
      </c>
      <c r="E1634" s="23">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23">
        <v>41403</v>
      </c>
      <c r="E1635" s="23">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v>
      </c>
    </row>
    <row r="1636" spans="1:22" x14ac:dyDescent="0.3">
      <c r="A1636">
        <v>1635</v>
      </c>
      <c r="B1636" t="s">
        <v>4272</v>
      </c>
      <c r="C1636">
        <v>2013</v>
      </c>
      <c r="D1636" s="23">
        <v>41403</v>
      </c>
      <c r="E1636" s="23">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23">
        <v>40873</v>
      </c>
      <c r="E1637" s="23">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23">
        <v>40873</v>
      </c>
      <c r="E1638" s="23">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23">
        <v>40873</v>
      </c>
      <c r="E1639" s="23">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23">
        <v>41421</v>
      </c>
      <c r="E1640" s="23">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23">
        <v>41421</v>
      </c>
      <c r="E1641" s="23">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23">
        <v>41421</v>
      </c>
      <c r="E1642" s="23">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23">
        <v>41421</v>
      </c>
      <c r="E1643" s="2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23">
        <v>40876</v>
      </c>
      <c r="E1644" s="23">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23">
        <v>40987</v>
      </c>
      <c r="E1645" s="23">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349.33919999999989</v>
      </c>
    </row>
    <row r="1646" spans="1:22" x14ac:dyDescent="0.3">
      <c r="A1646">
        <v>1645</v>
      </c>
      <c r="B1646" t="s">
        <v>4290</v>
      </c>
      <c r="C1646">
        <v>2012</v>
      </c>
      <c r="D1646" s="23">
        <v>40987</v>
      </c>
      <c r="E1646" s="23">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23">
        <v>40987</v>
      </c>
      <c r="E1647" s="23">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23">
        <v>41214</v>
      </c>
      <c r="E1648" s="23">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v>
      </c>
    </row>
    <row r="1649" spans="1:22" x14ac:dyDescent="0.3">
      <c r="A1649">
        <v>1648</v>
      </c>
      <c r="B1649" t="s">
        <v>4295</v>
      </c>
      <c r="C1649">
        <v>2012</v>
      </c>
      <c r="D1649" s="23">
        <v>41214</v>
      </c>
      <c r="E1649" s="23">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23">
        <v>41178</v>
      </c>
      <c r="E1650" s="23">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23">
        <v>41178</v>
      </c>
      <c r="E1651" s="23">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23">
        <v>40784</v>
      </c>
      <c r="E1652" s="23">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23">
        <v>40784</v>
      </c>
      <c r="E1653" s="2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23">
        <v>41962</v>
      </c>
      <c r="E1654" s="23">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23">
        <v>41962</v>
      </c>
      <c r="E1655" s="23">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54.333200000000012</v>
      </c>
    </row>
    <row r="1656" spans="1:22" x14ac:dyDescent="0.3">
      <c r="A1656">
        <v>1655</v>
      </c>
      <c r="B1656" t="s">
        <v>4310</v>
      </c>
      <c r="C1656">
        <v>2014</v>
      </c>
      <c r="D1656" s="23">
        <v>41962</v>
      </c>
      <c r="E1656" s="23">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23">
        <v>41962</v>
      </c>
      <c r="E1657" s="23">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23">
        <v>41962</v>
      </c>
      <c r="E1658" s="23">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23">
        <v>40675</v>
      </c>
      <c r="E1659" s="23">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23">
        <v>41660</v>
      </c>
      <c r="E1660" s="23">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23">
        <v>41943</v>
      </c>
      <c r="E1661" s="23">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23">
        <v>41943</v>
      </c>
      <c r="E1662" s="23">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23">
        <v>41760</v>
      </c>
      <c r="E1663" s="2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-158.102</v>
      </c>
    </row>
    <row r="1664" spans="1:22" x14ac:dyDescent="0.3">
      <c r="A1664">
        <v>1663</v>
      </c>
      <c r="B1664" t="s">
        <v>4326</v>
      </c>
      <c r="C1664">
        <v>2014</v>
      </c>
      <c r="D1664" s="23">
        <v>41760</v>
      </c>
      <c r="E1664" s="23">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23">
        <v>41603</v>
      </c>
      <c r="E1665" s="23">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3.6679999999999988</v>
      </c>
    </row>
    <row r="1666" spans="1:22" x14ac:dyDescent="0.3">
      <c r="A1666">
        <v>1665</v>
      </c>
      <c r="B1666" t="s">
        <v>4329</v>
      </c>
      <c r="C1666">
        <v>2013</v>
      </c>
      <c r="D1666" s="23">
        <v>41603</v>
      </c>
      <c r="E1666" s="23">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23">
        <v>41603</v>
      </c>
      <c r="E1667" s="23">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23">
        <v>41603</v>
      </c>
      <c r="E1668" s="23">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23">
        <v>41603</v>
      </c>
      <c r="E1669" s="23">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23.234999999999989</v>
      </c>
    </row>
    <row r="1670" spans="1:22" x14ac:dyDescent="0.3">
      <c r="A1670">
        <v>1669</v>
      </c>
      <c r="B1670" t="s">
        <v>4329</v>
      </c>
      <c r="C1670">
        <v>2013</v>
      </c>
      <c r="D1670" s="23">
        <v>41603</v>
      </c>
      <c r="E1670" s="23">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v>
      </c>
    </row>
    <row r="1671" spans="1:22" x14ac:dyDescent="0.3">
      <c r="A1671">
        <v>1670</v>
      </c>
      <c r="B1671" t="s">
        <v>4338</v>
      </c>
      <c r="C1671">
        <v>2012</v>
      </c>
      <c r="D1671" s="23">
        <v>40918</v>
      </c>
      <c r="E1671" s="23">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23">
        <v>41932</v>
      </c>
      <c r="E1672" s="23">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23">
        <v>41356</v>
      </c>
      <c r="E1673" s="2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23">
        <v>41824</v>
      </c>
      <c r="E1674" s="23">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23">
        <v>41254</v>
      </c>
      <c r="E1675" s="23">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23">
        <v>41169</v>
      </c>
      <c r="E1676" s="23">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23">
        <v>41169</v>
      </c>
      <c r="E1677" s="23">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-10.211399999999999</v>
      </c>
    </row>
    <row r="1678" spans="1:22" x14ac:dyDescent="0.3">
      <c r="A1678">
        <v>1677</v>
      </c>
      <c r="B1678" t="s">
        <v>4352</v>
      </c>
      <c r="C1678">
        <v>2013</v>
      </c>
      <c r="D1678" s="23">
        <v>41413</v>
      </c>
      <c r="E1678" s="23">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v>
      </c>
    </row>
    <row r="1679" spans="1:22" x14ac:dyDescent="0.3">
      <c r="A1679">
        <v>1678</v>
      </c>
      <c r="B1679" t="s">
        <v>4352</v>
      </c>
      <c r="C1679">
        <v>2013</v>
      </c>
      <c r="D1679" s="23">
        <v>41413</v>
      </c>
      <c r="E1679" s="23">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23">
        <v>40793</v>
      </c>
      <c r="E1680" s="23">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23">
        <v>40793</v>
      </c>
      <c r="E1681" s="23">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23">
        <v>40793</v>
      </c>
      <c r="E1682" s="23">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23">
        <v>40793</v>
      </c>
      <c r="E1683" s="2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23">
        <v>41547</v>
      </c>
      <c r="E1684" s="23">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23">
        <v>41586</v>
      </c>
      <c r="E1685" s="23">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23">
        <v>41754</v>
      </c>
      <c r="E1686" s="23">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23">
        <v>41754</v>
      </c>
      <c r="E1687" s="23">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-0.98999999999999977</v>
      </c>
    </row>
    <row r="1688" spans="1:22" x14ac:dyDescent="0.3">
      <c r="A1688">
        <v>1687</v>
      </c>
      <c r="B1688" t="s">
        <v>4364</v>
      </c>
      <c r="C1688">
        <v>2014</v>
      </c>
      <c r="D1688" s="23">
        <v>41754</v>
      </c>
      <c r="E1688" s="23">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23">
        <v>41984</v>
      </c>
      <c r="E1689" s="23">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23">
        <v>41984</v>
      </c>
      <c r="E1690" s="23">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310.88000000000011</v>
      </c>
      <c r="T1690">
        <v>2</v>
      </c>
      <c r="U1690">
        <v>0.2</v>
      </c>
      <c r="V1690">
        <v>23.315999999999988</v>
      </c>
    </row>
    <row r="1691" spans="1:22" x14ac:dyDescent="0.3">
      <c r="A1691">
        <v>1690</v>
      </c>
      <c r="B1691" t="s">
        <v>4370</v>
      </c>
      <c r="C1691">
        <v>2011</v>
      </c>
      <c r="D1691" s="23">
        <v>40771</v>
      </c>
      <c r="E1691" s="23">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-227.49120000000019</v>
      </c>
    </row>
    <row r="1692" spans="1:22" x14ac:dyDescent="0.3">
      <c r="A1692">
        <v>1691</v>
      </c>
      <c r="B1692" t="s">
        <v>4371</v>
      </c>
      <c r="C1692">
        <v>2014</v>
      </c>
      <c r="D1692" s="23">
        <v>41983</v>
      </c>
      <c r="E1692" s="23">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23">
        <v>41983</v>
      </c>
      <c r="E1693" s="2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23">
        <v>41348</v>
      </c>
      <c r="E1694" s="23">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23">
        <v>41452</v>
      </c>
      <c r="E1695" s="23">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23">
        <v>41177</v>
      </c>
      <c r="E1696" s="23">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23">
        <v>41177</v>
      </c>
      <c r="E1697" s="23">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23">
        <v>41177</v>
      </c>
      <c r="E1698" s="23">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23">
        <v>41270</v>
      </c>
      <c r="E1699" s="23">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31.018399999999989</v>
      </c>
    </row>
    <row r="1700" spans="1:22" x14ac:dyDescent="0.3">
      <c r="A1700">
        <v>1699</v>
      </c>
      <c r="B1700" t="s">
        <v>4385</v>
      </c>
      <c r="C1700">
        <v>2012</v>
      </c>
      <c r="D1700" s="23">
        <v>41270</v>
      </c>
      <c r="E1700" s="23">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23">
        <v>40697</v>
      </c>
      <c r="E1701" s="23">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23">
        <v>41103</v>
      </c>
      <c r="E1702" s="23">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23">
        <v>41103</v>
      </c>
      <c r="E1703" s="2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23">
        <v>41103</v>
      </c>
      <c r="E1704" s="23">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23">
        <v>40577</v>
      </c>
      <c r="E1705" s="23">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23">
        <v>41342</v>
      </c>
      <c r="E1706" s="23">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23">
        <v>41235</v>
      </c>
      <c r="E1707" s="23">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23">
        <v>41943</v>
      </c>
      <c r="E1708" s="23">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23">
        <v>41943</v>
      </c>
      <c r="E1709" s="23">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16.70399999999999</v>
      </c>
    </row>
    <row r="1710" spans="1:22" x14ac:dyDescent="0.3">
      <c r="A1710">
        <v>1709</v>
      </c>
      <c r="B1710" t="s">
        <v>4396</v>
      </c>
      <c r="C1710">
        <v>2014</v>
      </c>
      <c r="D1710" s="23">
        <v>41943</v>
      </c>
      <c r="E1710" s="23">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23">
        <v>41943</v>
      </c>
      <c r="E1711" s="23">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23">
        <v>41943</v>
      </c>
      <c r="E1712" s="23">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23">
        <v>41943</v>
      </c>
      <c r="E1713" s="2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510.63599999999991</v>
      </c>
    </row>
    <row r="1714" spans="1:22" x14ac:dyDescent="0.3">
      <c r="A1714">
        <v>1713</v>
      </c>
      <c r="B1714" t="s">
        <v>4403</v>
      </c>
      <c r="C1714">
        <v>2012</v>
      </c>
      <c r="D1714" s="23">
        <v>40938</v>
      </c>
      <c r="E1714" s="23">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23">
        <v>41891</v>
      </c>
      <c r="E1715" s="23">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23">
        <v>41920</v>
      </c>
      <c r="E1716" s="23">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23">
        <v>41395</v>
      </c>
      <c r="E1717" s="23">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2.7955999999999999</v>
      </c>
    </row>
    <row r="1718" spans="1:22" x14ac:dyDescent="0.3">
      <c r="A1718">
        <v>1717</v>
      </c>
      <c r="B1718" t="s">
        <v>4411</v>
      </c>
      <c r="C1718">
        <v>2013</v>
      </c>
      <c r="D1718" s="23">
        <v>41414</v>
      </c>
      <c r="E1718" s="23">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70.440999999999974</v>
      </c>
    </row>
    <row r="1719" spans="1:22" x14ac:dyDescent="0.3">
      <c r="A1719">
        <v>1718</v>
      </c>
      <c r="B1719" t="s">
        <v>4411</v>
      </c>
      <c r="C1719">
        <v>2013</v>
      </c>
      <c r="D1719" s="23">
        <v>41414</v>
      </c>
      <c r="E1719" s="23">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23">
        <v>41414</v>
      </c>
      <c r="E1720" s="23">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23">
        <v>41414</v>
      </c>
      <c r="E1721" s="23">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23">
        <v>41414</v>
      </c>
      <c r="E1722" s="23">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14.919999999999989</v>
      </c>
    </row>
    <row r="1723" spans="1:22" x14ac:dyDescent="0.3">
      <c r="A1723">
        <v>1722</v>
      </c>
      <c r="B1723" t="s">
        <v>4414</v>
      </c>
      <c r="C1723">
        <v>2012</v>
      </c>
      <c r="D1723" s="23">
        <v>41263</v>
      </c>
      <c r="E1723" s="2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23">
        <v>41263</v>
      </c>
      <c r="E1724" s="23">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23">
        <v>41263</v>
      </c>
      <c r="E1725" s="23">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359.05799999999988</v>
      </c>
      <c r="T1725">
        <v>3</v>
      </c>
      <c r="U1725">
        <v>0.3</v>
      </c>
      <c r="V1725">
        <v>-71.811600000000027</v>
      </c>
    </row>
    <row r="1726" spans="1:22" x14ac:dyDescent="0.3">
      <c r="A1726">
        <v>1725</v>
      </c>
      <c r="B1726" t="s">
        <v>4419</v>
      </c>
      <c r="C1726">
        <v>2012</v>
      </c>
      <c r="D1726" s="23">
        <v>41262</v>
      </c>
      <c r="E1726" s="23">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23">
        <v>41262</v>
      </c>
      <c r="E1727" s="23">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0.44399999999999967</v>
      </c>
    </row>
    <row r="1728" spans="1:22" x14ac:dyDescent="0.3">
      <c r="A1728">
        <v>1727</v>
      </c>
      <c r="B1728" t="s">
        <v>4419</v>
      </c>
      <c r="C1728">
        <v>2012</v>
      </c>
      <c r="D1728" s="23">
        <v>41262</v>
      </c>
      <c r="E1728" s="23">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23">
        <v>41759</v>
      </c>
      <c r="E1729" s="23">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23">
        <v>41312</v>
      </c>
      <c r="E1730" s="23">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23">
        <v>41312</v>
      </c>
      <c r="E1731" s="23">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23">
        <v>40814</v>
      </c>
      <c r="E1732" s="23">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31.28319999999999</v>
      </c>
    </row>
    <row r="1733" spans="1:22" x14ac:dyDescent="0.3">
      <c r="A1733">
        <v>1732</v>
      </c>
      <c r="B1733" t="s">
        <v>4432</v>
      </c>
      <c r="C1733">
        <v>2011</v>
      </c>
      <c r="D1733" s="23">
        <v>40814</v>
      </c>
      <c r="E1733" s="2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23">
        <v>41466</v>
      </c>
      <c r="E1734" s="23">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23">
        <v>41466</v>
      </c>
      <c r="E1735" s="23">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17.351999999999979</v>
      </c>
    </row>
    <row r="1736" spans="1:22" x14ac:dyDescent="0.3">
      <c r="A1736">
        <v>1735</v>
      </c>
      <c r="B1736" t="s">
        <v>4436</v>
      </c>
      <c r="C1736">
        <v>2014</v>
      </c>
      <c r="D1736" s="23">
        <v>41850</v>
      </c>
      <c r="E1736" s="23">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34.848000000000013</v>
      </c>
      <c r="T1736">
        <v>2</v>
      </c>
      <c r="U1736">
        <v>0.2</v>
      </c>
      <c r="V1736">
        <v>6.5339999999999971</v>
      </c>
    </row>
    <row r="1737" spans="1:22" x14ac:dyDescent="0.3">
      <c r="A1737">
        <v>1736</v>
      </c>
      <c r="B1737" t="s">
        <v>4436</v>
      </c>
      <c r="C1737">
        <v>2014</v>
      </c>
      <c r="D1737" s="23">
        <v>41850</v>
      </c>
      <c r="E1737" s="23">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23">
        <v>41850</v>
      </c>
      <c r="E1738" s="23">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23">
        <v>41155</v>
      </c>
      <c r="E1739" s="23">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23">
        <v>41155</v>
      </c>
      <c r="E1740" s="23">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23">
        <v>41155</v>
      </c>
      <c r="E1741" s="23">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23">
        <v>40764</v>
      </c>
      <c r="E1742" s="23">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23">
        <v>41943</v>
      </c>
      <c r="E1743" s="2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23">
        <v>41943</v>
      </c>
      <c r="E1744" s="23">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23">
        <v>41943</v>
      </c>
      <c r="E1745" s="23">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-2.5128000000000008</v>
      </c>
    </row>
    <row r="1746" spans="1:22" x14ac:dyDescent="0.3">
      <c r="A1746">
        <v>1745</v>
      </c>
      <c r="B1746" t="s">
        <v>4445</v>
      </c>
      <c r="C1746">
        <v>2014</v>
      </c>
      <c r="D1746" s="23">
        <v>41943</v>
      </c>
      <c r="E1746" s="23">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-55.300000000000068</v>
      </c>
    </row>
    <row r="1747" spans="1:22" x14ac:dyDescent="0.3">
      <c r="A1747">
        <v>1746</v>
      </c>
      <c r="B1747" t="s">
        <v>4448</v>
      </c>
      <c r="C1747">
        <v>2011</v>
      </c>
      <c r="D1747" s="23">
        <v>40700</v>
      </c>
      <c r="E1747" s="23">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23">
        <v>41500</v>
      </c>
      <c r="E1748" s="23">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-8.2367999999999988</v>
      </c>
    </row>
    <row r="1749" spans="1:22" x14ac:dyDescent="0.3">
      <c r="A1749">
        <v>1748</v>
      </c>
      <c r="B1749" t="s">
        <v>4449</v>
      </c>
      <c r="C1749">
        <v>2013</v>
      </c>
      <c r="D1749" s="23">
        <v>41500</v>
      </c>
      <c r="E1749" s="23">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3.2099999999999982</v>
      </c>
    </row>
    <row r="1750" spans="1:22" x14ac:dyDescent="0.3">
      <c r="A1750">
        <v>1749</v>
      </c>
      <c r="B1750" t="s">
        <v>4451</v>
      </c>
      <c r="C1750">
        <v>2011</v>
      </c>
      <c r="D1750" s="23">
        <v>40658</v>
      </c>
      <c r="E1750" s="23">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23">
        <v>40658</v>
      </c>
      <c r="E1751" s="23">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23">
        <v>41235</v>
      </c>
      <c r="E1752" s="23">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-32.522600000000011</v>
      </c>
    </row>
    <row r="1753" spans="1:22" x14ac:dyDescent="0.3">
      <c r="A1753">
        <v>1752</v>
      </c>
      <c r="B1753" t="s">
        <v>4457</v>
      </c>
      <c r="C1753">
        <v>2014</v>
      </c>
      <c r="D1753" s="23">
        <v>41927</v>
      </c>
      <c r="E1753" s="2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23">
        <v>41976</v>
      </c>
      <c r="E1754" s="23">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23">
        <v>41976</v>
      </c>
      <c r="E1755" s="23">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23">
        <v>41976</v>
      </c>
      <c r="E1756" s="23">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v>
      </c>
    </row>
    <row r="1757" spans="1:22" x14ac:dyDescent="0.3">
      <c r="A1757">
        <v>1756</v>
      </c>
      <c r="B1757" t="s">
        <v>4463</v>
      </c>
      <c r="C1757">
        <v>2012</v>
      </c>
      <c r="D1757" s="23">
        <v>41251</v>
      </c>
      <c r="E1757" s="23">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23">
        <v>41251</v>
      </c>
      <c r="E1758" s="23">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v>
      </c>
    </row>
    <row r="1759" spans="1:22" x14ac:dyDescent="0.3">
      <c r="A1759">
        <v>1758</v>
      </c>
      <c r="B1759" t="s">
        <v>4466</v>
      </c>
      <c r="C1759">
        <v>2012</v>
      </c>
      <c r="D1759" s="23">
        <v>41103</v>
      </c>
      <c r="E1759" s="23">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23">
        <v>40674</v>
      </c>
      <c r="E1760" s="23">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7.615399999999994</v>
      </c>
    </row>
    <row r="1761" spans="1:22" x14ac:dyDescent="0.3">
      <c r="A1761">
        <v>1760</v>
      </c>
      <c r="B1761" t="s">
        <v>4470</v>
      </c>
      <c r="C1761">
        <v>2011</v>
      </c>
      <c r="D1761" s="23">
        <v>40549</v>
      </c>
      <c r="E1761" s="23">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23">
        <v>41157</v>
      </c>
      <c r="E1762" s="23">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23">
        <v>41157</v>
      </c>
      <c r="E1763" s="2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23">
        <v>41157</v>
      </c>
      <c r="E1764" s="23">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-20.696400000000029</v>
      </c>
    </row>
    <row r="1765" spans="1:22" x14ac:dyDescent="0.3">
      <c r="A1765">
        <v>1764</v>
      </c>
      <c r="B1765" t="s">
        <v>4478</v>
      </c>
      <c r="C1765">
        <v>2013</v>
      </c>
      <c r="D1765" s="23">
        <v>41491</v>
      </c>
      <c r="E1765" s="23">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23">
        <v>41491</v>
      </c>
      <c r="E1766" s="23">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23">
        <v>41491</v>
      </c>
      <c r="E1767" s="23">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23">
        <v>41491</v>
      </c>
      <c r="E1768" s="23">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23">
        <v>40624</v>
      </c>
      <c r="E1769" s="23">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-5.8603999999999976</v>
      </c>
    </row>
    <row r="1770" spans="1:22" x14ac:dyDescent="0.3">
      <c r="A1770">
        <v>1769</v>
      </c>
      <c r="B1770" t="s">
        <v>4485</v>
      </c>
      <c r="C1770">
        <v>2011</v>
      </c>
      <c r="D1770" s="23">
        <v>40624</v>
      </c>
      <c r="E1770" s="23">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23">
        <v>41701</v>
      </c>
      <c r="E1771" s="23">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-1.3952000000000011</v>
      </c>
    </row>
    <row r="1772" spans="1:22" x14ac:dyDescent="0.3">
      <c r="A1772">
        <v>1771</v>
      </c>
      <c r="B1772" t="s">
        <v>4489</v>
      </c>
      <c r="C1772">
        <v>2014</v>
      </c>
      <c r="D1772" s="23">
        <v>41701</v>
      </c>
      <c r="E1772" s="23">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-20.16630000000001</v>
      </c>
    </row>
    <row r="1773" spans="1:22" x14ac:dyDescent="0.3">
      <c r="A1773">
        <v>1772</v>
      </c>
      <c r="B1773" t="s">
        <v>4490</v>
      </c>
      <c r="C1773">
        <v>2013</v>
      </c>
      <c r="D1773" s="23">
        <v>41606</v>
      </c>
      <c r="E1773" s="2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-24.495999999999999</v>
      </c>
    </row>
    <row r="1774" spans="1:22" x14ac:dyDescent="0.3">
      <c r="A1774">
        <v>1773</v>
      </c>
      <c r="B1774" t="s">
        <v>4490</v>
      </c>
      <c r="C1774">
        <v>2013</v>
      </c>
      <c r="D1774" s="23">
        <v>41606</v>
      </c>
      <c r="E1774" s="23">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62.400000000000013</v>
      </c>
      <c r="T1774">
        <v>6</v>
      </c>
      <c r="U1774">
        <v>0.2</v>
      </c>
      <c r="V1774">
        <v>19.499999999999989</v>
      </c>
    </row>
    <row r="1775" spans="1:22" x14ac:dyDescent="0.3">
      <c r="A1775">
        <v>1774</v>
      </c>
      <c r="B1775" t="s">
        <v>4491</v>
      </c>
      <c r="C1775">
        <v>2011</v>
      </c>
      <c r="D1775" s="23">
        <v>40661</v>
      </c>
      <c r="E1775" s="23">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23">
        <v>40661</v>
      </c>
      <c r="E1776" s="23">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23">
        <v>40661</v>
      </c>
      <c r="E1777" s="23">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23">
        <v>40661</v>
      </c>
      <c r="E1778" s="23">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23">
        <v>41237</v>
      </c>
      <c r="E1779" s="23">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23">
        <v>41237</v>
      </c>
      <c r="E1780" s="23">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23">
        <v>41590</v>
      </c>
      <c r="E1781" s="23">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23">
        <v>41590</v>
      </c>
      <c r="E1782" s="23">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23">
        <v>41099</v>
      </c>
      <c r="E1783" s="2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23">
        <v>41099</v>
      </c>
      <c r="E1784" s="23">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23">
        <v>41905</v>
      </c>
      <c r="E1785" s="23">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23">
        <v>41905</v>
      </c>
      <c r="E1786" s="23">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23">
        <v>41905</v>
      </c>
      <c r="E1787" s="23">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23">
        <v>41905</v>
      </c>
      <c r="E1788" s="23">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23">
        <v>40954</v>
      </c>
      <c r="E1789" s="23">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23">
        <v>40954</v>
      </c>
      <c r="E1790" s="23">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23">
        <v>40954</v>
      </c>
      <c r="E1791" s="23">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26.590499999999992</v>
      </c>
    </row>
    <row r="1792" spans="1:22" x14ac:dyDescent="0.3">
      <c r="A1792">
        <v>1791</v>
      </c>
      <c r="B1792" t="s">
        <v>4517</v>
      </c>
      <c r="C1792">
        <v>2011</v>
      </c>
      <c r="D1792" s="23">
        <v>40816</v>
      </c>
      <c r="E1792" s="23">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23">
        <v>40878</v>
      </c>
      <c r="E1793" s="2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23">
        <v>40878</v>
      </c>
      <c r="E1794" s="23">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23">
        <v>40885</v>
      </c>
      <c r="E1795" s="23">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6.0416000000000034</v>
      </c>
    </row>
    <row r="1796" spans="1:22" x14ac:dyDescent="0.3">
      <c r="A1796">
        <v>1795</v>
      </c>
      <c r="B1796" t="s">
        <v>4526</v>
      </c>
      <c r="C1796">
        <v>2013</v>
      </c>
      <c r="D1796" s="23">
        <v>41523</v>
      </c>
      <c r="E1796" s="23">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26.984999999999989</v>
      </c>
    </row>
    <row r="1797" spans="1:22" x14ac:dyDescent="0.3">
      <c r="A1797">
        <v>1796</v>
      </c>
      <c r="B1797" t="s">
        <v>4531</v>
      </c>
      <c r="C1797">
        <v>2014</v>
      </c>
      <c r="D1797" s="23">
        <v>41879</v>
      </c>
      <c r="E1797" s="23">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23">
        <v>41879</v>
      </c>
      <c r="E1798" s="23">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23">
        <v>41879</v>
      </c>
      <c r="E1799" s="23">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23">
        <v>41463</v>
      </c>
      <c r="E1800" s="23">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23">
        <v>41495</v>
      </c>
      <c r="E1801" s="23">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v>
      </c>
    </row>
    <row r="1802" spans="1:22" x14ac:dyDescent="0.3">
      <c r="A1802">
        <v>1801</v>
      </c>
      <c r="B1802" t="s">
        <v>4535</v>
      </c>
      <c r="C1802">
        <v>2013</v>
      </c>
      <c r="D1802" s="23">
        <v>41495</v>
      </c>
      <c r="E1802" s="23">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53.952000000000012</v>
      </c>
      <c r="T1802">
        <v>3</v>
      </c>
      <c r="U1802">
        <v>0.2</v>
      </c>
      <c r="V1802">
        <v>17.534400000000002</v>
      </c>
    </row>
    <row r="1803" spans="1:22" x14ac:dyDescent="0.3">
      <c r="A1803">
        <v>1802</v>
      </c>
      <c r="B1803" t="s">
        <v>4540</v>
      </c>
      <c r="C1803">
        <v>2013</v>
      </c>
      <c r="D1803" s="23">
        <v>41592</v>
      </c>
      <c r="E1803" s="2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23">
        <v>41905</v>
      </c>
      <c r="E1804" s="23">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23">
        <v>41905</v>
      </c>
      <c r="E1805" s="23">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23">
        <v>41905</v>
      </c>
      <c r="E1806" s="23">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v>
      </c>
    </row>
    <row r="1807" spans="1:22" x14ac:dyDescent="0.3">
      <c r="A1807">
        <v>1806</v>
      </c>
      <c r="B1807" t="s">
        <v>4544</v>
      </c>
      <c r="C1807">
        <v>2013</v>
      </c>
      <c r="D1807" s="23">
        <v>41634</v>
      </c>
      <c r="E1807" s="23">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23">
        <v>41634</v>
      </c>
      <c r="E1808" s="23">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23">
        <v>41634</v>
      </c>
      <c r="E1809" s="23">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23">
        <v>41316</v>
      </c>
      <c r="E1810" s="23">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23">
        <v>41571</v>
      </c>
      <c r="E1811" s="23">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23">
        <v>41571</v>
      </c>
      <c r="E1812" s="23">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23">
        <v>40703</v>
      </c>
      <c r="E1813" s="2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23">
        <v>41964</v>
      </c>
      <c r="E1814" s="23">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23">
        <v>41964</v>
      </c>
      <c r="E1815" s="23">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1.5713999999999999</v>
      </c>
    </row>
    <row r="1816" spans="1:22" x14ac:dyDescent="0.3">
      <c r="A1816">
        <v>1815</v>
      </c>
      <c r="B1816" t="s">
        <v>4560</v>
      </c>
      <c r="C1816">
        <v>2012</v>
      </c>
      <c r="D1816" s="23">
        <v>41166</v>
      </c>
      <c r="E1816" s="23">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-8.5067999999999913</v>
      </c>
    </row>
    <row r="1817" spans="1:22" x14ac:dyDescent="0.3">
      <c r="A1817">
        <v>1816</v>
      </c>
      <c r="B1817" t="s">
        <v>4561</v>
      </c>
      <c r="C1817">
        <v>2012</v>
      </c>
      <c r="D1817" s="23">
        <v>41064</v>
      </c>
      <c r="E1817" s="23">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23">
        <v>41064</v>
      </c>
      <c r="E1818" s="23">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23">
        <v>41256</v>
      </c>
      <c r="E1819" s="23">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23">
        <v>40688</v>
      </c>
      <c r="E1820" s="23">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-166.32000000000011</v>
      </c>
    </row>
    <row r="1821" spans="1:22" x14ac:dyDescent="0.3">
      <c r="A1821">
        <v>1820</v>
      </c>
      <c r="B1821" t="s">
        <v>4567</v>
      </c>
      <c r="C1821">
        <v>2011</v>
      </c>
      <c r="D1821" s="23">
        <v>40688</v>
      </c>
      <c r="E1821" s="23">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-24.188999999999989</v>
      </c>
    </row>
    <row r="1822" spans="1:22" x14ac:dyDescent="0.3">
      <c r="A1822">
        <v>1821</v>
      </c>
      <c r="B1822" t="s">
        <v>4574</v>
      </c>
      <c r="C1822">
        <v>2013</v>
      </c>
      <c r="D1822" s="23">
        <v>41321</v>
      </c>
      <c r="E1822" s="23">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-225.55680000000009</v>
      </c>
    </row>
    <row r="1823" spans="1:22" x14ac:dyDescent="0.3">
      <c r="A1823">
        <v>1822</v>
      </c>
      <c r="B1823" t="s">
        <v>4574</v>
      </c>
      <c r="C1823">
        <v>2013</v>
      </c>
      <c r="D1823" s="23">
        <v>41321</v>
      </c>
      <c r="E1823" s="2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1.8311999999999999</v>
      </c>
    </row>
    <row r="1824" spans="1:22" x14ac:dyDescent="0.3">
      <c r="A1824">
        <v>1823</v>
      </c>
      <c r="B1824" t="s">
        <v>4574</v>
      </c>
      <c r="C1824">
        <v>2013</v>
      </c>
      <c r="D1824" s="23">
        <v>41321</v>
      </c>
      <c r="E1824" s="23">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23">
        <v>41321</v>
      </c>
      <c r="E1825" s="23">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23">
        <v>41631</v>
      </c>
      <c r="E1826" s="23">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23">
        <v>41631</v>
      </c>
      <c r="E1827" s="23">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3.108000000000001</v>
      </c>
    </row>
    <row r="1828" spans="1:22" x14ac:dyDescent="0.3">
      <c r="A1828">
        <v>1827</v>
      </c>
      <c r="B1828" t="s">
        <v>4581</v>
      </c>
      <c r="C1828">
        <v>2013</v>
      </c>
      <c r="D1828" s="23">
        <v>41631</v>
      </c>
      <c r="E1828" s="23">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4.8416000000000006</v>
      </c>
    </row>
    <row r="1829" spans="1:22" x14ac:dyDescent="0.3">
      <c r="A1829">
        <v>1828</v>
      </c>
      <c r="B1829" t="s">
        <v>4585</v>
      </c>
      <c r="C1829">
        <v>2013</v>
      </c>
      <c r="D1829" s="23">
        <v>41313</v>
      </c>
      <c r="E1829" s="23">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23">
        <v>41103</v>
      </c>
      <c r="E1830" s="23">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23">
        <v>40681</v>
      </c>
      <c r="E1831" s="23">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23">
        <v>41934</v>
      </c>
      <c r="E1832" s="23">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23">
        <v>41934</v>
      </c>
      <c r="E1833" s="2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23">
        <v>41218</v>
      </c>
      <c r="E1834" s="23">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23">
        <v>41853</v>
      </c>
      <c r="E1835" s="23">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-263.99670000000032</v>
      </c>
    </row>
    <row r="1836" spans="1:22" x14ac:dyDescent="0.3">
      <c r="A1836">
        <v>1835</v>
      </c>
      <c r="B1836" t="s">
        <v>4602</v>
      </c>
      <c r="C1836">
        <v>2014</v>
      </c>
      <c r="D1836" s="23">
        <v>41853</v>
      </c>
      <c r="E1836" s="23">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12.700799999999999</v>
      </c>
    </row>
    <row r="1837" spans="1:22" x14ac:dyDescent="0.3">
      <c r="A1837">
        <v>1836</v>
      </c>
      <c r="B1837" t="s">
        <v>4607</v>
      </c>
      <c r="C1837">
        <v>2011</v>
      </c>
      <c r="D1837" s="23">
        <v>40715</v>
      </c>
      <c r="E1837" s="23">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6.2059999999999977</v>
      </c>
    </row>
    <row r="1838" spans="1:22" x14ac:dyDescent="0.3">
      <c r="A1838">
        <v>1837</v>
      </c>
      <c r="B1838" t="s">
        <v>4609</v>
      </c>
      <c r="C1838">
        <v>2014</v>
      </c>
      <c r="D1838" s="23">
        <v>41690</v>
      </c>
      <c r="E1838" s="23">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23">
        <v>40756</v>
      </c>
      <c r="E1839" s="23">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23">
        <v>40756</v>
      </c>
      <c r="E1840" s="23">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23">
        <v>40756</v>
      </c>
      <c r="E1841" s="23">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v>
      </c>
    </row>
    <row r="1842" spans="1:22" x14ac:dyDescent="0.3">
      <c r="A1842">
        <v>1841</v>
      </c>
      <c r="B1842" t="s">
        <v>4610</v>
      </c>
      <c r="C1842">
        <v>2011</v>
      </c>
      <c r="D1842" s="23">
        <v>40756</v>
      </c>
      <c r="E1842" s="23">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23">
        <v>41474</v>
      </c>
      <c r="E1843" s="2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23">
        <v>40948</v>
      </c>
      <c r="E1844" s="23">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23">
        <v>40948</v>
      </c>
      <c r="E1845" s="23">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23">
        <v>41850</v>
      </c>
      <c r="E1846" s="23">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11.774100000000001</v>
      </c>
    </row>
    <row r="1847" spans="1:22" x14ac:dyDescent="0.3">
      <c r="A1847">
        <v>1846</v>
      </c>
      <c r="B1847" t="s">
        <v>4627</v>
      </c>
      <c r="C1847">
        <v>2014</v>
      </c>
      <c r="D1847" s="23">
        <v>41652</v>
      </c>
      <c r="E1847" s="23">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23">
        <v>41652</v>
      </c>
      <c r="E1848" s="23">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23">
        <v>41893</v>
      </c>
      <c r="E1849" s="23">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27.176400000000019</v>
      </c>
    </row>
    <row r="1850" spans="1:22" x14ac:dyDescent="0.3">
      <c r="A1850">
        <v>1849</v>
      </c>
      <c r="B1850" t="s">
        <v>4630</v>
      </c>
      <c r="C1850">
        <v>2014</v>
      </c>
      <c r="D1850" s="23">
        <v>41893</v>
      </c>
      <c r="E1850" s="23">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23">
        <v>41110</v>
      </c>
      <c r="E1851" s="23">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23">
        <v>41110</v>
      </c>
      <c r="E1852" s="23">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23">
        <v>41110</v>
      </c>
      <c r="E1853" s="2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23">
        <v>41110</v>
      </c>
      <c r="E1854" s="23">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23">
        <v>41110</v>
      </c>
      <c r="E1855" s="23">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23">
        <v>41110</v>
      </c>
      <c r="E1856" s="23">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23">
        <v>40707</v>
      </c>
      <c r="E1857" s="23">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23">
        <v>41772</v>
      </c>
      <c r="E1858" s="23">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23">
        <v>41772</v>
      </c>
      <c r="E1859" s="23">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23">
        <v>41155</v>
      </c>
      <c r="E1860" s="23">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23">
        <v>41155</v>
      </c>
      <c r="E1861" s="23">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23">
        <v>41725</v>
      </c>
      <c r="E1862" s="23">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-28.976400000000009</v>
      </c>
    </row>
    <row r="1863" spans="1:22" x14ac:dyDescent="0.3">
      <c r="A1863">
        <v>1862</v>
      </c>
      <c r="B1863" t="s">
        <v>4647</v>
      </c>
      <c r="C1863">
        <v>2014</v>
      </c>
      <c r="D1863" s="23">
        <v>41725</v>
      </c>
      <c r="E1863" s="2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33.588800000000013</v>
      </c>
    </row>
    <row r="1864" spans="1:22" x14ac:dyDescent="0.3">
      <c r="A1864">
        <v>1863</v>
      </c>
      <c r="B1864" t="s">
        <v>4650</v>
      </c>
      <c r="C1864">
        <v>2011</v>
      </c>
      <c r="D1864" s="23">
        <v>40859</v>
      </c>
      <c r="E1864" s="23">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49.632000000000012</v>
      </c>
      <c r="T1864">
        <v>4</v>
      </c>
      <c r="U1864">
        <v>0.2</v>
      </c>
      <c r="V1864">
        <v>4.9632000000000014</v>
      </c>
    </row>
    <row r="1865" spans="1:22" x14ac:dyDescent="0.3">
      <c r="A1865">
        <v>1864</v>
      </c>
      <c r="B1865" t="s">
        <v>4651</v>
      </c>
      <c r="C1865">
        <v>2013</v>
      </c>
      <c r="D1865" s="23">
        <v>41561</v>
      </c>
      <c r="E1865" s="23">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23">
        <v>41561</v>
      </c>
      <c r="E1866" s="23">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4.3679999999999994</v>
      </c>
    </row>
    <row r="1867" spans="1:22" x14ac:dyDescent="0.3">
      <c r="A1867">
        <v>1866</v>
      </c>
      <c r="B1867" t="s">
        <v>4656</v>
      </c>
      <c r="C1867">
        <v>2014</v>
      </c>
      <c r="D1867" s="23">
        <v>41956</v>
      </c>
      <c r="E1867" s="23">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23">
        <v>41745</v>
      </c>
      <c r="E1868" s="23">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23">
        <v>41085</v>
      </c>
      <c r="E1869" s="23">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31.10400000000001</v>
      </c>
      <c r="T1869">
        <v>6</v>
      </c>
      <c r="U1869">
        <v>0.2</v>
      </c>
      <c r="V1869">
        <v>10.8864</v>
      </c>
    </row>
    <row r="1870" spans="1:22" x14ac:dyDescent="0.3">
      <c r="A1870">
        <v>1869</v>
      </c>
      <c r="B1870" t="s">
        <v>4660</v>
      </c>
      <c r="C1870">
        <v>2012</v>
      </c>
      <c r="D1870" s="23">
        <v>41085</v>
      </c>
      <c r="E1870" s="23">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23">
        <v>41513</v>
      </c>
      <c r="E1871" s="23">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23">
        <v>40745</v>
      </c>
      <c r="E1872" s="23">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23">
        <v>40745</v>
      </c>
      <c r="E1873" s="2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50.097999999999978</v>
      </c>
    </row>
    <row r="1874" spans="1:22" x14ac:dyDescent="0.3">
      <c r="A1874">
        <v>1873</v>
      </c>
      <c r="B1874" t="s">
        <v>4666</v>
      </c>
      <c r="C1874">
        <v>2011</v>
      </c>
      <c r="D1874" s="23">
        <v>40745</v>
      </c>
      <c r="E1874" s="23">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23">
        <v>41965</v>
      </c>
      <c r="E1875" s="23">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23">
        <v>40698</v>
      </c>
      <c r="E1876" s="23">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23">
        <v>41344</v>
      </c>
      <c r="E1877" s="23">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v>
      </c>
    </row>
    <row r="1878" spans="1:22" x14ac:dyDescent="0.3">
      <c r="A1878">
        <v>1877</v>
      </c>
      <c r="B1878" t="s">
        <v>4681</v>
      </c>
      <c r="C1878">
        <v>2014</v>
      </c>
      <c r="D1878" s="23">
        <v>41724</v>
      </c>
      <c r="E1878" s="23">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47.037600000000033</v>
      </c>
    </row>
    <row r="1879" spans="1:22" x14ac:dyDescent="0.3">
      <c r="A1879">
        <v>1878</v>
      </c>
      <c r="B1879" t="s">
        <v>4684</v>
      </c>
      <c r="C1879">
        <v>2014</v>
      </c>
      <c r="D1879" s="23">
        <v>42003</v>
      </c>
      <c r="E1879" s="23">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-44.276400000000017</v>
      </c>
    </row>
    <row r="1880" spans="1:22" x14ac:dyDescent="0.3">
      <c r="A1880">
        <v>1879</v>
      </c>
      <c r="B1880" t="s">
        <v>4684</v>
      </c>
      <c r="C1880">
        <v>2014</v>
      </c>
      <c r="D1880" s="23">
        <v>42003</v>
      </c>
      <c r="E1880" s="23">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22.678200000000022</v>
      </c>
    </row>
    <row r="1881" spans="1:22" x14ac:dyDescent="0.3">
      <c r="A1881">
        <v>1880</v>
      </c>
      <c r="B1881" t="s">
        <v>4685</v>
      </c>
      <c r="C1881">
        <v>2014</v>
      </c>
      <c r="D1881" s="23">
        <v>41727</v>
      </c>
      <c r="E1881" s="23">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-48.119399999999978</v>
      </c>
    </row>
    <row r="1882" spans="1:22" x14ac:dyDescent="0.3">
      <c r="A1882">
        <v>1881</v>
      </c>
      <c r="B1882" t="s">
        <v>4686</v>
      </c>
      <c r="C1882">
        <v>2012</v>
      </c>
      <c r="D1882" s="23">
        <v>40973</v>
      </c>
      <c r="E1882" s="23">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23">
        <v>40973</v>
      </c>
      <c r="E1883" s="2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23">
        <v>40973</v>
      </c>
      <c r="E1884" s="23">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23">
        <v>41592</v>
      </c>
      <c r="E1885" s="23">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23">
        <v>41659</v>
      </c>
      <c r="E1886" s="23">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23">
        <v>41387</v>
      </c>
      <c r="E1887" s="23">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23">
        <v>40676</v>
      </c>
      <c r="E1888" s="23">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23">
        <v>40676</v>
      </c>
      <c r="E1889" s="23">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-331.95999999999992</v>
      </c>
    </row>
    <row r="1890" spans="1:22" x14ac:dyDescent="0.3">
      <c r="A1890">
        <v>1889</v>
      </c>
      <c r="B1890" t="s">
        <v>4697</v>
      </c>
      <c r="C1890">
        <v>2011</v>
      </c>
      <c r="D1890" s="23">
        <v>40837</v>
      </c>
      <c r="E1890" s="23">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v>
      </c>
    </row>
    <row r="1891" spans="1:22" x14ac:dyDescent="0.3">
      <c r="A1891">
        <v>1890</v>
      </c>
      <c r="B1891" t="s">
        <v>4697</v>
      </c>
      <c r="C1891">
        <v>2011</v>
      </c>
      <c r="D1891" s="23">
        <v>40837</v>
      </c>
      <c r="E1891" s="23">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23">
        <v>40616</v>
      </c>
      <c r="E1892" s="23">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23">
        <v>40616</v>
      </c>
      <c r="E1893" s="2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23">
        <v>41996</v>
      </c>
      <c r="E1894" s="23">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23">
        <v>41603</v>
      </c>
      <c r="E1895" s="23">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7.7449999999999983</v>
      </c>
    </row>
    <row r="1896" spans="1:22" x14ac:dyDescent="0.3">
      <c r="A1896">
        <v>1895</v>
      </c>
      <c r="B1896" t="s">
        <v>4707</v>
      </c>
      <c r="C1896">
        <v>2014</v>
      </c>
      <c r="D1896" s="23">
        <v>41976</v>
      </c>
      <c r="E1896" s="23">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34.650000000000013</v>
      </c>
      <c r="T1896">
        <v>3</v>
      </c>
      <c r="U1896">
        <v>0</v>
      </c>
      <c r="V1896">
        <v>10.395</v>
      </c>
    </row>
    <row r="1897" spans="1:22" x14ac:dyDescent="0.3">
      <c r="A1897">
        <v>1896</v>
      </c>
      <c r="B1897" t="s">
        <v>4713</v>
      </c>
      <c r="C1897">
        <v>2012</v>
      </c>
      <c r="D1897" s="23">
        <v>41274</v>
      </c>
      <c r="E1897" s="23">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23">
        <v>41916</v>
      </c>
      <c r="E1898" s="23">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23">
        <v>40784</v>
      </c>
      <c r="E1899" s="23">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23">
        <v>40784</v>
      </c>
      <c r="E1900" s="23">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23">
        <v>40784</v>
      </c>
      <c r="E1901" s="23">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23">
        <v>41455</v>
      </c>
      <c r="E1902" s="23">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23">
        <v>41507</v>
      </c>
      <c r="E1903" s="2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3.990600000000001</v>
      </c>
    </row>
    <row r="1904" spans="1:22" x14ac:dyDescent="0.3">
      <c r="A1904">
        <v>1903</v>
      </c>
      <c r="B1904" t="s">
        <v>4729</v>
      </c>
      <c r="C1904">
        <v>2014</v>
      </c>
      <c r="D1904" s="23">
        <v>41934</v>
      </c>
      <c r="E1904" s="23">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23">
        <v>41934</v>
      </c>
      <c r="E1905" s="23">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23">
        <v>41934</v>
      </c>
      <c r="E1906" s="23">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6.7449999999999983</v>
      </c>
    </row>
    <row r="1907" spans="1:22" x14ac:dyDescent="0.3">
      <c r="A1907">
        <v>1906</v>
      </c>
      <c r="B1907" t="s">
        <v>4732</v>
      </c>
      <c r="C1907">
        <v>2014</v>
      </c>
      <c r="D1907" s="23">
        <v>41934</v>
      </c>
      <c r="E1907" s="23">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23">
        <v>41412</v>
      </c>
      <c r="E1908" s="23">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-2.1648000000000009</v>
      </c>
    </row>
    <row r="1909" spans="1:22" x14ac:dyDescent="0.3">
      <c r="A1909">
        <v>1908</v>
      </c>
      <c r="B1909" t="s">
        <v>4735</v>
      </c>
      <c r="C1909">
        <v>2013</v>
      </c>
      <c r="D1909" s="23">
        <v>41412</v>
      </c>
      <c r="E1909" s="23">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27.018000000000011</v>
      </c>
      <c r="T1909">
        <v>6</v>
      </c>
      <c r="U1909">
        <v>0.7</v>
      </c>
      <c r="V1909">
        <v>-21.61440000000001</v>
      </c>
    </row>
    <row r="1910" spans="1:22" x14ac:dyDescent="0.3">
      <c r="A1910">
        <v>1909</v>
      </c>
      <c r="B1910" t="s">
        <v>4739</v>
      </c>
      <c r="C1910">
        <v>2012</v>
      </c>
      <c r="D1910" s="23">
        <v>40942</v>
      </c>
      <c r="E1910" s="23">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23">
        <v>41992</v>
      </c>
      <c r="E1911" s="23">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23">
        <v>41594</v>
      </c>
      <c r="E1912" s="23">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40.749899999999997</v>
      </c>
    </row>
    <row r="1913" spans="1:22" x14ac:dyDescent="0.3">
      <c r="A1913">
        <v>1912</v>
      </c>
      <c r="B1913" t="s">
        <v>4748</v>
      </c>
      <c r="C1913">
        <v>2014</v>
      </c>
      <c r="D1913" s="23">
        <v>41824</v>
      </c>
      <c r="E1913" s="2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23">
        <v>41824</v>
      </c>
      <c r="E1914" s="23">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23">
        <v>40559</v>
      </c>
      <c r="E1915" s="23">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23">
        <v>41760</v>
      </c>
      <c r="E1916" s="23">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23">
        <v>41760</v>
      </c>
      <c r="E1917" s="23">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23">
        <v>41760</v>
      </c>
      <c r="E1918" s="23">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v>
      </c>
    </row>
    <row r="1919" spans="1:22" x14ac:dyDescent="0.3">
      <c r="A1919">
        <v>1918</v>
      </c>
      <c r="B1919" t="s">
        <v>4759</v>
      </c>
      <c r="C1919">
        <v>2012</v>
      </c>
      <c r="D1919" s="23">
        <v>41221</v>
      </c>
      <c r="E1919" s="23">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23">
        <v>41212</v>
      </c>
      <c r="E1920" s="23">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23">
        <v>41869</v>
      </c>
      <c r="E1921" s="23">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302.37299999999988</v>
      </c>
    </row>
    <row r="1922" spans="1:22" x14ac:dyDescent="0.3">
      <c r="A1922">
        <v>1921</v>
      </c>
      <c r="B1922" t="s">
        <v>4763</v>
      </c>
      <c r="C1922">
        <v>2014</v>
      </c>
      <c r="D1922" s="23">
        <v>41869</v>
      </c>
      <c r="E1922" s="23">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23">
        <v>41185</v>
      </c>
      <c r="E1923" s="2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23">
        <v>41464</v>
      </c>
      <c r="E1924" s="23">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107.955</v>
      </c>
    </row>
    <row r="1925" spans="1:22" x14ac:dyDescent="0.3">
      <c r="A1925">
        <v>1924</v>
      </c>
      <c r="B1925" t="s">
        <v>4773</v>
      </c>
      <c r="C1925">
        <v>2013</v>
      </c>
      <c r="D1925" s="23">
        <v>41464</v>
      </c>
      <c r="E1925" s="23">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23">
        <v>41979</v>
      </c>
      <c r="E1926" s="23">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23">
        <v>41708</v>
      </c>
      <c r="E1927" s="23">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23">
        <v>41435</v>
      </c>
      <c r="E1928" s="23">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19.966499999999979</v>
      </c>
    </row>
    <row r="1929" spans="1:22" x14ac:dyDescent="0.3">
      <c r="A1929">
        <v>1928</v>
      </c>
      <c r="B1929" t="s">
        <v>4783</v>
      </c>
      <c r="C1929">
        <v>2014</v>
      </c>
      <c r="D1929" s="23">
        <v>41972</v>
      </c>
      <c r="E1929" s="23">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23">
        <v>41715</v>
      </c>
      <c r="E1930" s="23">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23">
        <v>41715</v>
      </c>
      <c r="E1931" s="23">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1.8603999999999981</v>
      </c>
    </row>
    <row r="1932" spans="1:22" x14ac:dyDescent="0.3">
      <c r="A1932">
        <v>1931</v>
      </c>
      <c r="B1932" t="s">
        <v>4784</v>
      </c>
      <c r="C1932">
        <v>2014</v>
      </c>
      <c r="D1932" s="23">
        <v>41715</v>
      </c>
      <c r="E1932" s="23">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23">
        <v>41606</v>
      </c>
      <c r="E1933" s="2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23">
        <v>41858</v>
      </c>
      <c r="E1934" s="23">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23">
        <v>41858</v>
      </c>
      <c r="E1935" s="23">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7.3919999999999986</v>
      </c>
    </row>
    <row r="1936" spans="1:22" x14ac:dyDescent="0.3">
      <c r="A1936">
        <v>1935</v>
      </c>
      <c r="B1936" t="s">
        <v>4793</v>
      </c>
      <c r="C1936">
        <v>2014</v>
      </c>
      <c r="D1936" s="23">
        <v>41971</v>
      </c>
      <c r="E1936" s="23">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23">
        <v>41971</v>
      </c>
      <c r="E1937" s="23">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23">
        <v>41054</v>
      </c>
      <c r="E1938" s="23">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23">
        <v>41464</v>
      </c>
      <c r="E1939" s="23">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23">
        <v>41464</v>
      </c>
      <c r="E1940" s="23">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-1.2558000000000049</v>
      </c>
    </row>
    <row r="1941" spans="1:22" x14ac:dyDescent="0.3">
      <c r="A1941">
        <v>1940</v>
      </c>
      <c r="B1941" t="s">
        <v>4797</v>
      </c>
      <c r="C1941">
        <v>2013</v>
      </c>
      <c r="D1941" s="23">
        <v>41464</v>
      </c>
      <c r="E1941" s="23">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23">
        <v>41464</v>
      </c>
      <c r="E1942" s="23">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23">
        <v>41881</v>
      </c>
      <c r="E1943" s="2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17.760000000000002</v>
      </c>
    </row>
    <row r="1944" spans="1:22" x14ac:dyDescent="0.3">
      <c r="A1944">
        <v>1943</v>
      </c>
      <c r="B1944" t="s">
        <v>4805</v>
      </c>
      <c r="C1944">
        <v>2014</v>
      </c>
      <c r="D1944" s="23">
        <v>41881</v>
      </c>
      <c r="E1944" s="23">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23">
        <v>41881</v>
      </c>
      <c r="E1945" s="23">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3.2399999999999989</v>
      </c>
      <c r="T1945">
        <v>9</v>
      </c>
      <c r="U1945">
        <v>0.8</v>
      </c>
      <c r="V1945">
        <v>-5.1840000000000011</v>
      </c>
    </row>
    <row r="1946" spans="1:22" x14ac:dyDescent="0.3">
      <c r="A1946">
        <v>1945</v>
      </c>
      <c r="B1946" t="s">
        <v>4806</v>
      </c>
      <c r="C1946">
        <v>2013</v>
      </c>
      <c r="D1946" s="23">
        <v>41446</v>
      </c>
      <c r="E1946" s="23">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23">
        <v>41446</v>
      </c>
      <c r="E1947" s="23">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23">
        <v>41885</v>
      </c>
      <c r="E1948" s="23">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23">
        <v>41885</v>
      </c>
      <c r="E1949" s="23">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23">
        <v>41885</v>
      </c>
      <c r="E1950" s="23">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23">
        <v>41885</v>
      </c>
      <c r="E1951" s="23">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23">
        <v>41885</v>
      </c>
      <c r="E1952" s="23">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23">
        <v>41885</v>
      </c>
      <c r="E1953" s="2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v>
      </c>
    </row>
    <row r="1954" spans="1:22" x14ac:dyDescent="0.3">
      <c r="A1954">
        <v>1953</v>
      </c>
      <c r="B1954" t="s">
        <v>4807</v>
      </c>
      <c r="C1954">
        <v>2014</v>
      </c>
      <c r="D1954" s="23">
        <v>41885</v>
      </c>
      <c r="E1954" s="23">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23">
        <v>41885</v>
      </c>
      <c r="E1955" s="23">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23">
        <v>41885</v>
      </c>
      <c r="E1956" s="23">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23">
        <v>41885</v>
      </c>
      <c r="E1957" s="23">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23">
        <v>41885</v>
      </c>
      <c r="E1958" s="23">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23">
        <v>41885</v>
      </c>
      <c r="E1959" s="23">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23">
        <v>41893</v>
      </c>
      <c r="E1960" s="23">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23">
        <v>41893</v>
      </c>
      <c r="E1961" s="23">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23">
        <v>41893</v>
      </c>
      <c r="E1962" s="23">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53.432999999999993</v>
      </c>
    </row>
    <row r="1963" spans="1:22" x14ac:dyDescent="0.3">
      <c r="A1963">
        <v>1962</v>
      </c>
      <c r="B1963" t="s">
        <v>4814</v>
      </c>
      <c r="C1963">
        <v>2014</v>
      </c>
      <c r="D1963" s="23">
        <v>41893</v>
      </c>
      <c r="E1963" s="2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6.7680000000000007</v>
      </c>
    </row>
    <row r="1964" spans="1:22" x14ac:dyDescent="0.3">
      <c r="A1964">
        <v>1963</v>
      </c>
      <c r="B1964" t="s">
        <v>4814</v>
      </c>
      <c r="C1964">
        <v>2014</v>
      </c>
      <c r="D1964" s="23">
        <v>41893</v>
      </c>
      <c r="E1964" s="23">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23">
        <v>41893</v>
      </c>
      <c r="E1965" s="23">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23">
        <v>41893</v>
      </c>
      <c r="E1966" s="23">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17.177399999999981</v>
      </c>
    </row>
    <row r="1967" spans="1:22" x14ac:dyDescent="0.3">
      <c r="A1967">
        <v>1966</v>
      </c>
      <c r="B1967" t="s">
        <v>4814</v>
      </c>
      <c r="C1967">
        <v>2014</v>
      </c>
      <c r="D1967" s="23">
        <v>41893</v>
      </c>
      <c r="E1967" s="23">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23">
        <v>41995</v>
      </c>
      <c r="E1968" s="23">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23">
        <v>41995</v>
      </c>
      <c r="E1969" s="23">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v>
      </c>
    </row>
    <row r="1970" spans="1:22" x14ac:dyDescent="0.3">
      <c r="A1970">
        <v>1969</v>
      </c>
      <c r="B1970" t="s">
        <v>4823</v>
      </c>
      <c r="C1970">
        <v>2014</v>
      </c>
      <c r="D1970" s="23">
        <v>41995</v>
      </c>
      <c r="E1970" s="23">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23">
        <v>41906</v>
      </c>
      <c r="E1971" s="23">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23">
        <v>41766</v>
      </c>
      <c r="E1972" s="23">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23">
        <v>41766</v>
      </c>
      <c r="E1973" s="2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76.639499999999984</v>
      </c>
    </row>
    <row r="1974" spans="1:22" x14ac:dyDescent="0.3">
      <c r="A1974">
        <v>1973</v>
      </c>
      <c r="B1974" t="s">
        <v>4829</v>
      </c>
      <c r="C1974">
        <v>2011</v>
      </c>
      <c r="D1974" s="23">
        <v>40891</v>
      </c>
      <c r="E1974" s="23">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23">
        <v>40891</v>
      </c>
      <c r="E1975" s="23">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0.4705999999999998</v>
      </c>
    </row>
    <row r="1976" spans="1:22" x14ac:dyDescent="0.3">
      <c r="A1976">
        <v>1975</v>
      </c>
      <c r="B1976" t="s">
        <v>4829</v>
      </c>
      <c r="C1976">
        <v>2011</v>
      </c>
      <c r="D1976" s="23">
        <v>40891</v>
      </c>
      <c r="E1976" s="23">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35.016000000000012</v>
      </c>
      <c r="T1976">
        <v>3</v>
      </c>
      <c r="U1976">
        <v>0.2</v>
      </c>
      <c r="V1976">
        <v>-2.188500000000003</v>
      </c>
    </row>
    <row r="1977" spans="1:22" x14ac:dyDescent="0.3">
      <c r="A1977">
        <v>1976</v>
      </c>
      <c r="B1977" t="s">
        <v>4836</v>
      </c>
      <c r="C1977">
        <v>2011</v>
      </c>
      <c r="D1977" s="23">
        <v>40834</v>
      </c>
      <c r="E1977" s="23">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11.038799999999981</v>
      </c>
    </row>
    <row r="1978" spans="1:22" x14ac:dyDescent="0.3">
      <c r="A1978">
        <v>1977</v>
      </c>
      <c r="B1978" t="s">
        <v>4836</v>
      </c>
      <c r="C1978">
        <v>2011</v>
      </c>
      <c r="D1978" s="23">
        <v>40834</v>
      </c>
      <c r="E1978" s="23">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23">
        <v>40834</v>
      </c>
      <c r="E1979" s="23">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23">
        <v>41037</v>
      </c>
      <c r="E1980" s="23">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23">
        <v>41379</v>
      </c>
      <c r="E1981" s="23">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105.0228</v>
      </c>
    </row>
    <row r="1982" spans="1:22" x14ac:dyDescent="0.3">
      <c r="A1982">
        <v>1981</v>
      </c>
      <c r="B1982" t="s">
        <v>4844</v>
      </c>
      <c r="C1982">
        <v>2013</v>
      </c>
      <c r="D1982" s="23">
        <v>41379</v>
      </c>
      <c r="E1982" s="23">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23">
        <v>41257</v>
      </c>
      <c r="E1983" s="2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23">
        <v>40880</v>
      </c>
      <c r="E1984" s="23">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23">
        <v>40872</v>
      </c>
      <c r="E1985" s="23">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23">
        <v>40872</v>
      </c>
      <c r="E1986" s="23">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23">
        <v>40872</v>
      </c>
      <c r="E1987" s="23">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23">
        <v>41481</v>
      </c>
      <c r="E1988" s="23">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23">
        <v>41222</v>
      </c>
      <c r="E1989" s="23">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23">
        <v>41222</v>
      </c>
      <c r="E1990" s="23">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215.11979999999991</v>
      </c>
    </row>
    <row r="1991" spans="1:22" x14ac:dyDescent="0.3">
      <c r="A1991">
        <v>1990</v>
      </c>
      <c r="B1991" t="s">
        <v>4854</v>
      </c>
      <c r="C1991">
        <v>2012</v>
      </c>
      <c r="D1991" s="23">
        <v>41222</v>
      </c>
      <c r="E1991" s="23">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23">
        <v>41222</v>
      </c>
      <c r="E1992" s="23">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23">
        <v>41695</v>
      </c>
      <c r="E1993" s="2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23">
        <v>41816</v>
      </c>
      <c r="E1994" s="23">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23">
        <v>41816</v>
      </c>
      <c r="E1995" s="23">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23">
        <v>41816</v>
      </c>
      <c r="E1996" s="23">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23">
        <v>41976</v>
      </c>
      <c r="E1997" s="23">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294.61999999999989</v>
      </c>
      <c r="T1997">
        <v>5</v>
      </c>
      <c r="U1997">
        <v>0.8</v>
      </c>
      <c r="V1997">
        <v>-766.01199999999994</v>
      </c>
    </row>
    <row r="1998" spans="1:22" x14ac:dyDescent="0.3">
      <c r="A1998">
        <v>1997</v>
      </c>
      <c r="B1998" t="s">
        <v>4868</v>
      </c>
      <c r="C1998">
        <v>2014</v>
      </c>
      <c r="D1998" s="23">
        <v>41976</v>
      </c>
      <c r="E1998" s="23">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23">
        <v>40581</v>
      </c>
      <c r="E1999" s="23">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23">
        <v>40581</v>
      </c>
      <c r="E2000" s="23">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42.018600000000013</v>
      </c>
    </row>
    <row r="2001" spans="1:22" x14ac:dyDescent="0.3">
      <c r="A2001">
        <v>2000</v>
      </c>
      <c r="B2001" t="s">
        <v>4873</v>
      </c>
      <c r="C2001">
        <v>2011</v>
      </c>
      <c r="D2001" s="23">
        <v>40581</v>
      </c>
      <c r="E2001" s="23">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42.035499999999978</v>
      </c>
    </row>
    <row r="2002" spans="1:22" x14ac:dyDescent="0.3">
      <c r="A2002">
        <v>2001</v>
      </c>
      <c r="B2002" t="s">
        <v>4875</v>
      </c>
      <c r="C2002">
        <v>2014</v>
      </c>
      <c r="D2002" s="23">
        <v>41741</v>
      </c>
      <c r="E2002" s="23">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21.994499999999992</v>
      </c>
    </row>
    <row r="2003" spans="1:22" x14ac:dyDescent="0.3">
      <c r="A2003">
        <v>2002</v>
      </c>
      <c r="B2003" t="s">
        <v>4875</v>
      </c>
      <c r="C2003">
        <v>2014</v>
      </c>
      <c r="D2003" s="23">
        <v>41741</v>
      </c>
      <c r="E2003" s="2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23">
        <v>41999</v>
      </c>
      <c r="E2004" s="23">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23">
        <v>41999</v>
      </c>
      <c r="E2005" s="23">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23">
        <v>41741</v>
      </c>
      <c r="E2006" s="23">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23">
        <v>40908</v>
      </c>
      <c r="E2007" s="23">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23">
        <v>40908</v>
      </c>
      <c r="E2008" s="23">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23">
        <v>41855</v>
      </c>
      <c r="E2009" s="23">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-36.674399999999991</v>
      </c>
    </row>
    <row r="2010" spans="1:22" x14ac:dyDescent="0.3">
      <c r="A2010">
        <v>2009</v>
      </c>
      <c r="B2010" t="s">
        <v>4885</v>
      </c>
      <c r="C2010">
        <v>2011</v>
      </c>
      <c r="D2010" s="23">
        <v>40862</v>
      </c>
      <c r="E2010" s="23">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0.47519999999999979</v>
      </c>
    </row>
    <row r="2011" spans="1:22" x14ac:dyDescent="0.3">
      <c r="A2011">
        <v>2010</v>
      </c>
      <c r="B2011" t="s">
        <v>4885</v>
      </c>
      <c r="C2011">
        <v>2011</v>
      </c>
      <c r="D2011" s="23">
        <v>40862</v>
      </c>
      <c r="E2011" s="23">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29.142400000000009</v>
      </c>
    </row>
    <row r="2012" spans="1:22" x14ac:dyDescent="0.3">
      <c r="A2012">
        <v>2011</v>
      </c>
      <c r="B2012" t="s">
        <v>4885</v>
      </c>
      <c r="C2012">
        <v>2011</v>
      </c>
      <c r="D2012" s="23">
        <v>40862</v>
      </c>
      <c r="E2012" s="23">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23">
        <v>41254</v>
      </c>
      <c r="E2013" s="2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23">
        <v>41254</v>
      </c>
      <c r="E2014" s="23">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23">
        <v>41536</v>
      </c>
      <c r="E2015" s="23">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23">
        <v>41536</v>
      </c>
      <c r="E2016" s="23">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23">
        <v>41536</v>
      </c>
      <c r="E2017" s="23">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23">
        <v>40987</v>
      </c>
      <c r="E2018" s="23">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23">
        <v>40987</v>
      </c>
      <c r="E2019" s="23">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23">
        <v>40987</v>
      </c>
      <c r="E2020" s="23">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23">
        <v>40987</v>
      </c>
      <c r="E2021" s="23">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23">
        <v>41537</v>
      </c>
      <c r="E2022" s="23">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481.86899999999991</v>
      </c>
    </row>
    <row r="2023" spans="1:22" x14ac:dyDescent="0.3">
      <c r="A2023">
        <v>2022</v>
      </c>
      <c r="B2023" t="s">
        <v>4899</v>
      </c>
      <c r="C2023">
        <v>2013</v>
      </c>
      <c r="D2023" s="23">
        <v>41537</v>
      </c>
      <c r="E2023" s="2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23">
        <v>41537</v>
      </c>
      <c r="E2024" s="23">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23">
        <v>41537</v>
      </c>
      <c r="E2025" s="23">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23">
        <v>41872</v>
      </c>
      <c r="E2026" s="23">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77.71399999999997</v>
      </c>
    </row>
    <row r="2027" spans="1:22" x14ac:dyDescent="0.3">
      <c r="A2027">
        <v>2026</v>
      </c>
      <c r="B2027" t="s">
        <v>4903</v>
      </c>
      <c r="C2027">
        <v>2012</v>
      </c>
      <c r="D2027" s="23">
        <v>40981</v>
      </c>
      <c r="E2027" s="23">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23">
        <v>41526</v>
      </c>
      <c r="E2028" s="23">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23">
        <v>41526</v>
      </c>
      <c r="E2029" s="23">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23.497599999999991</v>
      </c>
    </row>
    <row r="2030" spans="1:22" x14ac:dyDescent="0.3">
      <c r="A2030">
        <v>2029</v>
      </c>
      <c r="B2030" t="s">
        <v>4905</v>
      </c>
      <c r="C2030">
        <v>2012</v>
      </c>
      <c r="D2030" s="23">
        <v>41239</v>
      </c>
      <c r="E2030" s="23">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23">
        <v>41239</v>
      </c>
      <c r="E2031" s="23">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23">
        <v>41239</v>
      </c>
      <c r="E2032" s="23">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23">
        <v>41239</v>
      </c>
      <c r="E2033" s="2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23">
        <v>41618</v>
      </c>
      <c r="E2034" s="23">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23">
        <v>41618</v>
      </c>
      <c r="E2035" s="23">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23">
        <v>41908</v>
      </c>
      <c r="E2036" s="23">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23">
        <v>41908</v>
      </c>
      <c r="E2037" s="23">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51.294299999999957</v>
      </c>
    </row>
    <row r="2038" spans="1:22" x14ac:dyDescent="0.3">
      <c r="A2038">
        <v>2037</v>
      </c>
      <c r="B2038" t="s">
        <v>4913</v>
      </c>
      <c r="C2038">
        <v>2012</v>
      </c>
      <c r="D2038" s="23">
        <v>40931</v>
      </c>
      <c r="E2038" s="23">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23">
        <v>40931</v>
      </c>
      <c r="E2039" s="23">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23">
        <v>41078</v>
      </c>
      <c r="E2040" s="23">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23">
        <v>41078</v>
      </c>
      <c r="E2041" s="23">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-3.3264</v>
      </c>
    </row>
    <row r="2042" spans="1:22" x14ac:dyDescent="0.3">
      <c r="A2042">
        <v>2041</v>
      </c>
      <c r="B2042" t="s">
        <v>4915</v>
      </c>
      <c r="C2042">
        <v>2012</v>
      </c>
      <c r="D2042" s="23">
        <v>41078</v>
      </c>
      <c r="E2042" s="23">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23">
        <v>41078</v>
      </c>
      <c r="E2043" s="2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20.724000000000011</v>
      </c>
    </row>
    <row r="2044" spans="1:22" x14ac:dyDescent="0.3">
      <c r="A2044">
        <v>2043</v>
      </c>
      <c r="B2044" t="s">
        <v>4918</v>
      </c>
      <c r="C2044">
        <v>2012</v>
      </c>
      <c r="D2044" s="23">
        <v>41184</v>
      </c>
      <c r="E2044" s="23">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23">
        <v>41962</v>
      </c>
      <c r="E2045" s="23">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23">
        <v>40772</v>
      </c>
      <c r="E2046" s="23">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23">
        <v>41473</v>
      </c>
      <c r="E2047" s="23">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45.539199999999987</v>
      </c>
    </row>
    <row r="2048" spans="1:22" x14ac:dyDescent="0.3">
      <c r="A2048">
        <v>2047</v>
      </c>
      <c r="B2048" t="s">
        <v>4923</v>
      </c>
      <c r="C2048">
        <v>2013</v>
      </c>
      <c r="D2048" s="23">
        <v>41473</v>
      </c>
      <c r="E2048" s="23">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23">
        <v>41473</v>
      </c>
      <c r="E2049" s="23">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23">
        <v>41101</v>
      </c>
      <c r="E2050" s="23">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289.80000000000013</v>
      </c>
      <c r="T2050">
        <v>7</v>
      </c>
      <c r="U2050">
        <v>0.2</v>
      </c>
      <c r="V2050">
        <v>36.224999999999973</v>
      </c>
    </row>
    <row r="2051" spans="1:22" x14ac:dyDescent="0.3">
      <c r="A2051">
        <v>2050</v>
      </c>
      <c r="B2051" t="s">
        <v>4927</v>
      </c>
      <c r="C2051">
        <v>2012</v>
      </c>
      <c r="D2051" s="23">
        <v>41101</v>
      </c>
      <c r="E2051" s="23">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23">
        <v>41101</v>
      </c>
      <c r="E2052" s="23">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23">
        <v>41101</v>
      </c>
      <c r="E2053" s="2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341.48799999999989</v>
      </c>
      <c r="T2053">
        <v>8</v>
      </c>
      <c r="U2053">
        <v>0.3</v>
      </c>
      <c r="V2053">
        <v>-73.175999999999988</v>
      </c>
    </row>
    <row r="2054" spans="1:22" x14ac:dyDescent="0.3">
      <c r="A2054">
        <v>2053</v>
      </c>
      <c r="B2054" t="s">
        <v>4927</v>
      </c>
      <c r="C2054">
        <v>2012</v>
      </c>
      <c r="D2054" s="23">
        <v>41101</v>
      </c>
      <c r="E2054" s="23">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23">
        <v>41101</v>
      </c>
      <c r="E2055" s="23">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23">
        <v>41610</v>
      </c>
      <c r="E2056" s="23">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23">
        <v>41996</v>
      </c>
      <c r="E2057" s="23">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63.983999999999988</v>
      </c>
    </row>
    <row r="2058" spans="1:22" x14ac:dyDescent="0.3">
      <c r="A2058">
        <v>2057</v>
      </c>
      <c r="B2058" t="s">
        <v>4933</v>
      </c>
      <c r="C2058">
        <v>2014</v>
      </c>
      <c r="D2058" s="23">
        <v>41996</v>
      </c>
      <c r="E2058" s="23">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23">
        <v>41996</v>
      </c>
      <c r="E2059" s="23">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23">
        <v>41996</v>
      </c>
      <c r="E2060" s="23">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23">
        <v>40847</v>
      </c>
      <c r="E2061" s="23">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23">
        <v>40847</v>
      </c>
      <c r="E2062" s="23">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23">
        <v>40847</v>
      </c>
      <c r="E2063" s="2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5.3891999999999989</v>
      </c>
    </row>
    <row r="2064" spans="1:22" x14ac:dyDescent="0.3">
      <c r="A2064">
        <v>2063</v>
      </c>
      <c r="B2064" t="s">
        <v>4936</v>
      </c>
      <c r="C2064">
        <v>2011</v>
      </c>
      <c r="D2064" s="23">
        <v>40847</v>
      </c>
      <c r="E2064" s="23">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30.427800000000001</v>
      </c>
    </row>
    <row r="2065" spans="1:22" x14ac:dyDescent="0.3">
      <c r="A2065">
        <v>2064</v>
      </c>
      <c r="B2065" t="s">
        <v>4936</v>
      </c>
      <c r="C2065">
        <v>2011</v>
      </c>
      <c r="D2065" s="23">
        <v>40847</v>
      </c>
      <c r="E2065" s="23">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23">
        <v>40847</v>
      </c>
      <c r="E2066" s="23">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23">
        <v>40847</v>
      </c>
      <c r="E2067" s="23">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23">
        <v>40847</v>
      </c>
      <c r="E2068" s="23">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23">
        <v>40847</v>
      </c>
      <c r="E2069" s="23">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23">
        <v>41012</v>
      </c>
      <c r="E2070" s="23">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23">
        <v>41012</v>
      </c>
      <c r="E2071" s="23">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23">
        <v>41477</v>
      </c>
      <c r="E2072" s="23">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23">
        <v>41964</v>
      </c>
      <c r="E2073" s="2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23">
        <v>41605</v>
      </c>
      <c r="E2074" s="23">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2.5592000000000001</v>
      </c>
    </row>
    <row r="2075" spans="1:22" x14ac:dyDescent="0.3">
      <c r="A2075">
        <v>2074</v>
      </c>
      <c r="B2075" t="s">
        <v>4961</v>
      </c>
      <c r="C2075">
        <v>2014</v>
      </c>
      <c r="D2075" s="23">
        <v>41951</v>
      </c>
      <c r="E2075" s="23">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23">
        <v>41951</v>
      </c>
      <c r="E2076" s="23">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23">
        <v>40878</v>
      </c>
      <c r="E2077" s="23">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28.51799999999999</v>
      </c>
    </row>
    <row r="2078" spans="1:22" x14ac:dyDescent="0.3">
      <c r="A2078">
        <v>2077</v>
      </c>
      <c r="B2078" t="s">
        <v>4967</v>
      </c>
      <c r="C2078">
        <v>2014</v>
      </c>
      <c r="D2078" s="23">
        <v>41895</v>
      </c>
      <c r="E2078" s="23">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39.900000000000013</v>
      </c>
      <c r="T2078">
        <v>5</v>
      </c>
      <c r="U2078">
        <v>0</v>
      </c>
      <c r="V2078">
        <v>19.95</v>
      </c>
    </row>
    <row r="2079" spans="1:22" x14ac:dyDescent="0.3">
      <c r="A2079">
        <v>2078</v>
      </c>
      <c r="B2079" t="s">
        <v>4967</v>
      </c>
      <c r="C2079">
        <v>2014</v>
      </c>
      <c r="D2079" s="23">
        <v>41895</v>
      </c>
      <c r="E2079" s="23">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26.349399999999989</v>
      </c>
    </row>
    <row r="2080" spans="1:22" x14ac:dyDescent="0.3">
      <c r="A2080">
        <v>2079</v>
      </c>
      <c r="B2080" t="s">
        <v>4967</v>
      </c>
      <c r="C2080">
        <v>2014</v>
      </c>
      <c r="D2080" s="23">
        <v>41895</v>
      </c>
      <c r="E2080" s="23">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23">
        <v>41267</v>
      </c>
      <c r="E2081" s="23">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23">
        <v>41267</v>
      </c>
      <c r="E2082" s="23">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23">
        <v>41267</v>
      </c>
      <c r="E2083" s="2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1.735200000000001</v>
      </c>
    </row>
    <row r="2084" spans="1:22" x14ac:dyDescent="0.3">
      <c r="A2084">
        <v>2083</v>
      </c>
      <c r="B2084" t="s">
        <v>4973</v>
      </c>
      <c r="C2084">
        <v>2014</v>
      </c>
      <c r="D2084" s="23">
        <v>41694</v>
      </c>
      <c r="E2084" s="23">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23">
        <v>40870</v>
      </c>
      <c r="E2085" s="23">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8.879999999999999</v>
      </c>
    </row>
    <row r="2086" spans="1:22" x14ac:dyDescent="0.3">
      <c r="A2086">
        <v>2085</v>
      </c>
      <c r="B2086" t="s">
        <v>4975</v>
      </c>
      <c r="C2086">
        <v>2013</v>
      </c>
      <c r="D2086" s="23">
        <v>41449</v>
      </c>
      <c r="E2086" s="23">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23">
        <v>41449</v>
      </c>
      <c r="E2087" s="23">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23">
        <v>41449</v>
      </c>
      <c r="E2088" s="23">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38.988000000000007</v>
      </c>
    </row>
    <row r="2089" spans="1:22" x14ac:dyDescent="0.3">
      <c r="A2089">
        <v>2088</v>
      </c>
      <c r="B2089" t="s">
        <v>4975</v>
      </c>
      <c r="C2089">
        <v>2013</v>
      </c>
      <c r="D2089" s="23">
        <v>41449</v>
      </c>
      <c r="E2089" s="23">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23">
        <v>41449</v>
      </c>
      <c r="E2090" s="23">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23">
        <v>41208</v>
      </c>
      <c r="E2091" s="23">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23">
        <v>41836</v>
      </c>
      <c r="E2092" s="23">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23">
        <v>41836</v>
      </c>
      <c r="E2093" s="2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-48.783900000000031</v>
      </c>
    </row>
    <row r="2094" spans="1:22" x14ac:dyDescent="0.3">
      <c r="A2094">
        <v>2093</v>
      </c>
      <c r="B2094" t="s">
        <v>4987</v>
      </c>
      <c r="C2094">
        <v>2011</v>
      </c>
      <c r="D2094" s="23">
        <v>40864</v>
      </c>
      <c r="E2094" s="23">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81.58299999999997</v>
      </c>
    </row>
    <row r="2095" spans="1:22" x14ac:dyDescent="0.3">
      <c r="A2095">
        <v>2094</v>
      </c>
      <c r="B2095" t="s">
        <v>4989</v>
      </c>
      <c r="C2095">
        <v>2012</v>
      </c>
      <c r="D2095" s="23">
        <v>41012</v>
      </c>
      <c r="E2095" s="23">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23">
        <v>41238</v>
      </c>
      <c r="E2096" s="23">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1.475999999999998</v>
      </c>
    </row>
    <row r="2097" spans="1:22" x14ac:dyDescent="0.3">
      <c r="A2097">
        <v>2096</v>
      </c>
      <c r="B2097" t="s">
        <v>4993</v>
      </c>
      <c r="C2097">
        <v>2013</v>
      </c>
      <c r="D2097" s="23">
        <v>41410</v>
      </c>
      <c r="E2097" s="23">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23">
        <v>41410</v>
      </c>
      <c r="E2098" s="23">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23">
        <v>41410</v>
      </c>
      <c r="E2099" s="23">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23">
        <v>41890</v>
      </c>
      <c r="E2100" s="23">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23">
        <v>41890</v>
      </c>
      <c r="E2101" s="23">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23">
        <v>40612</v>
      </c>
      <c r="E2102" s="23">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-15.91020000000009</v>
      </c>
    </row>
    <row r="2103" spans="1:22" x14ac:dyDescent="0.3">
      <c r="A2103">
        <v>2102</v>
      </c>
      <c r="B2103" t="s">
        <v>4999</v>
      </c>
      <c r="C2103">
        <v>2011</v>
      </c>
      <c r="D2103" s="23">
        <v>40612</v>
      </c>
      <c r="E2103" s="2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23">
        <v>40742</v>
      </c>
      <c r="E2104" s="23">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-25.913599999999992</v>
      </c>
    </row>
    <row r="2105" spans="1:22" x14ac:dyDescent="0.3">
      <c r="A2105">
        <v>2104</v>
      </c>
      <c r="B2105" t="s">
        <v>5005</v>
      </c>
      <c r="C2105">
        <v>2014</v>
      </c>
      <c r="D2105" s="23">
        <v>41723</v>
      </c>
      <c r="E2105" s="23">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23">
        <v>41723</v>
      </c>
      <c r="E2106" s="23">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23">
        <v>40816</v>
      </c>
      <c r="E2107" s="23">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23">
        <v>40812</v>
      </c>
      <c r="E2108" s="23">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v>
      </c>
    </row>
    <row r="2109" spans="1:22" x14ac:dyDescent="0.3">
      <c r="A2109">
        <v>2108</v>
      </c>
      <c r="B2109" t="s">
        <v>5012</v>
      </c>
      <c r="C2109">
        <v>2012</v>
      </c>
      <c r="D2109" s="23">
        <v>41213</v>
      </c>
      <c r="E2109" s="23">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23">
        <v>41213</v>
      </c>
      <c r="E2110" s="23">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23">
        <v>41213</v>
      </c>
      <c r="E2111" s="23">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23">
        <v>41213</v>
      </c>
      <c r="E2112" s="23">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23">
        <v>41213</v>
      </c>
      <c r="E2113" s="2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20.196000000000009</v>
      </c>
    </row>
    <row r="2114" spans="1:22" x14ac:dyDescent="0.3">
      <c r="A2114">
        <v>2113</v>
      </c>
      <c r="B2114" t="s">
        <v>5012</v>
      </c>
      <c r="C2114">
        <v>2012</v>
      </c>
      <c r="D2114" s="23">
        <v>41213</v>
      </c>
      <c r="E2114" s="23">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23">
        <v>41213</v>
      </c>
      <c r="E2115" s="23">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145.7819999999999</v>
      </c>
    </row>
    <row r="2116" spans="1:22" x14ac:dyDescent="0.3">
      <c r="A2116">
        <v>2115</v>
      </c>
      <c r="B2116" t="s">
        <v>5012</v>
      </c>
      <c r="C2116">
        <v>2012</v>
      </c>
      <c r="D2116" s="23">
        <v>41213</v>
      </c>
      <c r="E2116" s="23">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23">
        <v>41213</v>
      </c>
      <c r="E2117" s="23">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23">
        <v>41194</v>
      </c>
      <c r="E2118" s="23">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-13.97800000000001</v>
      </c>
    </row>
    <row r="2119" spans="1:22" x14ac:dyDescent="0.3">
      <c r="A2119">
        <v>2118</v>
      </c>
      <c r="B2119" t="s">
        <v>5022</v>
      </c>
      <c r="C2119">
        <v>2013</v>
      </c>
      <c r="D2119" s="23">
        <v>41537</v>
      </c>
      <c r="E2119" s="23">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23">
        <v>41743</v>
      </c>
      <c r="E2120" s="23">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23">
        <v>41743</v>
      </c>
      <c r="E2121" s="23">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302.37299999999988</v>
      </c>
    </row>
    <row r="2122" spans="1:22" x14ac:dyDescent="0.3">
      <c r="A2122">
        <v>2121</v>
      </c>
      <c r="B2122" t="s">
        <v>5027</v>
      </c>
      <c r="C2122">
        <v>2014</v>
      </c>
      <c r="D2122" s="23">
        <v>41647</v>
      </c>
      <c r="E2122" s="23">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2.8080000000000012</v>
      </c>
      <c r="T2122">
        <v>3</v>
      </c>
      <c r="U2122">
        <v>0.7</v>
      </c>
      <c r="V2122">
        <v>-1.9656</v>
      </c>
    </row>
    <row r="2123" spans="1:22" x14ac:dyDescent="0.3">
      <c r="A2123">
        <v>2122</v>
      </c>
      <c r="B2123" t="s">
        <v>5029</v>
      </c>
      <c r="C2123">
        <v>2014</v>
      </c>
      <c r="D2123" s="23">
        <v>41953</v>
      </c>
      <c r="E2123" s="2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-2.699700000000036</v>
      </c>
    </row>
    <row r="2124" spans="1:22" x14ac:dyDescent="0.3">
      <c r="A2124">
        <v>2123</v>
      </c>
      <c r="B2124" t="s">
        <v>5031</v>
      </c>
      <c r="C2124">
        <v>2014</v>
      </c>
      <c r="D2124" s="23">
        <v>41905</v>
      </c>
      <c r="E2124" s="23">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23">
        <v>41905</v>
      </c>
      <c r="E2125" s="23">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23">
        <v>41975</v>
      </c>
      <c r="E2126" s="23">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23">
        <v>41975</v>
      </c>
      <c r="E2127" s="23">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23">
        <v>40717</v>
      </c>
      <c r="E2128" s="23">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23">
        <v>41186</v>
      </c>
      <c r="E2129" s="23">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23">
        <v>41186</v>
      </c>
      <c r="E2130" s="23">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23">
        <v>40683</v>
      </c>
      <c r="E2131" s="23">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23">
        <v>40683</v>
      </c>
      <c r="E2132" s="23">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23">
        <v>40683</v>
      </c>
      <c r="E2133" s="2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60.139800000000022</v>
      </c>
    </row>
    <row r="2134" spans="1:22" x14ac:dyDescent="0.3">
      <c r="A2134">
        <v>2133</v>
      </c>
      <c r="B2134" t="s">
        <v>5050</v>
      </c>
      <c r="C2134">
        <v>2012</v>
      </c>
      <c r="D2134" s="23">
        <v>41233</v>
      </c>
      <c r="E2134" s="23">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23">
        <v>41243</v>
      </c>
      <c r="E2135" s="23">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23">
        <v>41243</v>
      </c>
      <c r="E2136" s="23">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-2.3813999999999989</v>
      </c>
    </row>
    <row r="2137" spans="1:22" x14ac:dyDescent="0.3">
      <c r="A2137">
        <v>2136</v>
      </c>
      <c r="B2137" t="s">
        <v>5053</v>
      </c>
      <c r="C2137">
        <v>2012</v>
      </c>
      <c r="D2137" s="23">
        <v>41243</v>
      </c>
      <c r="E2137" s="23">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v>
      </c>
    </row>
    <row r="2138" spans="1:22" x14ac:dyDescent="0.3">
      <c r="A2138">
        <v>2137</v>
      </c>
      <c r="B2138" t="s">
        <v>5058</v>
      </c>
      <c r="C2138">
        <v>2012</v>
      </c>
      <c r="D2138" s="23">
        <v>41274</v>
      </c>
      <c r="E2138" s="23">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23">
        <v>41274</v>
      </c>
      <c r="E2139" s="23">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3.6559999999999988</v>
      </c>
      <c r="T2139">
        <v>4</v>
      </c>
      <c r="U2139">
        <v>0.8</v>
      </c>
      <c r="V2139">
        <v>-5.8496000000000024</v>
      </c>
    </row>
    <row r="2140" spans="1:22" x14ac:dyDescent="0.3">
      <c r="A2140">
        <v>2139</v>
      </c>
      <c r="B2140" t="s">
        <v>5063</v>
      </c>
      <c r="C2140">
        <v>2014</v>
      </c>
      <c r="D2140" s="23">
        <v>41960</v>
      </c>
      <c r="E2140" s="23">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23">
        <v>40700</v>
      </c>
      <c r="E2141" s="23">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50.471099999999993</v>
      </c>
    </row>
    <row r="2142" spans="1:22" x14ac:dyDescent="0.3">
      <c r="A2142">
        <v>2141</v>
      </c>
      <c r="B2142" t="s">
        <v>5064</v>
      </c>
      <c r="C2142">
        <v>2011</v>
      </c>
      <c r="D2142" s="23">
        <v>40700</v>
      </c>
      <c r="E2142" s="23">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23">
        <v>40700</v>
      </c>
      <c r="E2143" s="2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23">
        <v>41519</v>
      </c>
      <c r="E2144" s="23">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23">
        <v>41519</v>
      </c>
      <c r="E2145" s="23">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-4.7975999999999974</v>
      </c>
    </row>
    <row r="2146" spans="1:22" x14ac:dyDescent="0.3">
      <c r="A2146">
        <v>2145</v>
      </c>
      <c r="B2146" t="s">
        <v>5069</v>
      </c>
      <c r="C2146">
        <v>2013</v>
      </c>
      <c r="D2146" s="23">
        <v>41519</v>
      </c>
      <c r="E2146" s="23">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23">
        <v>41451</v>
      </c>
      <c r="E2147" s="23">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422.05799999999988</v>
      </c>
      <c r="T2147">
        <v>3</v>
      </c>
      <c r="U2147">
        <v>0.3</v>
      </c>
      <c r="V2147">
        <v>-18.088200000000001</v>
      </c>
    </row>
    <row r="2148" spans="1:22" x14ac:dyDescent="0.3">
      <c r="A2148">
        <v>2147</v>
      </c>
      <c r="B2148" t="s">
        <v>5070</v>
      </c>
      <c r="C2148">
        <v>2013</v>
      </c>
      <c r="D2148" s="23">
        <v>41451</v>
      </c>
      <c r="E2148" s="23">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23">
        <v>41451</v>
      </c>
      <c r="E2149" s="23">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-50.870400000000018</v>
      </c>
    </row>
    <row r="2150" spans="1:22" x14ac:dyDescent="0.3">
      <c r="A2150">
        <v>2149</v>
      </c>
      <c r="B2150" t="s">
        <v>5072</v>
      </c>
      <c r="C2150">
        <v>2011</v>
      </c>
      <c r="D2150" s="23">
        <v>40889</v>
      </c>
      <c r="E2150" s="23">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23">
        <v>41730</v>
      </c>
      <c r="E2151" s="23">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22.087</v>
      </c>
    </row>
    <row r="2152" spans="1:22" x14ac:dyDescent="0.3">
      <c r="A2152">
        <v>2151</v>
      </c>
      <c r="B2152" t="s">
        <v>5076</v>
      </c>
      <c r="C2152">
        <v>2014</v>
      </c>
      <c r="D2152" s="23">
        <v>41963</v>
      </c>
      <c r="E2152" s="23">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23">
        <v>40871</v>
      </c>
      <c r="E2153" s="2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23">
        <v>41235</v>
      </c>
      <c r="E2154" s="23">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7.0218000000000007</v>
      </c>
    </row>
    <row r="2155" spans="1:22" x14ac:dyDescent="0.3">
      <c r="A2155">
        <v>2154</v>
      </c>
      <c r="B2155" t="s">
        <v>5085</v>
      </c>
      <c r="C2155">
        <v>2013</v>
      </c>
      <c r="D2155" s="23">
        <v>41470</v>
      </c>
      <c r="E2155" s="23">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23">
        <v>41395</v>
      </c>
      <c r="E2156" s="23">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23">
        <v>41481</v>
      </c>
      <c r="E2157" s="23">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23">
        <v>40716</v>
      </c>
      <c r="E2158" s="23">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501.81000000000012</v>
      </c>
      <c r="T2158">
        <v>3</v>
      </c>
      <c r="U2158">
        <v>0</v>
      </c>
      <c r="V2158">
        <v>0</v>
      </c>
    </row>
    <row r="2159" spans="1:22" x14ac:dyDescent="0.3">
      <c r="A2159">
        <v>2158</v>
      </c>
      <c r="B2159" t="s">
        <v>5088</v>
      </c>
      <c r="C2159">
        <v>2011</v>
      </c>
      <c r="D2159" s="23">
        <v>40716</v>
      </c>
      <c r="E2159" s="23">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23">
        <v>41934</v>
      </c>
      <c r="E2160" s="23">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2.0087999999999968</v>
      </c>
    </row>
    <row r="2161" spans="1:22" x14ac:dyDescent="0.3">
      <c r="A2161">
        <v>2160</v>
      </c>
      <c r="B2161" t="s">
        <v>5092</v>
      </c>
      <c r="C2161">
        <v>2013</v>
      </c>
      <c r="D2161" s="23">
        <v>41521</v>
      </c>
      <c r="E2161" s="23">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-14.973599999999999</v>
      </c>
    </row>
    <row r="2162" spans="1:22" x14ac:dyDescent="0.3">
      <c r="A2162">
        <v>2161</v>
      </c>
      <c r="B2162" t="s">
        <v>5093</v>
      </c>
      <c r="C2162">
        <v>2013</v>
      </c>
      <c r="D2162" s="23">
        <v>41409</v>
      </c>
      <c r="E2162" s="23">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23">
        <v>41281</v>
      </c>
      <c r="E2163" s="2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23">
        <v>41712</v>
      </c>
      <c r="E2164" s="23">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23">
        <v>41561</v>
      </c>
      <c r="E2165" s="23">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23.996999999999989</v>
      </c>
    </row>
    <row r="2166" spans="1:22" x14ac:dyDescent="0.3">
      <c r="A2166">
        <v>2165</v>
      </c>
      <c r="B2166" t="s">
        <v>5101</v>
      </c>
      <c r="C2166">
        <v>2013</v>
      </c>
      <c r="D2166" s="23">
        <v>41561</v>
      </c>
      <c r="E2166" s="23">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23">
        <v>41561</v>
      </c>
      <c r="E2167" s="23">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23">
        <v>41561</v>
      </c>
      <c r="E2168" s="23">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23">
        <v>41561</v>
      </c>
      <c r="E2169" s="23">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-11.000500000000009</v>
      </c>
    </row>
    <row r="2170" spans="1:22" x14ac:dyDescent="0.3">
      <c r="A2170">
        <v>2169</v>
      </c>
      <c r="B2170" t="s">
        <v>5104</v>
      </c>
      <c r="C2170">
        <v>2014</v>
      </c>
      <c r="D2170" s="23">
        <v>41667</v>
      </c>
      <c r="E2170" s="23">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23">
        <v>41667</v>
      </c>
      <c r="E2171" s="23">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23">
        <v>41667</v>
      </c>
      <c r="E2172" s="23">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-26.995499999999989</v>
      </c>
    </row>
    <row r="2173" spans="1:22" x14ac:dyDescent="0.3">
      <c r="A2173">
        <v>2172</v>
      </c>
      <c r="B2173" t="s">
        <v>5107</v>
      </c>
      <c r="C2173">
        <v>2014</v>
      </c>
      <c r="D2173" s="23">
        <v>41963</v>
      </c>
      <c r="E2173" s="2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23">
        <v>40756</v>
      </c>
      <c r="E2174" s="23">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23">
        <v>41486</v>
      </c>
      <c r="E2175" s="23">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-13.896000000000001</v>
      </c>
    </row>
    <row r="2176" spans="1:22" x14ac:dyDescent="0.3">
      <c r="A2176">
        <v>2175</v>
      </c>
      <c r="B2176" t="s">
        <v>5115</v>
      </c>
      <c r="C2176">
        <v>2012</v>
      </c>
      <c r="D2176" s="23">
        <v>41120</v>
      </c>
      <c r="E2176" s="23">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23">
        <v>41563</v>
      </c>
      <c r="E2177" s="23">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23">
        <v>41563</v>
      </c>
      <c r="E2178" s="23">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23">
        <v>41563</v>
      </c>
      <c r="E2179" s="23">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23">
        <v>41563</v>
      </c>
      <c r="E2180" s="23">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23">
        <v>41402</v>
      </c>
      <c r="E2181" s="23">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30.896599999999999</v>
      </c>
    </row>
    <row r="2182" spans="1:22" x14ac:dyDescent="0.3">
      <c r="A2182">
        <v>2181</v>
      </c>
      <c r="B2182" t="s">
        <v>5122</v>
      </c>
      <c r="C2182">
        <v>2013</v>
      </c>
      <c r="D2182" s="23">
        <v>41402</v>
      </c>
      <c r="E2182" s="23">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44.400000000000013</v>
      </c>
      <c r="T2182">
        <v>3</v>
      </c>
      <c r="U2182">
        <v>0</v>
      </c>
      <c r="V2182">
        <v>22.2</v>
      </c>
    </row>
    <row r="2183" spans="1:22" x14ac:dyDescent="0.3">
      <c r="A2183">
        <v>2182</v>
      </c>
      <c r="B2183" t="s">
        <v>5122</v>
      </c>
      <c r="C2183">
        <v>2013</v>
      </c>
      <c r="D2183" s="23">
        <v>41402</v>
      </c>
      <c r="E2183" s="2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23">
        <v>41402</v>
      </c>
      <c r="E2184" s="23">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23">
        <v>41402</v>
      </c>
      <c r="E2185" s="23">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21.994499999999992</v>
      </c>
    </row>
    <row r="2186" spans="1:22" x14ac:dyDescent="0.3">
      <c r="A2186">
        <v>2185</v>
      </c>
      <c r="B2186" t="s">
        <v>5122</v>
      </c>
      <c r="C2186">
        <v>2013</v>
      </c>
      <c r="D2186" s="23">
        <v>41402</v>
      </c>
      <c r="E2186" s="23">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23">
        <v>41853</v>
      </c>
      <c r="E2187" s="23">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23">
        <v>41470</v>
      </c>
      <c r="E2188" s="23">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23">
        <v>41862</v>
      </c>
      <c r="E2189" s="23">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23">
        <v>41862</v>
      </c>
      <c r="E2190" s="23">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23">
        <v>41862</v>
      </c>
      <c r="E2191" s="23">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23">
        <v>41451</v>
      </c>
      <c r="E2192" s="23">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23">
        <v>41619</v>
      </c>
      <c r="E2193" s="2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23">
        <v>41619</v>
      </c>
      <c r="E2194" s="23">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23">
        <v>41619</v>
      </c>
      <c r="E2195" s="23">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23">
        <v>41619</v>
      </c>
      <c r="E2196" s="23">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35.099999999999987</v>
      </c>
      <c r="T2196">
        <v>3</v>
      </c>
      <c r="U2196">
        <v>0</v>
      </c>
      <c r="V2196">
        <v>12.285</v>
      </c>
    </row>
    <row r="2197" spans="1:22" x14ac:dyDescent="0.3">
      <c r="A2197">
        <v>2196</v>
      </c>
      <c r="B2197" t="s">
        <v>5133</v>
      </c>
      <c r="C2197">
        <v>2013</v>
      </c>
      <c r="D2197" s="23">
        <v>41619</v>
      </c>
      <c r="E2197" s="23">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23">
        <v>41610</v>
      </c>
      <c r="E2198" s="23">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23">
        <v>40875</v>
      </c>
      <c r="E2199" s="23">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23">
        <v>40996</v>
      </c>
      <c r="E2200" s="23">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23">
        <v>40996</v>
      </c>
      <c r="E2201" s="23">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23">
        <v>40695</v>
      </c>
      <c r="E2202" s="23">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9.1020000000000021</v>
      </c>
    </row>
    <row r="2203" spans="1:22" x14ac:dyDescent="0.3">
      <c r="A2203">
        <v>2202</v>
      </c>
      <c r="B2203" t="s">
        <v>5140</v>
      </c>
      <c r="C2203">
        <v>2011</v>
      </c>
      <c r="D2203" s="23">
        <v>40695</v>
      </c>
      <c r="E2203" s="2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23">
        <v>41158</v>
      </c>
      <c r="E2204" s="23">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23">
        <v>41158</v>
      </c>
      <c r="E2205" s="23">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23">
        <v>41089</v>
      </c>
      <c r="E2206" s="23">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23">
        <v>41528</v>
      </c>
      <c r="E2207" s="23">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23">
        <v>40738</v>
      </c>
      <c r="E2208" s="23">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23">
        <v>40738</v>
      </c>
      <c r="E2209" s="23">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38.272000000000013</v>
      </c>
      <c r="T2209">
        <v>4</v>
      </c>
      <c r="U2209">
        <v>0.2</v>
      </c>
      <c r="V2209">
        <v>3.8272000000000008</v>
      </c>
    </row>
    <row r="2210" spans="1:22" x14ac:dyDescent="0.3">
      <c r="A2210">
        <v>2209</v>
      </c>
      <c r="B2210" t="s">
        <v>5153</v>
      </c>
      <c r="C2210">
        <v>2012</v>
      </c>
      <c r="D2210" s="23">
        <v>41143</v>
      </c>
      <c r="E2210" s="23">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23">
        <v>40861</v>
      </c>
      <c r="E2211" s="23">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23">
        <v>40861</v>
      </c>
      <c r="E2212" s="23">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23">
        <v>41606</v>
      </c>
      <c r="E2213" s="2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23">
        <v>41965</v>
      </c>
      <c r="E2214" s="23">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23">
        <v>41914</v>
      </c>
      <c r="E2215" s="23">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23">
        <v>41914</v>
      </c>
      <c r="E2216" s="23">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20.849399999999999</v>
      </c>
    </row>
    <row r="2217" spans="1:22" x14ac:dyDescent="0.3">
      <c r="A2217">
        <v>2216</v>
      </c>
      <c r="B2217" t="s">
        <v>5164</v>
      </c>
      <c r="C2217">
        <v>2014</v>
      </c>
      <c r="D2217" s="23">
        <v>41914</v>
      </c>
      <c r="E2217" s="23">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23">
        <v>41914</v>
      </c>
      <c r="E2218" s="23">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23">
        <v>40806</v>
      </c>
      <c r="E2219" s="23">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0.98559999999999992</v>
      </c>
    </row>
    <row r="2220" spans="1:22" x14ac:dyDescent="0.3">
      <c r="A2220">
        <v>2219</v>
      </c>
      <c r="B2220" t="s">
        <v>5172</v>
      </c>
      <c r="C2220">
        <v>2014</v>
      </c>
      <c r="D2220" s="23">
        <v>41849</v>
      </c>
      <c r="E2220" s="23">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3.6191999999999989</v>
      </c>
    </row>
    <row r="2221" spans="1:22" x14ac:dyDescent="0.3">
      <c r="A2221">
        <v>2220</v>
      </c>
      <c r="B2221" t="s">
        <v>5172</v>
      </c>
      <c r="C2221">
        <v>2014</v>
      </c>
      <c r="D2221" s="23">
        <v>41849</v>
      </c>
      <c r="E2221" s="23">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23">
        <v>41849</v>
      </c>
      <c r="E2222" s="23">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100.24000000000009</v>
      </c>
    </row>
    <row r="2223" spans="1:22" x14ac:dyDescent="0.3">
      <c r="A2223">
        <v>2222</v>
      </c>
      <c r="B2223" t="s">
        <v>5175</v>
      </c>
      <c r="C2223">
        <v>2012</v>
      </c>
      <c r="D2223" s="23">
        <v>41249</v>
      </c>
      <c r="E2223" s="2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485.93999999999988</v>
      </c>
      <c r="T2223">
        <v>2</v>
      </c>
      <c r="U2223">
        <v>0.4</v>
      </c>
      <c r="V2223">
        <v>-89.089000000000055</v>
      </c>
    </row>
    <row r="2224" spans="1:22" x14ac:dyDescent="0.3">
      <c r="A2224">
        <v>2223</v>
      </c>
      <c r="B2224" t="s">
        <v>5175</v>
      </c>
      <c r="C2224">
        <v>2012</v>
      </c>
      <c r="D2224" s="23">
        <v>41249</v>
      </c>
      <c r="E2224" s="23">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23">
        <v>41249</v>
      </c>
      <c r="E2225" s="23">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23">
        <v>41852</v>
      </c>
      <c r="E2226" s="23">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23">
        <v>41353</v>
      </c>
      <c r="E2227" s="23">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23">
        <v>41850</v>
      </c>
      <c r="E2228" s="23">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0.4705999999999998</v>
      </c>
    </row>
    <row r="2229" spans="1:22" x14ac:dyDescent="0.3">
      <c r="A2229">
        <v>2228</v>
      </c>
      <c r="B2229" t="s">
        <v>5188</v>
      </c>
      <c r="C2229">
        <v>2014</v>
      </c>
      <c r="D2229" s="23">
        <v>41850</v>
      </c>
      <c r="E2229" s="23">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15.59899999999999</v>
      </c>
    </row>
    <row r="2230" spans="1:22" x14ac:dyDescent="0.3">
      <c r="A2230">
        <v>2229</v>
      </c>
      <c r="B2230" t="s">
        <v>5189</v>
      </c>
      <c r="C2230">
        <v>2013</v>
      </c>
      <c r="D2230" s="23">
        <v>41549</v>
      </c>
      <c r="E2230" s="23">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23">
        <v>40633</v>
      </c>
      <c r="E2231" s="23">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23">
        <v>40633</v>
      </c>
      <c r="E2232" s="23">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23">
        <v>41817</v>
      </c>
      <c r="E2233" s="2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23">
        <v>41830</v>
      </c>
      <c r="E2234" s="23">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23">
        <v>41257</v>
      </c>
      <c r="E2235" s="23">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23">
        <v>41979</v>
      </c>
      <c r="E2236" s="23">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23">
        <v>41167</v>
      </c>
      <c r="E2237" s="23">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v>
      </c>
    </row>
    <row r="2238" spans="1:22" x14ac:dyDescent="0.3">
      <c r="A2238">
        <v>2237</v>
      </c>
      <c r="B2238" t="s">
        <v>5204</v>
      </c>
      <c r="C2238">
        <v>2012</v>
      </c>
      <c r="D2238" s="23">
        <v>41167</v>
      </c>
      <c r="E2238" s="23">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23">
        <v>41471</v>
      </c>
      <c r="E2239" s="23">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44.400000000000013</v>
      </c>
      <c r="T2239">
        <v>5</v>
      </c>
      <c r="U2239">
        <v>0</v>
      </c>
      <c r="V2239">
        <v>12.432</v>
      </c>
    </row>
    <row r="2240" spans="1:22" x14ac:dyDescent="0.3">
      <c r="A2240">
        <v>2239</v>
      </c>
      <c r="B2240" t="s">
        <v>5210</v>
      </c>
      <c r="C2240">
        <v>2014</v>
      </c>
      <c r="D2240" s="23">
        <v>41750</v>
      </c>
      <c r="E2240" s="23">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44.400000000000013</v>
      </c>
      <c r="T2240">
        <v>2</v>
      </c>
      <c r="U2240">
        <v>0.6</v>
      </c>
      <c r="V2240">
        <v>-52.169999999999987</v>
      </c>
    </row>
    <row r="2241" spans="1:22" x14ac:dyDescent="0.3">
      <c r="A2241">
        <v>2240</v>
      </c>
      <c r="B2241" t="s">
        <v>5213</v>
      </c>
      <c r="C2241">
        <v>2013</v>
      </c>
      <c r="D2241" s="23">
        <v>41594</v>
      </c>
      <c r="E2241" s="23">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23">
        <v>41594</v>
      </c>
      <c r="E2242" s="23">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23">
        <v>41605</v>
      </c>
      <c r="E2243" s="2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-115.4958000000001</v>
      </c>
    </row>
    <row r="2244" spans="1:22" x14ac:dyDescent="0.3">
      <c r="A2244">
        <v>2243</v>
      </c>
      <c r="B2244" t="s">
        <v>5219</v>
      </c>
      <c r="C2244">
        <v>2014</v>
      </c>
      <c r="D2244" s="23">
        <v>41965</v>
      </c>
      <c r="E2244" s="23">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23">
        <v>41965</v>
      </c>
      <c r="E2245" s="23">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23">
        <v>41965</v>
      </c>
      <c r="E2246" s="23">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23">
        <v>41965</v>
      </c>
      <c r="E2247" s="23">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23">
        <v>41965</v>
      </c>
      <c r="E2248" s="23">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23">
        <v>40954</v>
      </c>
      <c r="E2249" s="23">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23">
        <v>40954</v>
      </c>
      <c r="E2250" s="23">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23">
        <v>40954</v>
      </c>
      <c r="E2251" s="23">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23">
        <v>40954</v>
      </c>
      <c r="E2252" s="23">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v>
      </c>
    </row>
    <row r="2253" spans="1:22" x14ac:dyDescent="0.3">
      <c r="A2253">
        <v>2252</v>
      </c>
      <c r="B2253" t="s">
        <v>5222</v>
      </c>
      <c r="C2253">
        <v>2012</v>
      </c>
      <c r="D2253" s="23">
        <v>40954</v>
      </c>
      <c r="E2253" s="23">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23">
        <v>41380</v>
      </c>
      <c r="E2254" s="23">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23">
        <v>41180</v>
      </c>
      <c r="E2255" s="23">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23">
        <v>41180</v>
      </c>
      <c r="E2256" s="23">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23">
        <v>41535</v>
      </c>
      <c r="E2257" s="23">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23">
        <v>41535</v>
      </c>
      <c r="E2258" s="23">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23">
        <v>41807</v>
      </c>
      <c r="E2259" s="23">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23">
        <v>41807</v>
      </c>
      <c r="E2260" s="23">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23">
        <v>41221</v>
      </c>
      <c r="E2261" s="23">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23">
        <v>41221</v>
      </c>
      <c r="E2262" s="23">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66.954599999999971</v>
      </c>
    </row>
    <row r="2263" spans="1:22" x14ac:dyDescent="0.3">
      <c r="A2263">
        <v>2262</v>
      </c>
      <c r="B2263" t="s">
        <v>5243</v>
      </c>
      <c r="C2263">
        <v>2012</v>
      </c>
      <c r="D2263" s="23">
        <v>41261</v>
      </c>
      <c r="E2263" s="23">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24.936000000000011</v>
      </c>
    </row>
    <row r="2264" spans="1:22" x14ac:dyDescent="0.3">
      <c r="A2264">
        <v>2263</v>
      </c>
      <c r="B2264" t="s">
        <v>5246</v>
      </c>
      <c r="C2264">
        <v>2014</v>
      </c>
      <c r="D2264" s="23">
        <v>41677</v>
      </c>
      <c r="E2264" s="23">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79.193399999999968</v>
      </c>
    </row>
    <row r="2265" spans="1:22" x14ac:dyDescent="0.3">
      <c r="A2265">
        <v>2264</v>
      </c>
      <c r="B2265" t="s">
        <v>5249</v>
      </c>
      <c r="C2265">
        <v>2013</v>
      </c>
      <c r="D2265" s="23">
        <v>41593</v>
      </c>
      <c r="E2265" s="23">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23">
        <v>41593</v>
      </c>
      <c r="E2266" s="23">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23">
        <v>41593</v>
      </c>
      <c r="E2267" s="23">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23">
        <v>41925</v>
      </c>
      <c r="E2268" s="23">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v>
      </c>
    </row>
    <row r="2269" spans="1:22" x14ac:dyDescent="0.3">
      <c r="A2269">
        <v>2268</v>
      </c>
      <c r="B2269" t="s">
        <v>5257</v>
      </c>
      <c r="C2269">
        <v>2014</v>
      </c>
      <c r="D2269" s="23">
        <v>41900</v>
      </c>
      <c r="E2269" s="23">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23">
        <v>41994</v>
      </c>
      <c r="E2270" s="23">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23">
        <v>41994</v>
      </c>
      <c r="E2271" s="23">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23">
        <v>41976</v>
      </c>
      <c r="E2272" s="23">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23">
        <v>41173</v>
      </c>
      <c r="E2273" s="23">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23">
        <v>40974</v>
      </c>
      <c r="E2274" s="23">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23">
        <v>40974</v>
      </c>
      <c r="E2275" s="23">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377.99459999999988</v>
      </c>
    </row>
    <row r="2276" spans="1:22" x14ac:dyDescent="0.3">
      <c r="A2276">
        <v>2275</v>
      </c>
      <c r="B2276" t="s">
        <v>5274</v>
      </c>
      <c r="C2276">
        <v>2011</v>
      </c>
      <c r="D2276" s="23">
        <v>40819</v>
      </c>
      <c r="E2276" s="23">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3.5857999999999852</v>
      </c>
    </row>
    <row r="2277" spans="1:22" x14ac:dyDescent="0.3">
      <c r="A2277">
        <v>2276</v>
      </c>
      <c r="B2277" t="s">
        <v>5274</v>
      </c>
      <c r="C2277">
        <v>2011</v>
      </c>
      <c r="D2277" s="23">
        <v>40819</v>
      </c>
      <c r="E2277" s="23">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13.764599999999991</v>
      </c>
    </row>
    <row r="2278" spans="1:22" x14ac:dyDescent="0.3">
      <c r="A2278">
        <v>2277</v>
      </c>
      <c r="B2278" t="s">
        <v>5277</v>
      </c>
      <c r="C2278">
        <v>2011</v>
      </c>
      <c r="D2278" s="23">
        <v>40721</v>
      </c>
      <c r="E2278" s="23">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23">
        <v>40721</v>
      </c>
      <c r="E2279" s="23">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23">
        <v>40721</v>
      </c>
      <c r="E2280" s="23">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23">
        <v>41943</v>
      </c>
      <c r="E2281" s="23">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-6.0980000000000034</v>
      </c>
    </row>
    <row r="2282" spans="1:22" x14ac:dyDescent="0.3">
      <c r="A2282">
        <v>2281</v>
      </c>
      <c r="B2282" t="s">
        <v>5279</v>
      </c>
      <c r="C2282">
        <v>2014</v>
      </c>
      <c r="D2282" s="23">
        <v>41943</v>
      </c>
      <c r="E2282" s="23">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23">
        <v>41943</v>
      </c>
      <c r="E2283" s="23">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23">
        <v>41521</v>
      </c>
      <c r="E2284" s="23">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23">
        <v>40973</v>
      </c>
      <c r="E2285" s="23">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23">
        <v>40973</v>
      </c>
      <c r="E2286" s="23">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23">
        <v>41400</v>
      </c>
      <c r="E2287" s="23">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23">
        <v>41961</v>
      </c>
      <c r="E2288" s="23">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23">
        <v>41792</v>
      </c>
      <c r="E2289" s="23">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23">
        <v>41801</v>
      </c>
      <c r="E2290" s="23">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4.7559999999999976</v>
      </c>
    </row>
    <row r="2291" spans="1:22" x14ac:dyDescent="0.3">
      <c r="A2291">
        <v>2290</v>
      </c>
      <c r="B2291" t="s">
        <v>5298</v>
      </c>
      <c r="C2291">
        <v>2014</v>
      </c>
      <c r="D2291" s="23">
        <v>41648</v>
      </c>
      <c r="E2291" s="23">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23">
        <v>41019</v>
      </c>
      <c r="E2292" s="23">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77.751899999999992</v>
      </c>
    </row>
    <row r="2293" spans="1:22" x14ac:dyDescent="0.3">
      <c r="A2293">
        <v>2292</v>
      </c>
      <c r="B2293" t="s">
        <v>5303</v>
      </c>
      <c r="C2293">
        <v>2012</v>
      </c>
      <c r="D2293" s="23">
        <v>41019</v>
      </c>
      <c r="E2293" s="2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23">
        <v>41019</v>
      </c>
      <c r="E2294" s="23">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6.2208000000000014</v>
      </c>
    </row>
    <row r="2295" spans="1:22" x14ac:dyDescent="0.3">
      <c r="A2295">
        <v>2294</v>
      </c>
      <c r="B2295" t="s">
        <v>5304</v>
      </c>
      <c r="C2295">
        <v>2012</v>
      </c>
      <c r="D2295" s="23">
        <v>41214</v>
      </c>
      <c r="E2295" s="23">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23">
        <v>41997</v>
      </c>
      <c r="E2296" s="23">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23">
        <v>41214</v>
      </c>
      <c r="E2297" s="23">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23">
        <v>41214</v>
      </c>
      <c r="E2298" s="23">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23">
        <v>41214</v>
      </c>
      <c r="E2299" s="23">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23">
        <v>41214</v>
      </c>
      <c r="E2300" s="23">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23">
        <v>41214</v>
      </c>
      <c r="E2301" s="23">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23">
        <v>40861</v>
      </c>
      <c r="E2302" s="23">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23">
        <v>40861</v>
      </c>
      <c r="E2303" s="23">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23">
        <v>41291</v>
      </c>
      <c r="E2304" s="23">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31.599999999999969</v>
      </c>
    </row>
    <row r="2305" spans="1:22" x14ac:dyDescent="0.3">
      <c r="A2305">
        <v>2304</v>
      </c>
      <c r="B2305" t="s">
        <v>5312</v>
      </c>
      <c r="C2305">
        <v>2014</v>
      </c>
      <c r="D2305" s="23">
        <v>41900</v>
      </c>
      <c r="E2305" s="23">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23">
        <v>41900</v>
      </c>
      <c r="E2306" s="23">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23">
        <v>41632</v>
      </c>
      <c r="E2307" s="23">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-14.137200000000011</v>
      </c>
    </row>
    <row r="2308" spans="1:22" x14ac:dyDescent="0.3">
      <c r="A2308">
        <v>2307</v>
      </c>
      <c r="B2308" t="s">
        <v>5314</v>
      </c>
      <c r="C2308">
        <v>2012</v>
      </c>
      <c r="D2308" s="23">
        <v>41127</v>
      </c>
      <c r="E2308" s="23">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23">
        <v>41949</v>
      </c>
      <c r="E2309" s="23">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171.93000000000009</v>
      </c>
    </row>
    <row r="2310" spans="1:22" x14ac:dyDescent="0.3">
      <c r="A2310">
        <v>2309</v>
      </c>
      <c r="B2310" t="s">
        <v>5318</v>
      </c>
      <c r="C2310">
        <v>2014</v>
      </c>
      <c r="D2310" s="23">
        <v>41802</v>
      </c>
      <c r="E2310" s="23">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35.098999999999961</v>
      </c>
    </row>
    <row r="2311" spans="1:22" x14ac:dyDescent="0.3">
      <c r="A2311">
        <v>2310</v>
      </c>
      <c r="B2311" t="s">
        <v>5318</v>
      </c>
      <c r="C2311">
        <v>2014</v>
      </c>
      <c r="D2311" s="23">
        <v>41802</v>
      </c>
      <c r="E2311" s="23">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23">
        <v>41802</v>
      </c>
      <c r="E2312" s="23">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23">
        <v>41802</v>
      </c>
      <c r="E2313" s="23">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v>
      </c>
    </row>
    <row r="2314" spans="1:22" x14ac:dyDescent="0.3">
      <c r="A2314">
        <v>2313</v>
      </c>
      <c r="B2314" t="s">
        <v>5318</v>
      </c>
      <c r="C2314">
        <v>2014</v>
      </c>
      <c r="D2314" s="23">
        <v>41802</v>
      </c>
      <c r="E2314" s="23">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23">
        <v>41841</v>
      </c>
      <c r="E2315" s="23">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23">
        <v>41841</v>
      </c>
      <c r="E2316" s="23">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23">
        <v>41841</v>
      </c>
      <c r="E2317" s="23">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23">
        <v>41841</v>
      </c>
      <c r="E2318" s="23">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23">
        <v>41841</v>
      </c>
      <c r="E2319" s="23">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23">
        <v>41841</v>
      </c>
      <c r="E2320" s="23">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23">
        <v>41266</v>
      </c>
      <c r="E2321" s="23">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56.352799999999966</v>
      </c>
    </row>
    <row r="2322" spans="1:22" x14ac:dyDescent="0.3">
      <c r="A2322">
        <v>2321</v>
      </c>
      <c r="B2322" t="s">
        <v>5329</v>
      </c>
      <c r="C2322">
        <v>2014</v>
      </c>
      <c r="D2322" s="23">
        <v>41719</v>
      </c>
      <c r="E2322" s="23">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23">
        <v>41274</v>
      </c>
      <c r="E2323" s="2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23">
        <v>41274</v>
      </c>
      <c r="E2324" s="23">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23">
        <v>41274</v>
      </c>
      <c r="E2325" s="23">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23">
        <v>41274</v>
      </c>
      <c r="E2326" s="23">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23">
        <v>41167</v>
      </c>
      <c r="E2327" s="23">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29.952000000000002</v>
      </c>
    </row>
    <row r="2328" spans="1:22" x14ac:dyDescent="0.3">
      <c r="A2328">
        <v>2327</v>
      </c>
      <c r="B2328" t="s">
        <v>5333</v>
      </c>
      <c r="C2328">
        <v>2012</v>
      </c>
      <c r="D2328" s="23">
        <v>41167</v>
      </c>
      <c r="E2328" s="23">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23">
        <v>41167</v>
      </c>
      <c r="E2329" s="23">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6.2208000000000014</v>
      </c>
    </row>
    <row r="2330" spans="1:22" x14ac:dyDescent="0.3">
      <c r="A2330">
        <v>2329</v>
      </c>
      <c r="B2330" t="s">
        <v>5336</v>
      </c>
      <c r="C2330">
        <v>2014</v>
      </c>
      <c r="D2330" s="23">
        <v>41906</v>
      </c>
      <c r="E2330" s="23">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23">
        <v>41268</v>
      </c>
      <c r="E2331" s="23">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23">
        <v>41542</v>
      </c>
      <c r="E2332" s="23">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23">
        <v>41542</v>
      </c>
      <c r="E2333" s="23">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23">
        <v>41720</v>
      </c>
      <c r="E2334" s="23">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23">
        <v>41720</v>
      </c>
      <c r="E2335" s="23">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23">
        <v>40816</v>
      </c>
      <c r="E2336" s="23">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v>
      </c>
    </row>
    <row r="2337" spans="1:22" x14ac:dyDescent="0.3">
      <c r="A2337">
        <v>2336</v>
      </c>
      <c r="B2337" t="s">
        <v>5353</v>
      </c>
      <c r="C2337">
        <v>2014</v>
      </c>
      <c r="D2337" s="23">
        <v>41984</v>
      </c>
      <c r="E2337" s="23">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5.1042000000000014</v>
      </c>
    </row>
    <row r="2338" spans="1:22" x14ac:dyDescent="0.3">
      <c r="A2338">
        <v>2337</v>
      </c>
      <c r="B2338" t="s">
        <v>5353</v>
      </c>
      <c r="C2338">
        <v>2014</v>
      </c>
      <c r="D2338" s="23">
        <v>41984</v>
      </c>
      <c r="E2338" s="23">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23">
        <v>40778</v>
      </c>
      <c r="E2339" s="23">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23">
        <v>40778</v>
      </c>
      <c r="E2340" s="23">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23">
        <v>40774</v>
      </c>
      <c r="E2341" s="23">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1.7419999999999991</v>
      </c>
    </row>
    <row r="2342" spans="1:22" x14ac:dyDescent="0.3">
      <c r="A2342">
        <v>2341</v>
      </c>
      <c r="B2342" t="s">
        <v>5360</v>
      </c>
      <c r="C2342">
        <v>2013</v>
      </c>
      <c r="D2342" s="23">
        <v>41589</v>
      </c>
      <c r="E2342" s="23">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23">
        <v>40908</v>
      </c>
      <c r="E2343" s="23">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23">
        <v>40908</v>
      </c>
      <c r="E2344" s="23">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23">
        <v>40750</v>
      </c>
      <c r="E2345" s="23">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23">
        <v>41327</v>
      </c>
      <c r="E2346" s="23">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23">
        <v>41347</v>
      </c>
      <c r="E2347" s="23">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23">
        <v>41347</v>
      </c>
      <c r="E2348" s="23">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-2.1624000000000012</v>
      </c>
    </row>
    <row r="2349" spans="1:22" x14ac:dyDescent="0.3">
      <c r="A2349">
        <v>2348</v>
      </c>
      <c r="B2349" t="s">
        <v>5368</v>
      </c>
      <c r="C2349">
        <v>2013</v>
      </c>
      <c r="D2349" s="23">
        <v>41347</v>
      </c>
      <c r="E2349" s="23">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23">
        <v>41976</v>
      </c>
      <c r="E2350" s="23">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3.158399999999999</v>
      </c>
    </row>
    <row r="2351" spans="1:22" x14ac:dyDescent="0.3">
      <c r="A2351">
        <v>2350</v>
      </c>
      <c r="B2351" t="s">
        <v>5372</v>
      </c>
      <c r="C2351">
        <v>2014</v>
      </c>
      <c r="D2351" s="23">
        <v>41976</v>
      </c>
      <c r="E2351" s="23">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23">
        <v>41976</v>
      </c>
      <c r="E2352" s="23">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23">
        <v>41976</v>
      </c>
      <c r="E2353" s="2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23">
        <v>41976</v>
      </c>
      <c r="E2354" s="23">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23">
        <v>41152</v>
      </c>
      <c r="E2355" s="23">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200.95460000000011</v>
      </c>
    </row>
    <row r="2356" spans="1:22" x14ac:dyDescent="0.3">
      <c r="A2356">
        <v>2355</v>
      </c>
      <c r="B2356" t="s">
        <v>5375</v>
      </c>
      <c r="C2356">
        <v>2012</v>
      </c>
      <c r="D2356" s="23">
        <v>41152</v>
      </c>
      <c r="E2356" s="23">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23">
        <v>41152</v>
      </c>
      <c r="E2357" s="23">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23">
        <v>41152</v>
      </c>
      <c r="E2358" s="23">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23">
        <v>40619</v>
      </c>
      <c r="E2359" s="23">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23">
        <v>40619</v>
      </c>
      <c r="E2360" s="23">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23">
        <v>40619</v>
      </c>
      <c r="E2361" s="23">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23">
        <v>40619</v>
      </c>
      <c r="E2362" s="23">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23">
        <v>40619</v>
      </c>
      <c r="E2363" s="23">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23">
        <v>41746</v>
      </c>
      <c r="E2364" s="23">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23">
        <v>41347</v>
      </c>
      <c r="E2365" s="23">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23">
        <v>41347</v>
      </c>
      <c r="E2366" s="23">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23">
        <v>41347</v>
      </c>
      <c r="E2367" s="23">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23">
        <v>40871</v>
      </c>
      <c r="E2368" s="23">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-18.106799999999989</v>
      </c>
    </row>
    <row r="2369" spans="1:22" x14ac:dyDescent="0.3">
      <c r="A2369">
        <v>2368</v>
      </c>
      <c r="B2369" t="s">
        <v>5397</v>
      </c>
      <c r="C2369">
        <v>2014</v>
      </c>
      <c r="D2369" s="23">
        <v>41681</v>
      </c>
      <c r="E2369" s="23">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23">
        <v>41541</v>
      </c>
      <c r="E2370" s="23">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-26.63520000000003</v>
      </c>
    </row>
    <row r="2371" spans="1:22" x14ac:dyDescent="0.3">
      <c r="A2371">
        <v>2370</v>
      </c>
      <c r="B2371" t="s">
        <v>5398</v>
      </c>
      <c r="C2371">
        <v>2013</v>
      </c>
      <c r="D2371" s="23">
        <v>41541</v>
      </c>
      <c r="E2371" s="23">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0.30700000000000022</v>
      </c>
    </row>
    <row r="2372" spans="1:22" x14ac:dyDescent="0.3">
      <c r="A2372">
        <v>2371</v>
      </c>
      <c r="B2372" t="s">
        <v>5403</v>
      </c>
      <c r="C2372">
        <v>2014</v>
      </c>
      <c r="D2372" s="23">
        <v>41828</v>
      </c>
      <c r="E2372" s="23">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23">
        <v>41463</v>
      </c>
      <c r="E2373" s="2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23">
        <v>41463</v>
      </c>
      <c r="E2374" s="23">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23">
        <v>41463</v>
      </c>
      <c r="E2375" s="23">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v>
      </c>
    </row>
    <row r="2376" spans="1:22" x14ac:dyDescent="0.3">
      <c r="A2376">
        <v>2375</v>
      </c>
      <c r="B2376" t="s">
        <v>5404</v>
      </c>
      <c r="C2376">
        <v>2013</v>
      </c>
      <c r="D2376" s="23">
        <v>41463</v>
      </c>
      <c r="E2376" s="23">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-14.47839999999999</v>
      </c>
    </row>
    <row r="2377" spans="1:22" x14ac:dyDescent="0.3">
      <c r="A2377">
        <v>2376</v>
      </c>
      <c r="B2377" t="s">
        <v>5407</v>
      </c>
      <c r="C2377">
        <v>2014</v>
      </c>
      <c r="D2377" s="23">
        <v>41664</v>
      </c>
      <c r="E2377" s="23">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0.1134000000000002</v>
      </c>
    </row>
    <row r="2378" spans="1:22" x14ac:dyDescent="0.3">
      <c r="A2378">
        <v>2377</v>
      </c>
      <c r="B2378" t="s">
        <v>5408</v>
      </c>
      <c r="C2378">
        <v>2011</v>
      </c>
      <c r="D2378" s="23">
        <v>40774</v>
      </c>
      <c r="E2378" s="23">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23">
        <v>40774</v>
      </c>
      <c r="E2379" s="23">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1.147999999999999</v>
      </c>
    </row>
    <row r="2380" spans="1:22" x14ac:dyDescent="0.3">
      <c r="A2380">
        <v>2379</v>
      </c>
      <c r="B2380" t="s">
        <v>5411</v>
      </c>
      <c r="C2380">
        <v>2012</v>
      </c>
      <c r="D2380" s="23">
        <v>41249</v>
      </c>
      <c r="E2380" s="23">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23">
        <v>41401</v>
      </c>
      <c r="E2381" s="23">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23">
        <v>41401</v>
      </c>
      <c r="E2382" s="23">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23">
        <v>41401</v>
      </c>
      <c r="E2383" s="23">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23">
        <v>41724</v>
      </c>
      <c r="E2384" s="23">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23">
        <v>41724</v>
      </c>
      <c r="E2385" s="23">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23">
        <v>41724</v>
      </c>
      <c r="E2386" s="23">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v>
      </c>
    </row>
    <row r="2387" spans="1:22" x14ac:dyDescent="0.3">
      <c r="A2387">
        <v>2386</v>
      </c>
      <c r="B2387" t="s">
        <v>5417</v>
      </c>
      <c r="C2387">
        <v>2014</v>
      </c>
      <c r="D2387" s="23">
        <v>41724</v>
      </c>
      <c r="E2387" s="23">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15.837600000000011</v>
      </c>
    </row>
    <row r="2388" spans="1:22" x14ac:dyDescent="0.3">
      <c r="A2388">
        <v>2387</v>
      </c>
      <c r="B2388" t="s">
        <v>5417</v>
      </c>
      <c r="C2388">
        <v>2014</v>
      </c>
      <c r="D2388" s="23">
        <v>41724</v>
      </c>
      <c r="E2388" s="23">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59.997999999999962</v>
      </c>
    </row>
    <row r="2389" spans="1:22" x14ac:dyDescent="0.3">
      <c r="A2389">
        <v>2388</v>
      </c>
      <c r="B2389" t="s">
        <v>5427</v>
      </c>
      <c r="C2389">
        <v>2012</v>
      </c>
      <c r="D2389" s="23">
        <v>41255</v>
      </c>
      <c r="E2389" s="23">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23">
        <v>41255</v>
      </c>
      <c r="E2390" s="23">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23">
        <v>41249</v>
      </c>
      <c r="E2391" s="23">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23">
        <v>41249</v>
      </c>
      <c r="E2392" s="23">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23">
        <v>41249</v>
      </c>
      <c r="E2393" s="23">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23">
        <v>41249</v>
      </c>
      <c r="E2394" s="23">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23">
        <v>41351</v>
      </c>
      <c r="E2395" s="23">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23">
        <v>41227</v>
      </c>
      <c r="E2396" s="23">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23">
        <v>41227</v>
      </c>
      <c r="E2397" s="23">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23">
        <v>41227</v>
      </c>
      <c r="E2398" s="23">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23">
        <v>41866</v>
      </c>
      <c r="E2399" s="23">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23">
        <v>41866</v>
      </c>
      <c r="E2400" s="23">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23">
        <v>41892</v>
      </c>
      <c r="E2401" s="23">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12.576199999999989</v>
      </c>
    </row>
    <row r="2402" spans="1:22" x14ac:dyDescent="0.3">
      <c r="A2402">
        <v>2401</v>
      </c>
      <c r="B2402" t="s">
        <v>5444</v>
      </c>
      <c r="C2402">
        <v>2014</v>
      </c>
      <c r="D2402" s="23">
        <v>41892</v>
      </c>
      <c r="E2402" s="23">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23">
        <v>41731</v>
      </c>
      <c r="E2403" s="2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v>
      </c>
    </row>
    <row r="2404" spans="1:22" x14ac:dyDescent="0.3">
      <c r="A2404">
        <v>2403</v>
      </c>
      <c r="B2404" t="s">
        <v>5445</v>
      </c>
      <c r="C2404">
        <v>2014</v>
      </c>
      <c r="D2404" s="23">
        <v>41731</v>
      </c>
      <c r="E2404" s="23">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23">
        <v>41545</v>
      </c>
      <c r="E2405" s="23">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-225.09759999999989</v>
      </c>
    </row>
    <row r="2406" spans="1:22" x14ac:dyDescent="0.3">
      <c r="A2406">
        <v>2405</v>
      </c>
      <c r="B2406" t="s">
        <v>5449</v>
      </c>
      <c r="C2406">
        <v>2014</v>
      </c>
      <c r="D2406" s="23">
        <v>41920</v>
      </c>
      <c r="E2406" s="23">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200.86379999999991</v>
      </c>
    </row>
    <row r="2407" spans="1:22" x14ac:dyDescent="0.3">
      <c r="A2407">
        <v>2406</v>
      </c>
      <c r="B2407" t="s">
        <v>5449</v>
      </c>
      <c r="C2407">
        <v>2014</v>
      </c>
      <c r="D2407" s="23">
        <v>41920</v>
      </c>
      <c r="E2407" s="23">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23">
        <v>41920</v>
      </c>
      <c r="E2408" s="23">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26.972999999999988</v>
      </c>
    </row>
    <row r="2409" spans="1:22" x14ac:dyDescent="0.3">
      <c r="A2409">
        <v>2408</v>
      </c>
      <c r="B2409" t="s">
        <v>5450</v>
      </c>
      <c r="C2409">
        <v>2014</v>
      </c>
      <c r="D2409" s="23">
        <v>41660</v>
      </c>
      <c r="E2409" s="23">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23">
        <v>41660</v>
      </c>
      <c r="E2410" s="23">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359.97600000000011</v>
      </c>
      <c r="T2410">
        <v>3</v>
      </c>
      <c r="U2410">
        <v>0.2</v>
      </c>
      <c r="V2410">
        <v>130.4913</v>
      </c>
    </row>
    <row r="2411" spans="1:22" x14ac:dyDescent="0.3">
      <c r="A2411">
        <v>2410</v>
      </c>
      <c r="B2411" t="s">
        <v>5455</v>
      </c>
      <c r="C2411">
        <v>2014</v>
      </c>
      <c r="D2411" s="23">
        <v>41722</v>
      </c>
      <c r="E2411" s="23">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23">
        <v>40756</v>
      </c>
      <c r="E2412" s="23">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23">
        <v>41067</v>
      </c>
      <c r="E2413" s="23">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23">
        <v>40859</v>
      </c>
      <c r="E2414" s="23">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23">
        <v>40859</v>
      </c>
      <c r="E2415" s="23">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31.453199999999949</v>
      </c>
    </row>
    <row r="2416" spans="1:22" x14ac:dyDescent="0.3">
      <c r="A2416">
        <v>2415</v>
      </c>
      <c r="B2416" t="s">
        <v>5461</v>
      </c>
      <c r="C2416">
        <v>2013</v>
      </c>
      <c r="D2416" s="23">
        <v>41638</v>
      </c>
      <c r="E2416" s="23">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23">
        <v>41096</v>
      </c>
      <c r="E2417" s="23">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23">
        <v>41925</v>
      </c>
      <c r="E2418" s="23">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23">
        <v>41925</v>
      </c>
      <c r="E2419" s="23">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29.952000000000002</v>
      </c>
    </row>
    <row r="2420" spans="1:22" x14ac:dyDescent="0.3">
      <c r="A2420">
        <v>2419</v>
      </c>
      <c r="B2420" t="s">
        <v>5468</v>
      </c>
      <c r="C2420">
        <v>2013</v>
      </c>
      <c r="D2420" s="23">
        <v>41416</v>
      </c>
      <c r="E2420" s="23">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v>
      </c>
    </row>
    <row r="2421" spans="1:22" x14ac:dyDescent="0.3">
      <c r="A2421">
        <v>2420</v>
      </c>
      <c r="B2421" t="s">
        <v>5472</v>
      </c>
      <c r="C2421">
        <v>2014</v>
      </c>
      <c r="D2421" s="23">
        <v>41953</v>
      </c>
      <c r="E2421" s="23">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3.1779999999999968</v>
      </c>
    </row>
    <row r="2422" spans="1:22" x14ac:dyDescent="0.3">
      <c r="A2422">
        <v>2421</v>
      </c>
      <c r="B2422" t="s">
        <v>5472</v>
      </c>
      <c r="C2422">
        <v>2014</v>
      </c>
      <c r="D2422" s="23">
        <v>41953</v>
      </c>
      <c r="E2422" s="23">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23">
        <v>41383</v>
      </c>
      <c r="E2423" s="23">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23">
        <v>41383</v>
      </c>
      <c r="E2424" s="23">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3.2616000000000001</v>
      </c>
    </row>
    <row r="2425" spans="1:22" x14ac:dyDescent="0.3">
      <c r="A2425">
        <v>2424</v>
      </c>
      <c r="B2425" t="s">
        <v>5480</v>
      </c>
      <c r="C2425">
        <v>2014</v>
      </c>
      <c r="D2425" s="23">
        <v>41999</v>
      </c>
      <c r="E2425" s="23">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23">
        <v>41999</v>
      </c>
      <c r="E2426" s="23">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23">
        <v>41999</v>
      </c>
      <c r="E2427" s="23">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-104.6730000000001</v>
      </c>
    </row>
    <row r="2428" spans="1:22" x14ac:dyDescent="0.3">
      <c r="A2428">
        <v>2427</v>
      </c>
      <c r="B2428" t="s">
        <v>5480</v>
      </c>
      <c r="C2428">
        <v>2014</v>
      </c>
      <c r="D2428" s="23">
        <v>41999</v>
      </c>
      <c r="E2428" s="23">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23">
        <v>41437</v>
      </c>
      <c r="E2429" s="23">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-2.1504000000000012</v>
      </c>
    </row>
    <row r="2430" spans="1:22" x14ac:dyDescent="0.3">
      <c r="A2430">
        <v>2429</v>
      </c>
      <c r="B2430" t="s">
        <v>5483</v>
      </c>
      <c r="C2430">
        <v>2013</v>
      </c>
      <c r="D2430" s="23">
        <v>41437</v>
      </c>
      <c r="E2430" s="23">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v>
      </c>
    </row>
    <row r="2431" spans="1:22" x14ac:dyDescent="0.3">
      <c r="A2431">
        <v>2430</v>
      </c>
      <c r="B2431" t="s">
        <v>5483</v>
      </c>
      <c r="C2431">
        <v>2013</v>
      </c>
      <c r="D2431" s="23">
        <v>41437</v>
      </c>
      <c r="E2431" s="23">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-9.0944000000000038</v>
      </c>
    </row>
    <row r="2432" spans="1:22" x14ac:dyDescent="0.3">
      <c r="A2432">
        <v>2431</v>
      </c>
      <c r="B2432" t="s">
        <v>5488</v>
      </c>
      <c r="C2432">
        <v>2014</v>
      </c>
      <c r="D2432" s="23">
        <v>41773</v>
      </c>
      <c r="E2432" s="23">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23">
        <v>42002</v>
      </c>
      <c r="E2433" s="2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3.0340000000000011</v>
      </c>
    </row>
    <row r="2434" spans="1:22" x14ac:dyDescent="0.3">
      <c r="A2434">
        <v>2433</v>
      </c>
      <c r="B2434" t="s">
        <v>5490</v>
      </c>
      <c r="C2434">
        <v>2011</v>
      </c>
      <c r="D2434" s="23">
        <v>40627</v>
      </c>
      <c r="E2434" s="23">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23">
        <v>41788</v>
      </c>
      <c r="E2435" s="23">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54.367999999999988</v>
      </c>
      <c r="T2435">
        <v>4</v>
      </c>
      <c r="U2435">
        <v>0.2</v>
      </c>
      <c r="V2435">
        <v>4.0775999999999968</v>
      </c>
    </row>
    <row r="2436" spans="1:22" x14ac:dyDescent="0.3">
      <c r="A2436">
        <v>2435</v>
      </c>
      <c r="B2436" t="s">
        <v>5496</v>
      </c>
      <c r="C2436">
        <v>2012</v>
      </c>
      <c r="D2436" s="23">
        <v>41227</v>
      </c>
      <c r="E2436" s="23">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23">
        <v>41227</v>
      </c>
      <c r="E2437" s="23">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23">
        <v>41824</v>
      </c>
      <c r="E2438" s="23">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23">
        <v>40865</v>
      </c>
      <c r="E2439" s="23">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23">
        <v>40865</v>
      </c>
      <c r="E2440" s="23">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23">
        <v>41838</v>
      </c>
      <c r="E2441" s="23">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v>
      </c>
    </row>
    <row r="2442" spans="1:22" x14ac:dyDescent="0.3">
      <c r="A2442">
        <v>2441</v>
      </c>
      <c r="B2442" t="s">
        <v>5506</v>
      </c>
      <c r="C2442">
        <v>2013</v>
      </c>
      <c r="D2442" s="23">
        <v>41417</v>
      </c>
      <c r="E2442" s="23">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23">
        <v>41417</v>
      </c>
      <c r="E2443" s="23">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-19.918399999999991</v>
      </c>
    </row>
    <row r="2444" spans="1:22" x14ac:dyDescent="0.3">
      <c r="A2444">
        <v>2443</v>
      </c>
      <c r="B2444" t="s">
        <v>5506</v>
      </c>
      <c r="C2444">
        <v>2013</v>
      </c>
      <c r="D2444" s="23">
        <v>41417</v>
      </c>
      <c r="E2444" s="23">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23">
        <v>41417</v>
      </c>
      <c r="E2445" s="23">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23">
        <v>41417</v>
      </c>
      <c r="E2446" s="23">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23">
        <v>41417</v>
      </c>
      <c r="E2447" s="23">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23">
        <v>41177</v>
      </c>
      <c r="E2448" s="23">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23">
        <v>41579</v>
      </c>
      <c r="E2449" s="23">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-14.080999999999991</v>
      </c>
    </row>
    <row r="2450" spans="1:22" x14ac:dyDescent="0.3">
      <c r="A2450">
        <v>2449</v>
      </c>
      <c r="B2450" t="s">
        <v>5512</v>
      </c>
      <c r="C2450">
        <v>2012</v>
      </c>
      <c r="D2450" s="23">
        <v>41166</v>
      </c>
      <c r="E2450" s="23">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23">
        <v>41584</v>
      </c>
      <c r="E2451" s="23">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9.8279999999999959</v>
      </c>
    </row>
    <row r="2452" spans="1:22" x14ac:dyDescent="0.3">
      <c r="A2452">
        <v>2451</v>
      </c>
      <c r="B2452" t="s">
        <v>5517</v>
      </c>
      <c r="C2452">
        <v>2014</v>
      </c>
      <c r="D2452" s="23">
        <v>41716</v>
      </c>
      <c r="E2452" s="23">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23">
        <v>41716</v>
      </c>
      <c r="E2453" s="2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23">
        <v>41716</v>
      </c>
      <c r="E2454" s="23">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23">
        <v>41716</v>
      </c>
      <c r="E2455" s="23">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23">
        <v>41716</v>
      </c>
      <c r="E2456" s="23">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v>
      </c>
    </row>
    <row r="2457" spans="1:22" x14ac:dyDescent="0.3">
      <c r="A2457">
        <v>2456</v>
      </c>
      <c r="B2457" t="s">
        <v>5517</v>
      </c>
      <c r="C2457">
        <v>2014</v>
      </c>
      <c r="D2457" s="23">
        <v>41716</v>
      </c>
      <c r="E2457" s="23">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23">
        <v>41716</v>
      </c>
      <c r="E2458" s="23">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23">
        <v>41716</v>
      </c>
      <c r="E2459" s="23">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59.099999999999987</v>
      </c>
      <c r="T2459">
        <v>6</v>
      </c>
      <c r="U2459">
        <v>0</v>
      </c>
      <c r="V2459">
        <v>22.457999999999998</v>
      </c>
    </row>
    <row r="2460" spans="1:22" x14ac:dyDescent="0.3">
      <c r="A2460">
        <v>2459</v>
      </c>
      <c r="B2460" t="s">
        <v>5517</v>
      </c>
      <c r="C2460">
        <v>2014</v>
      </c>
      <c r="D2460" s="23">
        <v>41716</v>
      </c>
      <c r="E2460" s="23">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23">
        <v>41867</v>
      </c>
      <c r="E2461" s="23">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23">
        <v>41101</v>
      </c>
      <c r="E2462" s="23">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23">
        <v>41101</v>
      </c>
      <c r="E2463" s="23">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23">
        <v>41977</v>
      </c>
      <c r="E2464" s="23">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29.371999999999989</v>
      </c>
    </row>
    <row r="2465" spans="1:22" x14ac:dyDescent="0.3">
      <c r="A2465">
        <v>2464</v>
      </c>
      <c r="B2465" t="s">
        <v>5524</v>
      </c>
      <c r="C2465">
        <v>2014</v>
      </c>
      <c r="D2465" s="23">
        <v>41977</v>
      </c>
      <c r="E2465" s="23">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5.1183999999999994</v>
      </c>
    </row>
    <row r="2466" spans="1:22" x14ac:dyDescent="0.3">
      <c r="A2466">
        <v>2465</v>
      </c>
      <c r="B2466" t="s">
        <v>5524</v>
      </c>
      <c r="C2466">
        <v>2014</v>
      </c>
      <c r="D2466" s="23">
        <v>41977</v>
      </c>
      <c r="E2466" s="23">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23">
        <v>41977</v>
      </c>
      <c r="E2467" s="23">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23">
        <v>41764</v>
      </c>
      <c r="E2468" s="23">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23">
        <v>41764</v>
      </c>
      <c r="E2469" s="23">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165.71759999999989</v>
      </c>
    </row>
    <row r="2470" spans="1:22" x14ac:dyDescent="0.3">
      <c r="A2470">
        <v>2469</v>
      </c>
      <c r="B2470" t="s">
        <v>5525</v>
      </c>
      <c r="C2470">
        <v>2014</v>
      </c>
      <c r="D2470" s="23">
        <v>41764</v>
      </c>
      <c r="E2470" s="23">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32.400000000000013</v>
      </c>
      <c r="T2470">
        <v>5</v>
      </c>
      <c r="U2470">
        <v>0</v>
      </c>
      <c r="V2470">
        <v>15.552</v>
      </c>
    </row>
    <row r="2471" spans="1:22" x14ac:dyDescent="0.3">
      <c r="A2471">
        <v>2470</v>
      </c>
      <c r="B2471" t="s">
        <v>5525</v>
      </c>
      <c r="C2471">
        <v>2014</v>
      </c>
      <c r="D2471" s="23">
        <v>41764</v>
      </c>
      <c r="E2471" s="23">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23">
        <v>41296</v>
      </c>
      <c r="E2472" s="23">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23">
        <v>41296</v>
      </c>
      <c r="E2473" s="23">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-67.670399999999972</v>
      </c>
    </row>
    <row r="2474" spans="1:22" x14ac:dyDescent="0.3">
      <c r="A2474">
        <v>2473</v>
      </c>
      <c r="B2474" t="s">
        <v>5531</v>
      </c>
      <c r="C2474">
        <v>2013</v>
      </c>
      <c r="D2474" s="23">
        <v>41296</v>
      </c>
      <c r="E2474" s="23">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23">
        <v>41582</v>
      </c>
      <c r="E2475" s="23">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-29.917800000000021</v>
      </c>
    </row>
    <row r="2476" spans="1:22" x14ac:dyDescent="0.3">
      <c r="A2476">
        <v>2475</v>
      </c>
      <c r="B2476" t="s">
        <v>5537</v>
      </c>
      <c r="C2476">
        <v>2013</v>
      </c>
      <c r="D2476" s="23">
        <v>41582</v>
      </c>
      <c r="E2476" s="23">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23">
        <v>41582</v>
      </c>
      <c r="E2477" s="23">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41.223699999999987</v>
      </c>
    </row>
    <row r="2478" spans="1:22" x14ac:dyDescent="0.3">
      <c r="A2478">
        <v>2477</v>
      </c>
      <c r="B2478" t="s">
        <v>5537</v>
      </c>
      <c r="C2478">
        <v>2013</v>
      </c>
      <c r="D2478" s="23">
        <v>41582</v>
      </c>
      <c r="E2478" s="23">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429.57720000000012</v>
      </c>
    </row>
    <row r="2479" spans="1:22" x14ac:dyDescent="0.3">
      <c r="A2479">
        <v>2478</v>
      </c>
      <c r="B2479" t="s">
        <v>5544</v>
      </c>
      <c r="C2479">
        <v>2014</v>
      </c>
      <c r="D2479" s="23">
        <v>41887</v>
      </c>
      <c r="E2479" s="23">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23">
        <v>40799</v>
      </c>
      <c r="E2480" s="23">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23">
        <v>41810</v>
      </c>
      <c r="E2481" s="23">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23">
        <v>41810</v>
      </c>
      <c r="E2482" s="23">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23">
        <v>41998</v>
      </c>
      <c r="E2483" s="2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23">
        <v>41880</v>
      </c>
      <c r="E2484" s="23">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23">
        <v>41880</v>
      </c>
      <c r="E2485" s="23">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23">
        <v>41880</v>
      </c>
      <c r="E2486" s="23">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23">
        <v>41880</v>
      </c>
      <c r="E2487" s="23">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23">
        <v>40910</v>
      </c>
      <c r="E2488" s="23">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23">
        <v>40910</v>
      </c>
      <c r="E2489" s="23">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23">
        <v>40910</v>
      </c>
      <c r="E2490" s="23">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23">
        <v>41191</v>
      </c>
      <c r="E2491" s="23">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23">
        <v>41191</v>
      </c>
      <c r="E2492" s="23">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23">
        <v>40890</v>
      </c>
      <c r="E2493" s="2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23">
        <v>40866</v>
      </c>
      <c r="E2494" s="23">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23">
        <v>41528</v>
      </c>
      <c r="E2495" s="23">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23">
        <v>41528</v>
      </c>
      <c r="E2496" s="23">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23">
        <v>40710</v>
      </c>
      <c r="E2497" s="23">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23">
        <v>41178</v>
      </c>
      <c r="E2498" s="23">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23">
        <v>41178</v>
      </c>
      <c r="E2499" s="23">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23">
        <v>41414</v>
      </c>
      <c r="E2500" s="23">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3.3544</v>
      </c>
    </row>
    <row r="2501" spans="1:22" x14ac:dyDescent="0.3">
      <c r="A2501">
        <v>2500</v>
      </c>
      <c r="B2501" t="s">
        <v>5579</v>
      </c>
      <c r="C2501">
        <v>2014</v>
      </c>
      <c r="D2501" s="23">
        <v>41813</v>
      </c>
      <c r="E2501" s="23">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12.69269999999999</v>
      </c>
    </row>
    <row r="2502" spans="1:22" x14ac:dyDescent="0.3">
      <c r="A2502">
        <v>2501</v>
      </c>
      <c r="B2502" t="s">
        <v>5582</v>
      </c>
      <c r="C2502">
        <v>2014</v>
      </c>
      <c r="D2502" s="23">
        <v>41808</v>
      </c>
      <c r="E2502" s="23">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23">
        <v>41808</v>
      </c>
      <c r="E2503" s="23">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2.3039999999999989</v>
      </c>
      <c r="T2503">
        <v>4</v>
      </c>
      <c r="U2503">
        <v>0.8</v>
      </c>
      <c r="V2503">
        <v>-3.5711999999999988</v>
      </c>
    </row>
    <row r="2504" spans="1:22" x14ac:dyDescent="0.3">
      <c r="A2504">
        <v>2503</v>
      </c>
      <c r="B2504" t="s">
        <v>5582</v>
      </c>
      <c r="C2504">
        <v>2014</v>
      </c>
      <c r="D2504" s="23">
        <v>41808</v>
      </c>
      <c r="E2504" s="23">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v>
      </c>
    </row>
    <row r="2505" spans="1:22" x14ac:dyDescent="0.3">
      <c r="A2505">
        <v>2504</v>
      </c>
      <c r="B2505" t="s">
        <v>5585</v>
      </c>
      <c r="C2505">
        <v>2013</v>
      </c>
      <c r="D2505" s="23">
        <v>41593</v>
      </c>
      <c r="E2505" s="23">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23">
        <v>40749</v>
      </c>
      <c r="E2506" s="23">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23">
        <v>40749</v>
      </c>
      <c r="E2507" s="23">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327.50599999999957</v>
      </c>
    </row>
    <row r="2508" spans="1:22" x14ac:dyDescent="0.3">
      <c r="A2508">
        <v>2507</v>
      </c>
      <c r="B2508" t="s">
        <v>5588</v>
      </c>
      <c r="C2508">
        <v>2011</v>
      </c>
      <c r="D2508" s="23">
        <v>40749</v>
      </c>
      <c r="E2508" s="23">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23">
        <v>41092</v>
      </c>
      <c r="E2509" s="23">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23">
        <v>41701</v>
      </c>
      <c r="E2510" s="23">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23">
        <v>41701</v>
      </c>
      <c r="E2511" s="23">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479.93999999999988</v>
      </c>
      <c r="T2511">
        <v>6</v>
      </c>
      <c r="U2511">
        <v>0</v>
      </c>
      <c r="V2511">
        <v>52.79340000000002</v>
      </c>
    </row>
    <row r="2512" spans="1:22" x14ac:dyDescent="0.3">
      <c r="A2512">
        <v>2511</v>
      </c>
      <c r="B2512" t="s">
        <v>5597</v>
      </c>
      <c r="C2512">
        <v>2013</v>
      </c>
      <c r="D2512" s="23">
        <v>41597</v>
      </c>
      <c r="E2512" s="23">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23">
        <v>41017</v>
      </c>
      <c r="E2513" s="23">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23">
        <v>41976</v>
      </c>
      <c r="E2514" s="23">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-33.483999999999988</v>
      </c>
    </row>
    <row r="2515" spans="1:22" x14ac:dyDescent="0.3">
      <c r="A2515">
        <v>2514</v>
      </c>
      <c r="B2515" t="s">
        <v>5604</v>
      </c>
      <c r="C2515">
        <v>2013</v>
      </c>
      <c r="D2515" s="23">
        <v>41590</v>
      </c>
      <c r="E2515" s="23">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1.1995999999999929</v>
      </c>
    </row>
    <row r="2516" spans="1:22" x14ac:dyDescent="0.3">
      <c r="A2516">
        <v>2515</v>
      </c>
      <c r="B2516" t="s">
        <v>5604</v>
      </c>
      <c r="C2516">
        <v>2013</v>
      </c>
      <c r="D2516" s="23">
        <v>41590</v>
      </c>
      <c r="E2516" s="23">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23">
        <v>40791</v>
      </c>
      <c r="E2517" s="23">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23">
        <v>40862</v>
      </c>
      <c r="E2518" s="23">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204.07140000000001</v>
      </c>
    </row>
    <row r="2519" spans="1:22" x14ac:dyDescent="0.3">
      <c r="A2519">
        <v>2518</v>
      </c>
      <c r="B2519" t="s">
        <v>5607</v>
      </c>
      <c r="C2519">
        <v>2014</v>
      </c>
      <c r="D2519" s="23">
        <v>41762</v>
      </c>
      <c r="E2519" s="23">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12.99299999999999</v>
      </c>
    </row>
    <row r="2520" spans="1:22" x14ac:dyDescent="0.3">
      <c r="A2520">
        <v>2519</v>
      </c>
      <c r="B2520" t="s">
        <v>5608</v>
      </c>
      <c r="C2520">
        <v>2013</v>
      </c>
      <c r="D2520" s="23">
        <v>41563</v>
      </c>
      <c r="E2520" s="23">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23">
        <v>41563</v>
      </c>
      <c r="E2521" s="23">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23">
        <v>41563</v>
      </c>
      <c r="E2522" s="23">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251.89109999999991</v>
      </c>
    </row>
    <row r="2523" spans="1:22" x14ac:dyDescent="0.3">
      <c r="A2523">
        <v>2522</v>
      </c>
      <c r="B2523" t="s">
        <v>5608</v>
      </c>
      <c r="C2523">
        <v>2013</v>
      </c>
      <c r="D2523" s="23">
        <v>41563</v>
      </c>
      <c r="E2523" s="2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6.2208000000000014</v>
      </c>
    </row>
    <row r="2524" spans="1:22" x14ac:dyDescent="0.3">
      <c r="A2524">
        <v>2523</v>
      </c>
      <c r="B2524" t="s">
        <v>5608</v>
      </c>
      <c r="C2524">
        <v>2013</v>
      </c>
      <c r="D2524" s="23">
        <v>41563</v>
      </c>
      <c r="E2524" s="23">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23">
        <v>41563</v>
      </c>
      <c r="E2525" s="23">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23">
        <v>41005</v>
      </c>
      <c r="E2526" s="23">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42.047999999999988</v>
      </c>
      <c r="T2526">
        <v>9</v>
      </c>
      <c r="U2526">
        <v>0.2</v>
      </c>
      <c r="V2526">
        <v>5.2559999999999976</v>
      </c>
    </row>
    <row r="2527" spans="1:22" x14ac:dyDescent="0.3">
      <c r="A2527">
        <v>2526</v>
      </c>
      <c r="B2527" t="s">
        <v>5613</v>
      </c>
      <c r="C2527">
        <v>2012</v>
      </c>
      <c r="D2527" s="23">
        <v>41005</v>
      </c>
      <c r="E2527" s="23">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23">
        <v>41005</v>
      </c>
      <c r="E2528" s="23">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-12.074999999999999</v>
      </c>
    </row>
    <row r="2529" spans="1:22" x14ac:dyDescent="0.3">
      <c r="A2529">
        <v>2528</v>
      </c>
      <c r="B2529" t="s">
        <v>5613</v>
      </c>
      <c r="C2529">
        <v>2012</v>
      </c>
      <c r="D2529" s="23">
        <v>41005</v>
      </c>
      <c r="E2529" s="23">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23">
        <v>41005</v>
      </c>
      <c r="E2530" s="23">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2.8884000000000012</v>
      </c>
    </row>
    <row r="2531" spans="1:22" x14ac:dyDescent="0.3">
      <c r="A2531">
        <v>2530</v>
      </c>
      <c r="B2531" t="s">
        <v>5618</v>
      </c>
      <c r="C2531">
        <v>2011</v>
      </c>
      <c r="D2531" s="23">
        <v>40840</v>
      </c>
      <c r="E2531" s="23">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23">
        <v>40772</v>
      </c>
      <c r="E2532" s="23">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23">
        <v>40772</v>
      </c>
      <c r="E2533" s="23">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23">
        <v>40772</v>
      </c>
      <c r="E2534" s="23">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4.5611999999999986</v>
      </c>
    </row>
    <row r="2535" spans="1:22" x14ac:dyDescent="0.3">
      <c r="A2535">
        <v>2534</v>
      </c>
      <c r="B2535" t="s">
        <v>5619</v>
      </c>
      <c r="C2535">
        <v>2011</v>
      </c>
      <c r="D2535" s="23">
        <v>40772</v>
      </c>
      <c r="E2535" s="23">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23">
        <v>41867</v>
      </c>
      <c r="E2536" s="23">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23">
        <v>41158</v>
      </c>
      <c r="E2537" s="23">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23">
        <v>40935</v>
      </c>
      <c r="E2538" s="23">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23">
        <v>40935</v>
      </c>
      <c r="E2539" s="23">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23">
        <v>40935</v>
      </c>
      <c r="E2540" s="23">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23">
        <v>41106</v>
      </c>
      <c r="E2541" s="23">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-219.1644000000002</v>
      </c>
    </row>
    <row r="2542" spans="1:22" x14ac:dyDescent="0.3">
      <c r="A2542">
        <v>2541</v>
      </c>
      <c r="B2542" t="s">
        <v>5629</v>
      </c>
      <c r="C2542">
        <v>2012</v>
      </c>
      <c r="D2542" s="23">
        <v>41106</v>
      </c>
      <c r="E2542" s="23">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23">
        <v>41395</v>
      </c>
      <c r="E2543" s="23">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23">
        <v>40812</v>
      </c>
      <c r="E2544" s="23">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23">
        <v>41526</v>
      </c>
      <c r="E2545" s="23">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v>
      </c>
    </row>
    <row r="2546" spans="1:22" x14ac:dyDescent="0.3">
      <c r="A2546">
        <v>2545</v>
      </c>
      <c r="B2546" t="s">
        <v>5636</v>
      </c>
      <c r="C2546">
        <v>2013</v>
      </c>
      <c r="D2546" s="23">
        <v>41526</v>
      </c>
      <c r="E2546" s="23">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23">
        <v>41746</v>
      </c>
      <c r="E2547" s="23">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23">
        <v>41746</v>
      </c>
      <c r="E2548" s="23">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-6.0489999999999986</v>
      </c>
    </row>
    <row r="2549" spans="1:22" x14ac:dyDescent="0.3">
      <c r="A2549">
        <v>2548</v>
      </c>
      <c r="B2549" t="s">
        <v>5640</v>
      </c>
      <c r="C2549">
        <v>2012</v>
      </c>
      <c r="D2549" s="23">
        <v>41137</v>
      </c>
      <c r="E2549" s="23">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23">
        <v>41137</v>
      </c>
      <c r="E2550" s="23">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211.49549999999979</v>
      </c>
    </row>
    <row r="2551" spans="1:22" x14ac:dyDescent="0.3">
      <c r="A2551">
        <v>2550</v>
      </c>
      <c r="B2551" t="s">
        <v>5640</v>
      </c>
      <c r="C2551">
        <v>2012</v>
      </c>
      <c r="D2551" s="23">
        <v>41137</v>
      </c>
      <c r="E2551" s="23">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23">
        <v>41137</v>
      </c>
      <c r="E2552" s="23">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23">
        <v>41963</v>
      </c>
      <c r="E2553" s="23">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213.68879999999999</v>
      </c>
    </row>
    <row r="2554" spans="1:22" x14ac:dyDescent="0.3">
      <c r="A2554">
        <v>2553</v>
      </c>
      <c r="B2554" t="s">
        <v>5641</v>
      </c>
      <c r="C2554">
        <v>2014</v>
      </c>
      <c r="D2554" s="23">
        <v>41963</v>
      </c>
      <c r="E2554" s="23">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23">
        <v>41532</v>
      </c>
      <c r="E2555" s="23">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23">
        <v>41502</v>
      </c>
      <c r="E2556" s="23">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23">
        <v>41178</v>
      </c>
      <c r="E2557" s="23">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23">
        <v>41556</v>
      </c>
      <c r="E2558" s="23">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23">
        <v>40992</v>
      </c>
      <c r="E2559" s="23">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23">
        <v>41060</v>
      </c>
      <c r="E2560" s="23">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23">
        <v>41060</v>
      </c>
      <c r="E2561" s="23">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23">
        <v>41060</v>
      </c>
      <c r="E2562" s="23">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23">
        <v>41268</v>
      </c>
      <c r="E2563" s="23">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23">
        <v>41268</v>
      </c>
      <c r="E2564" s="23">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23">
        <v>40985</v>
      </c>
      <c r="E2565" s="23">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23">
        <v>40985</v>
      </c>
      <c r="E2566" s="23">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23">
        <v>41995</v>
      </c>
      <c r="E2567" s="23">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23">
        <v>41945</v>
      </c>
      <c r="E2568" s="23">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7.8499999999999979</v>
      </c>
    </row>
    <row r="2569" spans="1:22" x14ac:dyDescent="0.3">
      <c r="A2569">
        <v>2568</v>
      </c>
      <c r="B2569" t="s">
        <v>5667</v>
      </c>
      <c r="C2569">
        <v>2014</v>
      </c>
      <c r="D2569" s="23">
        <v>41945</v>
      </c>
      <c r="E2569" s="23">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23">
        <v>41890</v>
      </c>
      <c r="E2570" s="23">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23">
        <v>42001</v>
      </c>
      <c r="E2571" s="23">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23">
        <v>42001</v>
      </c>
      <c r="E2572" s="23">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23">
        <v>41837</v>
      </c>
      <c r="E2573" s="23">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0.90999999999999981</v>
      </c>
    </row>
    <row r="2574" spans="1:22" x14ac:dyDescent="0.3">
      <c r="A2574">
        <v>2573</v>
      </c>
      <c r="B2574" t="s">
        <v>5675</v>
      </c>
      <c r="C2574">
        <v>2013</v>
      </c>
      <c r="D2574" s="23">
        <v>41499</v>
      </c>
      <c r="E2574" s="23">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52.497900000000023</v>
      </c>
    </row>
    <row r="2575" spans="1:22" x14ac:dyDescent="0.3">
      <c r="A2575">
        <v>2574</v>
      </c>
      <c r="B2575" t="s">
        <v>5678</v>
      </c>
      <c r="C2575">
        <v>2014</v>
      </c>
      <c r="D2575" s="23">
        <v>41830</v>
      </c>
      <c r="E2575" s="23">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23">
        <v>40869</v>
      </c>
      <c r="E2576" s="23">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23">
        <v>40869</v>
      </c>
      <c r="E2577" s="23">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23">
        <v>40869</v>
      </c>
      <c r="E2578" s="23">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23">
        <v>40869</v>
      </c>
      <c r="E2579" s="23">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23">
        <v>40570</v>
      </c>
      <c r="E2580" s="23">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23">
        <v>40570</v>
      </c>
      <c r="E2581" s="23">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23">
        <v>40570</v>
      </c>
      <c r="E2582" s="23">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23">
        <v>40570</v>
      </c>
      <c r="E2583" s="23">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23">
        <v>40570</v>
      </c>
      <c r="E2584" s="23">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23">
        <v>40570</v>
      </c>
      <c r="E2585" s="23">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23">
        <v>40570</v>
      </c>
      <c r="E2586" s="23">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23">
        <v>41216</v>
      </c>
      <c r="E2587" s="23">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6.6080000000000014</v>
      </c>
      <c r="T2587">
        <v>2</v>
      </c>
      <c r="U2587">
        <v>0.2</v>
      </c>
      <c r="V2587">
        <v>2.1476000000000002</v>
      </c>
    </row>
    <row r="2588" spans="1:22" x14ac:dyDescent="0.3">
      <c r="A2588">
        <v>2587</v>
      </c>
      <c r="B2588" t="s">
        <v>5691</v>
      </c>
      <c r="C2588">
        <v>2014</v>
      </c>
      <c r="D2588" s="23">
        <v>41821</v>
      </c>
      <c r="E2588" s="23">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23">
        <v>41821</v>
      </c>
      <c r="E2589" s="23">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23">
        <v>41400</v>
      </c>
      <c r="E2590" s="23">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23">
        <v>41400</v>
      </c>
      <c r="E2591" s="23">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23">
        <v>41526</v>
      </c>
      <c r="E2592" s="23">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v>
      </c>
    </row>
    <row r="2593" spans="1:22" x14ac:dyDescent="0.3">
      <c r="A2593">
        <v>2592</v>
      </c>
      <c r="B2593" t="s">
        <v>5695</v>
      </c>
      <c r="C2593">
        <v>2013</v>
      </c>
      <c r="D2593" s="23">
        <v>41526</v>
      </c>
      <c r="E2593" s="23">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23">
        <v>41968</v>
      </c>
      <c r="E2594" s="23">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23">
        <v>41968</v>
      </c>
      <c r="E2595" s="23">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23">
        <v>41773</v>
      </c>
      <c r="E2596" s="23">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23">
        <v>41773</v>
      </c>
      <c r="E2597" s="23">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23">
        <v>41773</v>
      </c>
      <c r="E2598" s="23">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23">
        <v>41773</v>
      </c>
      <c r="E2599" s="23">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23">
        <v>41773</v>
      </c>
      <c r="E2600" s="23">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7.3206000000000007</v>
      </c>
    </row>
    <row r="2601" spans="1:22" x14ac:dyDescent="0.3">
      <c r="A2601">
        <v>2600</v>
      </c>
      <c r="B2601" t="s">
        <v>5707</v>
      </c>
      <c r="C2601">
        <v>2014</v>
      </c>
      <c r="D2601" s="23">
        <v>41753</v>
      </c>
      <c r="E2601" s="23">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35.362599999999993</v>
      </c>
    </row>
    <row r="2602" spans="1:22" x14ac:dyDescent="0.3">
      <c r="A2602">
        <v>2601</v>
      </c>
      <c r="B2602" t="s">
        <v>5707</v>
      </c>
      <c r="C2602">
        <v>2014</v>
      </c>
      <c r="D2602" s="23">
        <v>41753</v>
      </c>
      <c r="E2602" s="23">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36.812999999999988</v>
      </c>
    </row>
    <row r="2603" spans="1:22" x14ac:dyDescent="0.3">
      <c r="A2603">
        <v>2602</v>
      </c>
      <c r="B2603" t="s">
        <v>5708</v>
      </c>
      <c r="C2603">
        <v>2013</v>
      </c>
      <c r="D2603" s="23">
        <v>41430</v>
      </c>
      <c r="E2603" s="23">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7.0218000000000007</v>
      </c>
    </row>
    <row r="2604" spans="1:22" x14ac:dyDescent="0.3">
      <c r="A2604">
        <v>2603</v>
      </c>
      <c r="B2604" t="s">
        <v>5708</v>
      </c>
      <c r="C2604">
        <v>2013</v>
      </c>
      <c r="D2604" s="23">
        <v>41430</v>
      </c>
      <c r="E2604" s="23">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364.45949999999988</v>
      </c>
    </row>
    <row r="2605" spans="1:22" x14ac:dyDescent="0.3">
      <c r="A2605">
        <v>2604</v>
      </c>
      <c r="B2605" t="s">
        <v>5708</v>
      </c>
      <c r="C2605">
        <v>2013</v>
      </c>
      <c r="D2605" s="23">
        <v>41430</v>
      </c>
      <c r="E2605" s="23">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23">
        <v>41430</v>
      </c>
      <c r="E2606" s="23">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23">
        <v>40893</v>
      </c>
      <c r="E2607" s="23">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-0.85579999999999989</v>
      </c>
    </row>
    <row r="2608" spans="1:22" x14ac:dyDescent="0.3">
      <c r="A2608">
        <v>2607</v>
      </c>
      <c r="B2608" t="s">
        <v>5716</v>
      </c>
      <c r="C2608">
        <v>2013</v>
      </c>
      <c r="D2608" s="23">
        <v>41338</v>
      </c>
      <c r="E2608" s="23">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23">
        <v>40872</v>
      </c>
      <c r="E2609" s="23">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23">
        <v>40872</v>
      </c>
      <c r="E2610" s="23">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23">
        <v>40872</v>
      </c>
      <c r="E2611" s="23">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-121.87349999999989</v>
      </c>
    </row>
    <row r="2612" spans="1:22" x14ac:dyDescent="0.3">
      <c r="A2612">
        <v>2611</v>
      </c>
      <c r="B2612" t="s">
        <v>5719</v>
      </c>
      <c r="C2612">
        <v>2011</v>
      </c>
      <c r="D2612" s="23">
        <v>40872</v>
      </c>
      <c r="E2612" s="23">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23">
        <v>40872</v>
      </c>
      <c r="E2613" s="2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23">
        <v>40872</v>
      </c>
      <c r="E2614" s="23">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-3.962400000000001</v>
      </c>
    </row>
    <row r="2615" spans="1:22" x14ac:dyDescent="0.3">
      <c r="A2615">
        <v>2614</v>
      </c>
      <c r="B2615" t="s">
        <v>5722</v>
      </c>
      <c r="C2615">
        <v>2013</v>
      </c>
      <c r="D2615" s="23">
        <v>41393</v>
      </c>
      <c r="E2615" s="23">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2.5980000000000012</v>
      </c>
    </row>
    <row r="2616" spans="1:22" x14ac:dyDescent="0.3">
      <c r="A2616">
        <v>2615</v>
      </c>
      <c r="B2616" t="s">
        <v>5725</v>
      </c>
      <c r="C2616">
        <v>2011</v>
      </c>
      <c r="D2616" s="23">
        <v>40659</v>
      </c>
      <c r="E2616" s="23">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23.027999999999992</v>
      </c>
    </row>
    <row r="2617" spans="1:22" x14ac:dyDescent="0.3">
      <c r="A2617">
        <v>2616</v>
      </c>
      <c r="B2617" t="s">
        <v>5725</v>
      </c>
      <c r="C2617">
        <v>2011</v>
      </c>
      <c r="D2617" s="23">
        <v>40659</v>
      </c>
      <c r="E2617" s="23">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23">
        <v>41731</v>
      </c>
      <c r="E2618" s="23">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23">
        <v>41731</v>
      </c>
      <c r="E2619" s="23">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38.024999999999977</v>
      </c>
    </row>
    <row r="2620" spans="1:22" x14ac:dyDescent="0.3">
      <c r="A2620">
        <v>2619</v>
      </c>
      <c r="B2620" t="s">
        <v>5731</v>
      </c>
      <c r="C2620">
        <v>2014</v>
      </c>
      <c r="D2620" s="23">
        <v>41996</v>
      </c>
      <c r="E2620" s="23">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23">
        <v>41996</v>
      </c>
      <c r="E2621" s="23">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23">
        <v>41996</v>
      </c>
      <c r="E2622" s="23">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23">
        <v>41996</v>
      </c>
      <c r="E2623" s="2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23">
        <v>40880</v>
      </c>
      <c r="E2624" s="23">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23">
        <v>41935</v>
      </c>
      <c r="E2625" s="23">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23">
        <v>41935</v>
      </c>
      <c r="E2626" s="23">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23">
        <v>41935</v>
      </c>
      <c r="E2627" s="23">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23">
        <v>41935</v>
      </c>
      <c r="E2628" s="23">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23">
        <v>41957</v>
      </c>
      <c r="E2629" s="23">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9.1295999999999964</v>
      </c>
    </row>
    <row r="2630" spans="1:22" x14ac:dyDescent="0.3">
      <c r="A2630">
        <v>2629</v>
      </c>
      <c r="B2630" t="s">
        <v>5740</v>
      </c>
      <c r="C2630">
        <v>2014</v>
      </c>
      <c r="D2630" s="23">
        <v>41957</v>
      </c>
      <c r="E2630" s="23">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23">
        <v>41957</v>
      </c>
      <c r="E2631" s="23">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-7.4799999999999969</v>
      </c>
    </row>
    <row r="2632" spans="1:22" x14ac:dyDescent="0.3">
      <c r="A2632">
        <v>2631</v>
      </c>
      <c r="B2632" t="s">
        <v>5745</v>
      </c>
      <c r="C2632">
        <v>2012</v>
      </c>
      <c r="D2632" s="23">
        <v>41162</v>
      </c>
      <c r="E2632" s="23">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7.0218000000000007</v>
      </c>
    </row>
    <row r="2633" spans="1:22" x14ac:dyDescent="0.3">
      <c r="A2633">
        <v>2632</v>
      </c>
      <c r="B2633" t="s">
        <v>5746</v>
      </c>
      <c r="C2633">
        <v>2014</v>
      </c>
      <c r="D2633" s="23">
        <v>41775</v>
      </c>
      <c r="E2633" s="23">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23">
        <v>41775</v>
      </c>
      <c r="E2634" s="23">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23">
        <v>41775</v>
      </c>
      <c r="E2635" s="23">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24.857999999999979</v>
      </c>
    </row>
    <row r="2636" spans="1:22" x14ac:dyDescent="0.3">
      <c r="A2636">
        <v>2635</v>
      </c>
      <c r="B2636" t="s">
        <v>5751</v>
      </c>
      <c r="C2636">
        <v>2012</v>
      </c>
      <c r="D2636" s="23">
        <v>41095</v>
      </c>
      <c r="E2636" s="23">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23">
        <v>41095</v>
      </c>
      <c r="E2637" s="23">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23">
        <v>41136</v>
      </c>
      <c r="E2638" s="23">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23">
        <v>41803</v>
      </c>
      <c r="E2639" s="23">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23">
        <v>41803</v>
      </c>
      <c r="E2640" s="23">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23">
        <v>41803</v>
      </c>
      <c r="E2641" s="23">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23">
        <v>41803</v>
      </c>
      <c r="E2642" s="23">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23">
        <v>40959</v>
      </c>
      <c r="E2643" s="23">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2.9989999999999992</v>
      </c>
    </row>
    <row r="2644" spans="1:22" x14ac:dyDescent="0.3">
      <c r="A2644">
        <v>2643</v>
      </c>
      <c r="B2644" t="s">
        <v>5766</v>
      </c>
      <c r="C2644">
        <v>2013</v>
      </c>
      <c r="D2644" s="23">
        <v>41638</v>
      </c>
      <c r="E2644" s="23">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23">
        <v>41382</v>
      </c>
      <c r="E2645" s="23">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23">
        <v>41382</v>
      </c>
      <c r="E2646" s="23">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6.2855999999999987</v>
      </c>
    </row>
    <row r="2647" spans="1:22" x14ac:dyDescent="0.3">
      <c r="A2647">
        <v>2646</v>
      </c>
      <c r="B2647" t="s">
        <v>5768</v>
      </c>
      <c r="C2647">
        <v>2011</v>
      </c>
      <c r="D2647" s="23">
        <v>40793</v>
      </c>
      <c r="E2647" s="23">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23">
        <v>40793</v>
      </c>
      <c r="E2648" s="23">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23">
        <v>40793</v>
      </c>
      <c r="E2649" s="23">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6.2208000000000014</v>
      </c>
    </row>
    <row r="2650" spans="1:22" x14ac:dyDescent="0.3">
      <c r="A2650">
        <v>2649</v>
      </c>
      <c r="B2650" t="s">
        <v>5768</v>
      </c>
      <c r="C2650">
        <v>2011</v>
      </c>
      <c r="D2650" s="23">
        <v>40793</v>
      </c>
      <c r="E2650" s="23">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213.68879999999999</v>
      </c>
    </row>
    <row r="2651" spans="1:22" x14ac:dyDescent="0.3">
      <c r="A2651">
        <v>2650</v>
      </c>
      <c r="B2651" t="s">
        <v>5768</v>
      </c>
      <c r="C2651">
        <v>2011</v>
      </c>
      <c r="D2651" s="23">
        <v>40793</v>
      </c>
      <c r="E2651" s="23">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28.309500000000011</v>
      </c>
    </row>
    <row r="2652" spans="1:22" x14ac:dyDescent="0.3">
      <c r="A2652">
        <v>2651</v>
      </c>
      <c r="B2652" t="s">
        <v>5774</v>
      </c>
      <c r="C2652">
        <v>2013</v>
      </c>
      <c r="D2652" s="23">
        <v>41544</v>
      </c>
      <c r="E2652" s="23">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19.99799999999998</v>
      </c>
    </row>
    <row r="2653" spans="1:22" x14ac:dyDescent="0.3">
      <c r="A2653">
        <v>2652</v>
      </c>
      <c r="B2653" t="s">
        <v>5775</v>
      </c>
      <c r="C2653">
        <v>2014</v>
      </c>
      <c r="D2653" s="23">
        <v>41900</v>
      </c>
      <c r="E2653" s="23">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3.5021999999999989</v>
      </c>
    </row>
    <row r="2654" spans="1:22" x14ac:dyDescent="0.3">
      <c r="A2654">
        <v>2653</v>
      </c>
      <c r="B2654" t="s">
        <v>5775</v>
      </c>
      <c r="C2654">
        <v>2014</v>
      </c>
      <c r="D2654" s="23">
        <v>41900</v>
      </c>
      <c r="E2654" s="23">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23">
        <v>41900</v>
      </c>
      <c r="E2655" s="23">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23">
        <v>41900</v>
      </c>
      <c r="E2656" s="23">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23">
        <v>41900</v>
      </c>
      <c r="E2657" s="23">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23">
        <v>41900</v>
      </c>
      <c r="E2658" s="23">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23">
        <v>41900</v>
      </c>
      <c r="E2659" s="23">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23">
        <v>41503</v>
      </c>
      <c r="E2660" s="23">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5.1042000000000014</v>
      </c>
    </row>
    <row r="2661" spans="1:22" x14ac:dyDescent="0.3">
      <c r="A2661">
        <v>2660</v>
      </c>
      <c r="B2661" t="s">
        <v>5783</v>
      </c>
      <c r="C2661">
        <v>2012</v>
      </c>
      <c r="D2661" s="23">
        <v>41267</v>
      </c>
      <c r="E2661" s="23">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23">
        <v>41972</v>
      </c>
      <c r="E2662" s="23">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23">
        <v>41972</v>
      </c>
      <c r="E2663" s="2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23">
        <v>41744</v>
      </c>
      <c r="E2664" s="23">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23">
        <v>41396</v>
      </c>
      <c r="E2665" s="23">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23">
        <v>41396</v>
      </c>
      <c r="E2666" s="23">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-142.07100000000011</v>
      </c>
    </row>
    <row r="2667" spans="1:22" x14ac:dyDescent="0.3">
      <c r="A2667">
        <v>2666</v>
      </c>
      <c r="B2667" t="s">
        <v>5790</v>
      </c>
      <c r="C2667">
        <v>2013</v>
      </c>
      <c r="D2667" s="23">
        <v>41396</v>
      </c>
      <c r="E2667" s="23">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23">
        <v>41549</v>
      </c>
      <c r="E2668" s="23">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23">
        <v>41549</v>
      </c>
      <c r="E2669" s="23">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23">
        <v>41146</v>
      </c>
      <c r="E2670" s="23">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23">
        <v>41146</v>
      </c>
      <c r="E2671" s="23">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23">
        <v>40795</v>
      </c>
      <c r="E2672" s="23">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23">
        <v>40795</v>
      </c>
      <c r="E2673" s="23">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212.1876</v>
      </c>
    </row>
    <row r="2674" spans="1:22" x14ac:dyDescent="0.3">
      <c r="A2674">
        <v>2673</v>
      </c>
      <c r="B2674" t="s">
        <v>5797</v>
      </c>
      <c r="C2674">
        <v>2011</v>
      </c>
      <c r="D2674" s="23">
        <v>40795</v>
      </c>
      <c r="E2674" s="23">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23">
        <v>40795</v>
      </c>
      <c r="E2675" s="23">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238.65299999999991</v>
      </c>
    </row>
    <row r="2676" spans="1:22" x14ac:dyDescent="0.3">
      <c r="A2676">
        <v>2675</v>
      </c>
      <c r="B2676" t="s">
        <v>5804</v>
      </c>
      <c r="C2676">
        <v>2014</v>
      </c>
      <c r="D2676" s="23">
        <v>41977</v>
      </c>
      <c r="E2676" s="23">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23">
        <v>41971</v>
      </c>
      <c r="E2677" s="23">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23">
        <v>41971</v>
      </c>
      <c r="E2678" s="23">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23">
        <v>40715</v>
      </c>
      <c r="E2679" s="23">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23">
        <v>40715</v>
      </c>
      <c r="E2680" s="23">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23">
        <v>41661</v>
      </c>
      <c r="E2681" s="23">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23">
        <v>41661</v>
      </c>
      <c r="E2682" s="23">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111.59099999999999</v>
      </c>
    </row>
    <row r="2683" spans="1:22" x14ac:dyDescent="0.3">
      <c r="A2683">
        <v>2682</v>
      </c>
      <c r="B2683" t="s">
        <v>5811</v>
      </c>
      <c r="C2683">
        <v>2014</v>
      </c>
      <c r="D2683" s="23">
        <v>41661</v>
      </c>
      <c r="E2683" s="23">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23">
        <v>41661</v>
      </c>
      <c r="E2684" s="23">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350.97300000000013</v>
      </c>
      <c r="T2684">
        <v>3</v>
      </c>
      <c r="U2684">
        <v>0.1</v>
      </c>
      <c r="V2684">
        <v>152.0883</v>
      </c>
    </row>
    <row r="2685" spans="1:22" x14ac:dyDescent="0.3">
      <c r="A2685">
        <v>2684</v>
      </c>
      <c r="B2685" t="s">
        <v>5811</v>
      </c>
      <c r="C2685">
        <v>2014</v>
      </c>
      <c r="D2685" s="23">
        <v>41661</v>
      </c>
      <c r="E2685" s="23">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49.496999999999993</v>
      </c>
    </row>
    <row r="2686" spans="1:22" x14ac:dyDescent="0.3">
      <c r="A2686">
        <v>2685</v>
      </c>
      <c r="B2686" t="s">
        <v>5818</v>
      </c>
      <c r="C2686">
        <v>2014</v>
      </c>
      <c r="D2686" s="23">
        <v>41820</v>
      </c>
      <c r="E2686" s="23">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23">
        <v>41524</v>
      </c>
      <c r="E2687" s="23">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29.984999999999989</v>
      </c>
    </row>
    <row r="2688" spans="1:22" x14ac:dyDescent="0.3">
      <c r="A2688">
        <v>2687</v>
      </c>
      <c r="B2688" t="s">
        <v>5819</v>
      </c>
      <c r="C2688">
        <v>2013</v>
      </c>
      <c r="D2688" s="23">
        <v>41524</v>
      </c>
      <c r="E2688" s="23">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v>
      </c>
    </row>
    <row r="2689" spans="1:22" x14ac:dyDescent="0.3">
      <c r="A2689">
        <v>2688</v>
      </c>
      <c r="B2689" t="s">
        <v>5820</v>
      </c>
      <c r="C2689">
        <v>2013</v>
      </c>
      <c r="D2689" s="23">
        <v>41491</v>
      </c>
      <c r="E2689" s="23">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23">
        <v>41225</v>
      </c>
      <c r="E2690" s="23">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23">
        <v>40724</v>
      </c>
      <c r="E2691" s="23">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v>
      </c>
    </row>
    <row r="2692" spans="1:22" x14ac:dyDescent="0.3">
      <c r="A2692">
        <v>2691</v>
      </c>
      <c r="B2692" t="s">
        <v>5827</v>
      </c>
      <c r="C2692">
        <v>2014</v>
      </c>
      <c r="D2692" s="23">
        <v>41978</v>
      </c>
      <c r="E2692" s="23">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23">
        <v>41515</v>
      </c>
      <c r="E2693" s="23">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23">
        <v>41515</v>
      </c>
      <c r="E2694" s="23">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23">
        <v>41296</v>
      </c>
      <c r="E2695" s="23">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23">
        <v>40831</v>
      </c>
      <c r="E2696" s="23">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23">
        <v>41312</v>
      </c>
      <c r="E2697" s="23">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23">
        <v>40620</v>
      </c>
      <c r="E2698" s="23">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-16.426000000000041</v>
      </c>
    </row>
    <row r="2699" spans="1:22" x14ac:dyDescent="0.3">
      <c r="A2699">
        <v>2698</v>
      </c>
      <c r="B2699" t="s">
        <v>5839</v>
      </c>
      <c r="C2699">
        <v>2011</v>
      </c>
      <c r="D2699" s="23">
        <v>40620</v>
      </c>
      <c r="E2699" s="23">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-1811.0784000000019</v>
      </c>
    </row>
    <row r="2700" spans="1:22" x14ac:dyDescent="0.3">
      <c r="A2700">
        <v>2699</v>
      </c>
      <c r="B2700" t="s">
        <v>5839</v>
      </c>
      <c r="C2700">
        <v>2011</v>
      </c>
      <c r="D2700" s="23">
        <v>40620</v>
      </c>
      <c r="E2700" s="23">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23">
        <v>40620</v>
      </c>
      <c r="E2701" s="23">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1.0019999999999989</v>
      </c>
    </row>
    <row r="2702" spans="1:22" x14ac:dyDescent="0.3">
      <c r="A2702">
        <v>2701</v>
      </c>
      <c r="B2702" t="s">
        <v>5839</v>
      </c>
      <c r="C2702">
        <v>2011</v>
      </c>
      <c r="D2702" s="23">
        <v>40620</v>
      </c>
      <c r="E2702" s="23">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23">
        <v>40620</v>
      </c>
      <c r="E2703" s="23">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23">
        <v>40620</v>
      </c>
      <c r="E2704" s="23">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23">
        <v>40687</v>
      </c>
      <c r="E2705" s="23">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23">
        <v>41832</v>
      </c>
      <c r="E2706" s="23">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17.23800000000001</v>
      </c>
    </row>
    <row r="2707" spans="1:22" x14ac:dyDescent="0.3">
      <c r="A2707">
        <v>2706</v>
      </c>
      <c r="B2707" t="s">
        <v>5850</v>
      </c>
      <c r="C2707">
        <v>2014</v>
      </c>
      <c r="D2707" s="23">
        <v>41807</v>
      </c>
      <c r="E2707" s="23">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23">
        <v>41807</v>
      </c>
      <c r="E2708" s="23">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23">
        <v>41807</v>
      </c>
      <c r="E2709" s="23">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23">
        <v>40938</v>
      </c>
      <c r="E2710" s="23">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81.849599999999981</v>
      </c>
    </row>
    <row r="2711" spans="1:22" x14ac:dyDescent="0.3">
      <c r="A2711">
        <v>2710</v>
      </c>
      <c r="B2711" t="s">
        <v>5855</v>
      </c>
      <c r="C2711">
        <v>2012</v>
      </c>
      <c r="D2711" s="23">
        <v>40938</v>
      </c>
      <c r="E2711" s="23">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215.9972999999998</v>
      </c>
    </row>
    <row r="2712" spans="1:22" x14ac:dyDescent="0.3">
      <c r="A2712">
        <v>2711</v>
      </c>
      <c r="B2712" t="s">
        <v>5858</v>
      </c>
      <c r="C2712">
        <v>2012</v>
      </c>
      <c r="D2712" s="23">
        <v>41254</v>
      </c>
      <c r="E2712" s="23">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-8.9795999999999978</v>
      </c>
    </row>
    <row r="2713" spans="1:22" x14ac:dyDescent="0.3">
      <c r="A2713">
        <v>2712</v>
      </c>
      <c r="B2713" t="s">
        <v>5859</v>
      </c>
      <c r="C2713">
        <v>2014</v>
      </c>
      <c r="D2713" s="23">
        <v>41922</v>
      </c>
      <c r="E2713" s="2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45.888000000000012</v>
      </c>
      <c r="T2713">
        <v>4</v>
      </c>
      <c r="U2713">
        <v>0.2</v>
      </c>
      <c r="V2713">
        <v>9.1775999999999982</v>
      </c>
    </row>
    <row r="2714" spans="1:22" x14ac:dyDescent="0.3">
      <c r="A2714">
        <v>2713</v>
      </c>
      <c r="B2714" t="s">
        <v>5860</v>
      </c>
      <c r="C2714">
        <v>2014</v>
      </c>
      <c r="D2714" s="23">
        <v>41850</v>
      </c>
      <c r="E2714" s="23">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23">
        <v>40658</v>
      </c>
      <c r="E2715" s="23">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23">
        <v>41244</v>
      </c>
      <c r="E2716" s="23">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23">
        <v>40881</v>
      </c>
      <c r="E2717" s="23">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23">
        <v>41878</v>
      </c>
      <c r="E2718" s="23">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23">
        <v>40793</v>
      </c>
      <c r="E2719" s="23">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23">
        <v>41995</v>
      </c>
      <c r="E2720" s="23">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23">
        <v>40883</v>
      </c>
      <c r="E2721" s="23">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23">
        <v>40851</v>
      </c>
      <c r="E2722" s="23">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23">
        <v>40851</v>
      </c>
      <c r="E2723" s="2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23">
        <v>41379</v>
      </c>
      <c r="E2724" s="23">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23">
        <v>40820</v>
      </c>
      <c r="E2725" s="23">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23">
        <v>40820</v>
      </c>
      <c r="E2726" s="23">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23">
        <v>41951</v>
      </c>
      <c r="E2727" s="23">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23">
        <v>41951</v>
      </c>
      <c r="E2728" s="23">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23">
        <v>41996</v>
      </c>
      <c r="E2729" s="23">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23">
        <v>41996</v>
      </c>
      <c r="E2730" s="23">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23">
        <v>41684</v>
      </c>
      <c r="E2731" s="23">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23">
        <v>41684</v>
      </c>
      <c r="E2732" s="23">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343.98280000000011</v>
      </c>
    </row>
    <row r="2733" spans="1:22" x14ac:dyDescent="0.3">
      <c r="A2733">
        <v>2732</v>
      </c>
      <c r="B2733" t="s">
        <v>5882</v>
      </c>
      <c r="C2733">
        <v>2014</v>
      </c>
      <c r="D2733" s="23">
        <v>41684</v>
      </c>
      <c r="E2733" s="23">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23">
        <v>40726</v>
      </c>
      <c r="E2734" s="23">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23">
        <v>40726</v>
      </c>
      <c r="E2735" s="23">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23">
        <v>40960</v>
      </c>
      <c r="E2736" s="23">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23">
        <v>41226</v>
      </c>
      <c r="E2737" s="23">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23">
        <v>41226</v>
      </c>
      <c r="E2738" s="23">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23">
        <v>41226</v>
      </c>
      <c r="E2739" s="23">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56.994299999999981</v>
      </c>
    </row>
    <row r="2740" spans="1:22" x14ac:dyDescent="0.3">
      <c r="A2740">
        <v>2739</v>
      </c>
      <c r="B2740" t="s">
        <v>5888</v>
      </c>
      <c r="C2740">
        <v>2012</v>
      </c>
      <c r="D2740" s="23">
        <v>41226</v>
      </c>
      <c r="E2740" s="23">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23">
        <v>41746</v>
      </c>
      <c r="E2741" s="23">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23">
        <v>41746</v>
      </c>
      <c r="E2742" s="23">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23">
        <v>41330</v>
      </c>
      <c r="E2743" s="2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23">
        <v>40851</v>
      </c>
      <c r="E2744" s="23">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23">
        <v>41080</v>
      </c>
      <c r="E2745" s="23">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23">
        <v>41080</v>
      </c>
      <c r="E2746" s="23">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23">
        <v>41859</v>
      </c>
      <c r="E2747" s="23">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23">
        <v>40675</v>
      </c>
      <c r="E2748" s="23">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23">
        <v>41235</v>
      </c>
      <c r="E2749" s="23">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-1.3583999999999989</v>
      </c>
    </row>
    <row r="2750" spans="1:22" x14ac:dyDescent="0.3">
      <c r="A2750">
        <v>2749</v>
      </c>
      <c r="B2750" t="s">
        <v>5908</v>
      </c>
      <c r="C2750">
        <v>2012</v>
      </c>
      <c r="D2750" s="23">
        <v>41247</v>
      </c>
      <c r="E2750" s="23">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23">
        <v>40702</v>
      </c>
      <c r="E2751" s="23">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23">
        <v>40763</v>
      </c>
      <c r="E2752" s="23">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23">
        <v>40689</v>
      </c>
      <c r="E2753" s="2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22.529599999999991</v>
      </c>
    </row>
    <row r="2754" spans="1:22" x14ac:dyDescent="0.3">
      <c r="A2754">
        <v>2753</v>
      </c>
      <c r="B2754" t="s">
        <v>5919</v>
      </c>
      <c r="C2754">
        <v>2012</v>
      </c>
      <c r="D2754" s="23">
        <v>41016</v>
      </c>
      <c r="E2754" s="23">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23">
        <v>41016</v>
      </c>
      <c r="E2755" s="23">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23">
        <v>41016</v>
      </c>
      <c r="E2756" s="23">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23">
        <v>41016</v>
      </c>
      <c r="E2757" s="23">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419.8184999999998</v>
      </c>
    </row>
    <row r="2758" spans="1:22" x14ac:dyDescent="0.3">
      <c r="A2758">
        <v>2757</v>
      </c>
      <c r="B2758" t="s">
        <v>5919</v>
      </c>
      <c r="C2758">
        <v>2012</v>
      </c>
      <c r="D2758" s="23">
        <v>41016</v>
      </c>
      <c r="E2758" s="23">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23">
        <v>41437</v>
      </c>
      <c r="E2759" s="23">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71.990999999999985</v>
      </c>
    </row>
    <row r="2760" spans="1:22" x14ac:dyDescent="0.3">
      <c r="A2760">
        <v>2759</v>
      </c>
      <c r="B2760" t="s">
        <v>5923</v>
      </c>
      <c r="C2760">
        <v>2013</v>
      </c>
      <c r="D2760" s="23">
        <v>41345</v>
      </c>
      <c r="E2760" s="23">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31.537200000000009</v>
      </c>
    </row>
    <row r="2761" spans="1:22" x14ac:dyDescent="0.3">
      <c r="A2761">
        <v>2760</v>
      </c>
      <c r="B2761" t="s">
        <v>5923</v>
      </c>
      <c r="C2761">
        <v>2013</v>
      </c>
      <c r="D2761" s="23">
        <v>41345</v>
      </c>
      <c r="E2761" s="23">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23">
        <v>40689</v>
      </c>
      <c r="E2762" s="23">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23">
        <v>41925</v>
      </c>
      <c r="E2763" s="23">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23">
        <v>41925</v>
      </c>
      <c r="E2764" s="23">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23">
        <v>41813</v>
      </c>
      <c r="E2765" s="23">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-7.5767999999999986</v>
      </c>
    </row>
    <row r="2766" spans="1:22" x14ac:dyDescent="0.3">
      <c r="A2766">
        <v>2765</v>
      </c>
      <c r="B2766" t="s">
        <v>5932</v>
      </c>
      <c r="C2766">
        <v>2014</v>
      </c>
      <c r="D2766" s="23">
        <v>41813</v>
      </c>
      <c r="E2766" s="23">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23">
        <v>41813</v>
      </c>
      <c r="E2767" s="23">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23">
        <v>41655</v>
      </c>
      <c r="E2768" s="23">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3.868199999999995</v>
      </c>
    </row>
    <row r="2769" spans="1:22" x14ac:dyDescent="0.3">
      <c r="A2769">
        <v>2768</v>
      </c>
      <c r="B2769" t="s">
        <v>5937</v>
      </c>
      <c r="C2769">
        <v>2014</v>
      </c>
      <c r="D2769" s="23">
        <v>41655</v>
      </c>
      <c r="E2769" s="23">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312.67599999999987</v>
      </c>
    </row>
    <row r="2770" spans="1:22" x14ac:dyDescent="0.3">
      <c r="A2770">
        <v>2769</v>
      </c>
      <c r="B2770" t="s">
        <v>5940</v>
      </c>
      <c r="C2770">
        <v>2012</v>
      </c>
      <c r="D2770" s="23">
        <v>41001</v>
      </c>
      <c r="E2770" s="23">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23">
        <v>41001</v>
      </c>
      <c r="E2771" s="23">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-0.62650000000000716</v>
      </c>
    </row>
    <row r="2772" spans="1:22" x14ac:dyDescent="0.3">
      <c r="A2772">
        <v>2771</v>
      </c>
      <c r="B2772" t="s">
        <v>5940</v>
      </c>
      <c r="C2772">
        <v>2012</v>
      </c>
      <c r="D2772" s="23">
        <v>41001</v>
      </c>
      <c r="E2772" s="23">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v>
      </c>
    </row>
    <row r="2773" spans="1:22" x14ac:dyDescent="0.3">
      <c r="A2773">
        <v>2772</v>
      </c>
      <c r="B2773" t="s">
        <v>5945</v>
      </c>
      <c r="C2773">
        <v>2013</v>
      </c>
      <c r="D2773" s="23">
        <v>41521</v>
      </c>
      <c r="E2773" s="23">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23">
        <v>41984</v>
      </c>
      <c r="E2774" s="23">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23">
        <v>41601</v>
      </c>
      <c r="E2775" s="23">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23">
        <v>41955</v>
      </c>
      <c r="E2776" s="23">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23">
        <v>41569</v>
      </c>
      <c r="E2777" s="23">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23">
        <v>41264</v>
      </c>
      <c r="E2778" s="23">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4.5737999999999994</v>
      </c>
    </row>
    <row r="2779" spans="1:22" x14ac:dyDescent="0.3">
      <c r="A2779">
        <v>2778</v>
      </c>
      <c r="B2779" t="s">
        <v>5952</v>
      </c>
      <c r="C2779">
        <v>2012</v>
      </c>
      <c r="D2779" s="23">
        <v>41107</v>
      </c>
      <c r="E2779" s="23">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-13.797600000000021</v>
      </c>
    </row>
    <row r="2780" spans="1:22" x14ac:dyDescent="0.3">
      <c r="A2780">
        <v>2779</v>
      </c>
      <c r="B2780" t="s">
        <v>5954</v>
      </c>
      <c r="C2780">
        <v>2014</v>
      </c>
      <c r="D2780" s="23">
        <v>41760</v>
      </c>
      <c r="E2780" s="23">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6.216000000000002</v>
      </c>
    </row>
    <row r="2781" spans="1:22" x14ac:dyDescent="0.3">
      <c r="A2781">
        <v>2780</v>
      </c>
      <c r="B2781" t="s">
        <v>5954</v>
      </c>
      <c r="C2781">
        <v>2014</v>
      </c>
      <c r="D2781" s="23">
        <v>41760</v>
      </c>
      <c r="E2781" s="23">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0.74249999999999994</v>
      </c>
    </row>
    <row r="2782" spans="1:22" x14ac:dyDescent="0.3">
      <c r="A2782">
        <v>2781</v>
      </c>
      <c r="B2782" t="s">
        <v>5958</v>
      </c>
      <c r="C2782">
        <v>2014</v>
      </c>
      <c r="D2782" s="23">
        <v>41766</v>
      </c>
      <c r="E2782" s="23">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23">
        <v>41964</v>
      </c>
      <c r="E2783" s="23">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23">
        <v>41590</v>
      </c>
      <c r="E2784" s="23">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23">
        <v>41584</v>
      </c>
      <c r="E2785" s="23">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23">
        <v>41557</v>
      </c>
      <c r="E2786" s="23">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23">
        <v>41173</v>
      </c>
      <c r="E2787" s="23">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23">
        <v>41173</v>
      </c>
      <c r="E2788" s="23">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23">
        <v>40879</v>
      </c>
      <c r="E2789" s="23">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23">
        <v>40879</v>
      </c>
      <c r="E2790" s="23">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1.440600000000001</v>
      </c>
    </row>
    <row r="2791" spans="1:22" x14ac:dyDescent="0.3">
      <c r="A2791">
        <v>2790</v>
      </c>
      <c r="B2791" t="s">
        <v>5968</v>
      </c>
      <c r="C2791">
        <v>2011</v>
      </c>
      <c r="D2791" s="23">
        <v>40879</v>
      </c>
      <c r="E2791" s="23">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23">
        <v>40807</v>
      </c>
      <c r="E2792" s="23">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23">
        <v>40807</v>
      </c>
      <c r="E2793" s="2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23">
        <v>40807</v>
      </c>
      <c r="E2794" s="23">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23">
        <v>40645</v>
      </c>
      <c r="E2795" s="23">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23">
        <v>40645</v>
      </c>
      <c r="E2796" s="23">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438.36800000000011</v>
      </c>
      <c r="T2796">
        <v>4</v>
      </c>
      <c r="U2796">
        <v>0.2</v>
      </c>
      <c r="V2796">
        <v>38.357200000000013</v>
      </c>
    </row>
    <row r="2797" spans="1:22" x14ac:dyDescent="0.3">
      <c r="A2797">
        <v>2796</v>
      </c>
      <c r="B2797" t="s">
        <v>5971</v>
      </c>
      <c r="C2797">
        <v>2011</v>
      </c>
      <c r="D2797" s="23">
        <v>40645</v>
      </c>
      <c r="E2797" s="23">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23">
        <v>40645</v>
      </c>
      <c r="E2798" s="23">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23">
        <v>41933</v>
      </c>
      <c r="E2799" s="23">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23">
        <v>41933</v>
      </c>
      <c r="E2800" s="23">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23">
        <v>41933</v>
      </c>
      <c r="E2801" s="23">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23">
        <v>41573</v>
      </c>
      <c r="E2802" s="23">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23">
        <v>41214</v>
      </c>
      <c r="E2803" s="2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23">
        <v>41947</v>
      </c>
      <c r="E2804" s="23">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23">
        <v>41041</v>
      </c>
      <c r="E2805" s="23">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23">
        <v>41041</v>
      </c>
      <c r="E2806" s="23">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23">
        <v>41159</v>
      </c>
      <c r="E2807" s="23">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v>
      </c>
    </row>
    <row r="2808" spans="1:22" x14ac:dyDescent="0.3">
      <c r="A2808">
        <v>2807</v>
      </c>
      <c r="B2808" t="s">
        <v>5983</v>
      </c>
      <c r="C2808">
        <v>2012</v>
      </c>
      <c r="D2808" s="23">
        <v>41115</v>
      </c>
      <c r="E2808" s="23">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23">
        <v>41115</v>
      </c>
      <c r="E2809" s="23">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6.2208000000000014</v>
      </c>
    </row>
    <row r="2810" spans="1:22" x14ac:dyDescent="0.3">
      <c r="A2810">
        <v>2809</v>
      </c>
      <c r="B2810" t="s">
        <v>5983</v>
      </c>
      <c r="C2810">
        <v>2012</v>
      </c>
      <c r="D2810" s="23">
        <v>41115</v>
      </c>
      <c r="E2810" s="23">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56.392000000000017</v>
      </c>
    </row>
    <row r="2811" spans="1:22" x14ac:dyDescent="0.3">
      <c r="A2811">
        <v>2810</v>
      </c>
      <c r="B2811" t="s">
        <v>5983</v>
      </c>
      <c r="C2811">
        <v>2012</v>
      </c>
      <c r="D2811" s="23">
        <v>41115</v>
      </c>
      <c r="E2811" s="23">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28.07840000000002</v>
      </c>
    </row>
    <row r="2812" spans="1:22" x14ac:dyDescent="0.3">
      <c r="A2812">
        <v>2811</v>
      </c>
      <c r="B2812" t="s">
        <v>5988</v>
      </c>
      <c r="C2812">
        <v>2012</v>
      </c>
      <c r="D2812" s="23">
        <v>41229</v>
      </c>
      <c r="E2812" s="23">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23">
        <v>41229</v>
      </c>
      <c r="E2813" s="23">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23">
        <v>41229</v>
      </c>
      <c r="E2814" s="23">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23">
        <v>41229</v>
      </c>
      <c r="E2815" s="23">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23">
        <v>41229</v>
      </c>
      <c r="E2816" s="23">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v>
      </c>
    </row>
    <row r="2817" spans="1:22" x14ac:dyDescent="0.3">
      <c r="A2817">
        <v>2816</v>
      </c>
      <c r="B2817" t="s">
        <v>5991</v>
      </c>
      <c r="C2817">
        <v>2012</v>
      </c>
      <c r="D2817" s="23">
        <v>41153</v>
      </c>
      <c r="E2817" s="23">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23">
        <v>41153</v>
      </c>
      <c r="E2818" s="23">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23">
        <v>41153</v>
      </c>
      <c r="E2819" s="23">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23">
        <v>41153</v>
      </c>
      <c r="E2820" s="23">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315.74039999999991</v>
      </c>
    </row>
    <row r="2821" spans="1:22" x14ac:dyDescent="0.3">
      <c r="A2821">
        <v>2820</v>
      </c>
      <c r="B2821" t="s">
        <v>5994</v>
      </c>
      <c r="C2821">
        <v>2013</v>
      </c>
      <c r="D2821" s="23">
        <v>41400</v>
      </c>
      <c r="E2821" s="23">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23">
        <v>41400</v>
      </c>
      <c r="E2822" s="23">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23">
        <v>41640</v>
      </c>
      <c r="E2823" s="2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22.678200000000022</v>
      </c>
    </row>
    <row r="2824" spans="1:22" x14ac:dyDescent="0.3">
      <c r="A2824">
        <v>2823</v>
      </c>
      <c r="B2824" t="s">
        <v>5998</v>
      </c>
      <c r="C2824">
        <v>2014</v>
      </c>
      <c r="D2824" s="23">
        <v>41901</v>
      </c>
      <c r="E2824" s="23">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23">
        <v>41901</v>
      </c>
      <c r="E2825" s="23">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-2.9739999999999971</v>
      </c>
    </row>
    <row r="2826" spans="1:22" x14ac:dyDescent="0.3">
      <c r="A2826">
        <v>2825</v>
      </c>
      <c r="B2826" t="s">
        <v>5999</v>
      </c>
      <c r="C2826">
        <v>2011</v>
      </c>
      <c r="D2826" s="23">
        <v>40811</v>
      </c>
      <c r="E2826" s="23">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23">
        <v>40811</v>
      </c>
      <c r="E2827" s="23">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-97.23120000000003</v>
      </c>
    </row>
    <row r="2828" spans="1:22" x14ac:dyDescent="0.3">
      <c r="A2828">
        <v>2827</v>
      </c>
      <c r="B2828" t="s">
        <v>5999</v>
      </c>
      <c r="C2828">
        <v>2011</v>
      </c>
      <c r="D2828" s="23">
        <v>40811</v>
      </c>
      <c r="E2828" s="23">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2.7239999999999989</v>
      </c>
      <c r="T2828">
        <v>2</v>
      </c>
      <c r="U2828">
        <v>0.8</v>
      </c>
      <c r="V2828">
        <v>-4.3584000000000014</v>
      </c>
    </row>
    <row r="2829" spans="1:22" x14ac:dyDescent="0.3">
      <c r="A2829">
        <v>2828</v>
      </c>
      <c r="B2829" t="s">
        <v>5999</v>
      </c>
      <c r="C2829">
        <v>2011</v>
      </c>
      <c r="D2829" s="23">
        <v>40811</v>
      </c>
      <c r="E2829" s="23">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23">
        <v>41388</v>
      </c>
      <c r="E2830" s="23">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37.917599999999993</v>
      </c>
    </row>
    <row r="2831" spans="1:22" x14ac:dyDescent="0.3">
      <c r="A2831">
        <v>2830</v>
      </c>
      <c r="B2831" t="s">
        <v>6002</v>
      </c>
      <c r="C2831">
        <v>2013</v>
      </c>
      <c r="D2831" s="23">
        <v>41388</v>
      </c>
      <c r="E2831" s="23">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23">
        <v>41388</v>
      </c>
      <c r="E2832" s="23">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23">
        <v>40848</v>
      </c>
      <c r="E2833" s="23">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23">
        <v>40848</v>
      </c>
      <c r="E2834" s="23">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23">
        <v>41666</v>
      </c>
      <c r="E2835" s="23">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23">
        <v>41666</v>
      </c>
      <c r="E2836" s="23">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23">
        <v>41955</v>
      </c>
      <c r="E2837" s="23">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23">
        <v>41955</v>
      </c>
      <c r="E2838" s="23">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23">
        <v>41955</v>
      </c>
      <c r="E2839" s="23">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23">
        <v>41435</v>
      </c>
      <c r="E2840" s="23">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-27.827999999999971</v>
      </c>
    </row>
    <row r="2841" spans="1:22" x14ac:dyDescent="0.3">
      <c r="A2841">
        <v>2840</v>
      </c>
      <c r="B2841" t="s">
        <v>6017</v>
      </c>
      <c r="C2841">
        <v>2012</v>
      </c>
      <c r="D2841" s="23">
        <v>41155</v>
      </c>
      <c r="E2841" s="23">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31.285799999999991</v>
      </c>
    </row>
    <row r="2842" spans="1:22" x14ac:dyDescent="0.3">
      <c r="A2842">
        <v>2841</v>
      </c>
      <c r="B2842" t="s">
        <v>6018</v>
      </c>
      <c r="C2842">
        <v>2011</v>
      </c>
      <c r="D2842" s="23">
        <v>40616</v>
      </c>
      <c r="E2842" s="23">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23">
        <v>41883</v>
      </c>
      <c r="E2843" s="2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23">
        <v>41722</v>
      </c>
      <c r="E2844" s="23">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-32.338800000000013</v>
      </c>
    </row>
    <row r="2845" spans="1:22" x14ac:dyDescent="0.3">
      <c r="A2845">
        <v>2844</v>
      </c>
      <c r="B2845" t="s">
        <v>6023</v>
      </c>
      <c r="C2845">
        <v>2014</v>
      </c>
      <c r="D2845" s="23">
        <v>41778</v>
      </c>
      <c r="E2845" s="23">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23">
        <v>41636</v>
      </c>
      <c r="E2846" s="23">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v>
      </c>
    </row>
    <row r="2847" spans="1:22" x14ac:dyDescent="0.3">
      <c r="A2847">
        <v>2846</v>
      </c>
      <c r="B2847" t="s">
        <v>6025</v>
      </c>
      <c r="C2847">
        <v>2014</v>
      </c>
      <c r="D2847" s="23">
        <v>41961</v>
      </c>
      <c r="E2847" s="23">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23">
        <v>41893</v>
      </c>
      <c r="E2848" s="23">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23">
        <v>41738</v>
      </c>
      <c r="E2849" s="23">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23">
        <v>41738</v>
      </c>
      <c r="E2850" s="23">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23">
        <v>41607</v>
      </c>
      <c r="E2851" s="23">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23">
        <v>41428</v>
      </c>
      <c r="E2852" s="23">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23">
        <v>41991</v>
      </c>
      <c r="E2853" s="23">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23">
        <v>41353</v>
      </c>
      <c r="E2854" s="23">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23">
        <v>41353</v>
      </c>
      <c r="E2855" s="23">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23">
        <v>41872</v>
      </c>
      <c r="E2856" s="23">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23">
        <v>41846</v>
      </c>
      <c r="E2857" s="23">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23">
        <v>41513</v>
      </c>
      <c r="E2858" s="23">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23">
        <v>41502</v>
      </c>
      <c r="E2859" s="23">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22.529599999999991</v>
      </c>
    </row>
    <row r="2860" spans="1:22" x14ac:dyDescent="0.3">
      <c r="A2860">
        <v>2859</v>
      </c>
      <c r="B2860" t="s">
        <v>6046</v>
      </c>
      <c r="C2860">
        <v>2014</v>
      </c>
      <c r="D2860" s="23">
        <v>41779</v>
      </c>
      <c r="E2860" s="23">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23">
        <v>41779</v>
      </c>
      <c r="E2861" s="23">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98.272200000000012</v>
      </c>
    </row>
    <row r="2862" spans="1:22" x14ac:dyDescent="0.3">
      <c r="A2862">
        <v>2861</v>
      </c>
      <c r="B2862" t="s">
        <v>6046</v>
      </c>
      <c r="C2862">
        <v>2014</v>
      </c>
      <c r="D2862" s="23">
        <v>41779</v>
      </c>
      <c r="E2862" s="23">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23">
        <v>41779</v>
      </c>
      <c r="E2863" s="23">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23">
        <v>41864</v>
      </c>
      <c r="E2864" s="23">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23">
        <v>41865</v>
      </c>
      <c r="E2865" s="23">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23">
        <v>41865</v>
      </c>
      <c r="E2866" s="23">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23">
        <v>41865</v>
      </c>
      <c r="E2867" s="23">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23">
        <v>41865</v>
      </c>
      <c r="E2868" s="23">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23">
        <v>41589</v>
      </c>
      <c r="E2869" s="23">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-3.3120000000000012</v>
      </c>
    </row>
    <row r="2870" spans="1:22" x14ac:dyDescent="0.3">
      <c r="A2870">
        <v>2869</v>
      </c>
      <c r="B2870" t="s">
        <v>6053</v>
      </c>
      <c r="C2870">
        <v>2013</v>
      </c>
      <c r="D2870" s="23">
        <v>41589</v>
      </c>
      <c r="E2870" s="23">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23">
        <v>41803</v>
      </c>
      <c r="E2871" s="23">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23">
        <v>40624</v>
      </c>
      <c r="E2872" s="23">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23.234999999999989</v>
      </c>
    </row>
    <row r="2873" spans="1:22" x14ac:dyDescent="0.3">
      <c r="A2873">
        <v>2872</v>
      </c>
      <c r="B2873" t="s">
        <v>6057</v>
      </c>
      <c r="C2873">
        <v>2011</v>
      </c>
      <c r="D2873" s="23">
        <v>40624</v>
      </c>
      <c r="E2873" s="23">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23">
        <v>41806</v>
      </c>
      <c r="E2874" s="23">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23">
        <v>41960</v>
      </c>
      <c r="E2875" s="23">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23">
        <v>42003</v>
      </c>
      <c r="E2876" s="23">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23">
        <v>41295</v>
      </c>
      <c r="E2877" s="23">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23">
        <v>41295</v>
      </c>
      <c r="E2878" s="23">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76.011600000000016</v>
      </c>
    </row>
    <row r="2879" spans="1:22" x14ac:dyDescent="0.3">
      <c r="A2879">
        <v>2878</v>
      </c>
      <c r="B2879" t="s">
        <v>6064</v>
      </c>
      <c r="C2879">
        <v>2013</v>
      </c>
      <c r="D2879" s="23">
        <v>41289</v>
      </c>
      <c r="E2879" s="23">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23">
        <v>41289</v>
      </c>
      <c r="E2880" s="23">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v>
      </c>
    </row>
    <row r="2881" spans="1:22" x14ac:dyDescent="0.3">
      <c r="A2881">
        <v>2880</v>
      </c>
      <c r="B2881" t="s">
        <v>6064</v>
      </c>
      <c r="C2881">
        <v>2013</v>
      </c>
      <c r="D2881" s="23">
        <v>41289</v>
      </c>
      <c r="E2881" s="23">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23">
        <v>41537</v>
      </c>
      <c r="E2882" s="23">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23">
        <v>41537</v>
      </c>
      <c r="E2883" s="23">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23">
        <v>40596</v>
      </c>
      <c r="E2884" s="23">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-13.717499999999999</v>
      </c>
    </row>
    <row r="2885" spans="1:22" x14ac:dyDescent="0.3">
      <c r="A2885">
        <v>2884</v>
      </c>
      <c r="B2885" t="s">
        <v>6068</v>
      </c>
      <c r="C2885">
        <v>2013</v>
      </c>
      <c r="D2885" s="23">
        <v>41590</v>
      </c>
      <c r="E2885" s="23">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23">
        <v>41304</v>
      </c>
      <c r="E2886" s="23">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23">
        <v>41566</v>
      </c>
      <c r="E2887" s="23">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23">
        <v>41992</v>
      </c>
      <c r="E2888" s="23">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23">
        <v>41992</v>
      </c>
      <c r="E2889" s="23">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6.2208000000000014</v>
      </c>
    </row>
    <row r="2890" spans="1:22" x14ac:dyDescent="0.3">
      <c r="A2890">
        <v>2889</v>
      </c>
      <c r="B2890" t="s">
        <v>6071</v>
      </c>
      <c r="C2890">
        <v>2014</v>
      </c>
      <c r="D2890" s="23">
        <v>41992</v>
      </c>
      <c r="E2890" s="23">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32.400000000000013</v>
      </c>
      <c r="T2890">
        <v>5</v>
      </c>
      <c r="U2890">
        <v>0</v>
      </c>
      <c r="V2890">
        <v>15.552</v>
      </c>
    </row>
    <row r="2891" spans="1:22" x14ac:dyDescent="0.3">
      <c r="A2891">
        <v>2890</v>
      </c>
      <c r="B2891" t="s">
        <v>6072</v>
      </c>
      <c r="C2891">
        <v>2014</v>
      </c>
      <c r="D2891" s="23">
        <v>41946</v>
      </c>
      <c r="E2891" s="23">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23">
        <v>40662</v>
      </c>
      <c r="E2892" s="23">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23">
        <v>40662</v>
      </c>
      <c r="E2893" s="23">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23">
        <v>41936</v>
      </c>
      <c r="E2894" s="23">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5.6644000000000014</v>
      </c>
    </row>
    <row r="2895" spans="1:22" x14ac:dyDescent="0.3">
      <c r="A2895">
        <v>2894</v>
      </c>
      <c r="B2895" t="s">
        <v>6079</v>
      </c>
      <c r="C2895">
        <v>2014</v>
      </c>
      <c r="D2895" s="23">
        <v>41936</v>
      </c>
      <c r="E2895" s="23">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23">
        <v>41936</v>
      </c>
      <c r="E2896" s="23">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23">
        <v>41936</v>
      </c>
      <c r="E2897" s="23">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23">
        <v>40632</v>
      </c>
      <c r="E2898" s="23">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23">
        <v>41278</v>
      </c>
      <c r="E2899" s="23">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v>
      </c>
    </row>
    <row r="2900" spans="1:22" x14ac:dyDescent="0.3">
      <c r="A2900">
        <v>2899</v>
      </c>
      <c r="B2900" t="s">
        <v>6086</v>
      </c>
      <c r="C2900">
        <v>2012</v>
      </c>
      <c r="D2900" s="23">
        <v>41025</v>
      </c>
      <c r="E2900" s="23">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23">
        <v>41164</v>
      </c>
      <c r="E2901" s="23">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59.997999999999962</v>
      </c>
    </row>
    <row r="2902" spans="1:22" x14ac:dyDescent="0.3">
      <c r="A2902">
        <v>2901</v>
      </c>
      <c r="B2902" t="s">
        <v>6087</v>
      </c>
      <c r="C2902">
        <v>2012</v>
      </c>
      <c r="D2902" s="23">
        <v>41164</v>
      </c>
      <c r="E2902" s="23">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23">
        <v>41894</v>
      </c>
      <c r="E2903" s="23">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23">
        <v>41438</v>
      </c>
      <c r="E2904" s="23">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23">
        <v>41453</v>
      </c>
      <c r="E2905" s="23">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23">
        <v>41453</v>
      </c>
      <c r="E2906" s="23">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23">
        <v>40812</v>
      </c>
      <c r="E2907" s="23">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23">
        <v>41947</v>
      </c>
      <c r="E2908" s="23">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v>
      </c>
    </row>
    <row r="2909" spans="1:22" x14ac:dyDescent="0.3">
      <c r="A2909">
        <v>2908</v>
      </c>
      <c r="B2909" t="s">
        <v>6095</v>
      </c>
      <c r="C2909">
        <v>2014</v>
      </c>
      <c r="D2909" s="23">
        <v>41947</v>
      </c>
      <c r="E2909" s="23">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52.400000000000013</v>
      </c>
      <c r="T2909">
        <v>5</v>
      </c>
      <c r="U2909">
        <v>0</v>
      </c>
      <c r="V2909">
        <v>14.148</v>
      </c>
    </row>
    <row r="2910" spans="1:22" x14ac:dyDescent="0.3">
      <c r="A2910">
        <v>2909</v>
      </c>
      <c r="B2910" t="s">
        <v>6095</v>
      </c>
      <c r="C2910">
        <v>2014</v>
      </c>
      <c r="D2910" s="23">
        <v>41947</v>
      </c>
      <c r="E2910" s="23">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23">
        <v>41690</v>
      </c>
      <c r="E2911" s="23">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23">
        <v>41218</v>
      </c>
      <c r="E2912" s="23">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24.196000000000009</v>
      </c>
    </row>
    <row r="2913" spans="1:22" x14ac:dyDescent="0.3">
      <c r="A2913">
        <v>2912</v>
      </c>
      <c r="B2913" t="s">
        <v>6100</v>
      </c>
      <c r="C2913">
        <v>2011</v>
      </c>
      <c r="D2913" s="23">
        <v>40710</v>
      </c>
      <c r="E2913" s="23">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23">
        <v>40710</v>
      </c>
      <c r="E2914" s="23">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23">
        <v>40710</v>
      </c>
      <c r="E2915" s="23">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14.3376</v>
      </c>
    </row>
    <row r="2916" spans="1:22" x14ac:dyDescent="0.3">
      <c r="A2916">
        <v>2915</v>
      </c>
      <c r="B2916" t="s">
        <v>6105</v>
      </c>
      <c r="C2916">
        <v>2012</v>
      </c>
      <c r="D2916" s="23">
        <v>41194</v>
      </c>
      <c r="E2916" s="23">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23">
        <v>41194</v>
      </c>
      <c r="E2917" s="23">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23">
        <v>41194</v>
      </c>
      <c r="E2918" s="23">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23">
        <v>41879</v>
      </c>
      <c r="E2919" s="23">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23">
        <v>41602</v>
      </c>
      <c r="E2920" s="23">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2.3699999999999979</v>
      </c>
    </row>
    <row r="2921" spans="1:22" x14ac:dyDescent="0.3">
      <c r="A2921">
        <v>2920</v>
      </c>
      <c r="B2921" t="s">
        <v>6110</v>
      </c>
      <c r="C2921">
        <v>2013</v>
      </c>
      <c r="D2921" s="23">
        <v>41602</v>
      </c>
      <c r="E2921" s="23">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23">
        <v>41602</v>
      </c>
      <c r="E2922" s="23">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12.32839999999999</v>
      </c>
    </row>
    <row r="2923" spans="1:22" x14ac:dyDescent="0.3">
      <c r="A2923">
        <v>2922</v>
      </c>
      <c r="B2923" t="s">
        <v>6111</v>
      </c>
      <c r="C2923">
        <v>2014</v>
      </c>
      <c r="D2923" s="23">
        <v>41670</v>
      </c>
      <c r="E2923" s="2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23">
        <v>41243</v>
      </c>
      <c r="E2924" s="23">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23">
        <v>40722</v>
      </c>
      <c r="E2925" s="23">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23">
        <v>40788</v>
      </c>
      <c r="E2926" s="23">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23">
        <v>40788</v>
      </c>
      <c r="E2927" s="23">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23">
        <v>41831</v>
      </c>
      <c r="E2928" s="23">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23">
        <v>41795</v>
      </c>
      <c r="E2929" s="23">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23">
        <v>41932</v>
      </c>
      <c r="E2930" s="23">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23">
        <v>41962</v>
      </c>
      <c r="E2931" s="23">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23">
        <v>41129</v>
      </c>
      <c r="E2932" s="23">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6.6080000000000014</v>
      </c>
      <c r="T2932">
        <v>2</v>
      </c>
      <c r="U2932">
        <v>0.2</v>
      </c>
      <c r="V2932">
        <v>2.2302</v>
      </c>
    </row>
    <row r="2933" spans="1:22" x14ac:dyDescent="0.3">
      <c r="A2933">
        <v>2932</v>
      </c>
      <c r="B2933" t="s">
        <v>6124</v>
      </c>
      <c r="C2933">
        <v>2012</v>
      </c>
      <c r="D2933" s="23">
        <v>41129</v>
      </c>
      <c r="E2933" s="23">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23">
        <v>41129</v>
      </c>
      <c r="E2934" s="23">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23">
        <v>41615</v>
      </c>
      <c r="E2935" s="23">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23">
        <v>41615</v>
      </c>
      <c r="E2936" s="23">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431.97600000000011</v>
      </c>
      <c r="T2936">
        <v>3</v>
      </c>
      <c r="U2936">
        <v>0.2</v>
      </c>
      <c r="V2936">
        <v>26.998499999999989</v>
      </c>
    </row>
    <row r="2937" spans="1:22" x14ac:dyDescent="0.3">
      <c r="A2937">
        <v>2936</v>
      </c>
      <c r="B2937" t="s">
        <v>6125</v>
      </c>
      <c r="C2937">
        <v>2013</v>
      </c>
      <c r="D2937" s="23">
        <v>41615</v>
      </c>
      <c r="E2937" s="23">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23">
        <v>41615</v>
      </c>
      <c r="E2938" s="23">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23">
        <v>41615</v>
      </c>
      <c r="E2939" s="23">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23">
        <v>41615</v>
      </c>
      <c r="E2940" s="23">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23">
        <v>41615</v>
      </c>
      <c r="E2941" s="23">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23">
        <v>41724</v>
      </c>
      <c r="E2942" s="23">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14.55840000000001</v>
      </c>
    </row>
    <row r="2943" spans="1:22" x14ac:dyDescent="0.3">
      <c r="A2943">
        <v>2942</v>
      </c>
      <c r="B2943" t="s">
        <v>6126</v>
      </c>
      <c r="C2943">
        <v>2014</v>
      </c>
      <c r="D2943" s="23">
        <v>41724</v>
      </c>
      <c r="E2943" s="2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427.43679999999989</v>
      </c>
    </row>
    <row r="2944" spans="1:22" x14ac:dyDescent="0.3">
      <c r="A2944">
        <v>2943</v>
      </c>
      <c r="B2944" t="s">
        <v>6126</v>
      </c>
      <c r="C2944">
        <v>2014</v>
      </c>
      <c r="D2944" s="23">
        <v>41724</v>
      </c>
      <c r="E2944" s="23">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40.586699999999979</v>
      </c>
    </row>
    <row r="2945" spans="1:22" x14ac:dyDescent="0.3">
      <c r="A2945">
        <v>2944</v>
      </c>
      <c r="B2945" t="s">
        <v>6129</v>
      </c>
      <c r="C2945">
        <v>2014</v>
      </c>
      <c r="D2945" s="23">
        <v>41963</v>
      </c>
      <c r="E2945" s="23">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23">
        <v>41963</v>
      </c>
      <c r="E2946" s="23">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23">
        <v>41583</v>
      </c>
      <c r="E2947" s="23">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23">
        <v>41988</v>
      </c>
      <c r="E2948" s="23">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23">
        <v>41988</v>
      </c>
      <c r="E2949" s="23">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23">
        <v>41988</v>
      </c>
      <c r="E2950" s="23">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23">
        <v>41956</v>
      </c>
      <c r="E2951" s="23">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23">
        <v>41956</v>
      </c>
      <c r="E2952" s="23">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23">
        <v>41956</v>
      </c>
      <c r="E2953" s="23">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23">
        <v>41956</v>
      </c>
      <c r="E2954" s="23">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-5.6784000000000026</v>
      </c>
    </row>
    <row r="2955" spans="1:22" x14ac:dyDescent="0.3">
      <c r="A2955">
        <v>2954</v>
      </c>
      <c r="B2955" t="s">
        <v>6138</v>
      </c>
      <c r="C2955">
        <v>2014</v>
      </c>
      <c r="D2955" s="23">
        <v>41956</v>
      </c>
      <c r="E2955" s="23">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23">
        <v>41956</v>
      </c>
      <c r="E2956" s="23">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23">
        <v>41505</v>
      </c>
      <c r="E2957" s="23">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23">
        <v>41818</v>
      </c>
      <c r="E2958" s="23">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31.94100000000001</v>
      </c>
    </row>
    <row r="2959" spans="1:22" x14ac:dyDescent="0.3">
      <c r="A2959">
        <v>2958</v>
      </c>
      <c r="B2959" t="s">
        <v>6151</v>
      </c>
      <c r="C2959">
        <v>2014</v>
      </c>
      <c r="D2959" s="23">
        <v>41764</v>
      </c>
      <c r="E2959" s="23">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-1.9274999999999991</v>
      </c>
    </row>
    <row r="2960" spans="1:22" x14ac:dyDescent="0.3">
      <c r="A2960">
        <v>2959</v>
      </c>
      <c r="B2960" t="s">
        <v>6152</v>
      </c>
      <c r="C2960">
        <v>2012</v>
      </c>
      <c r="D2960" s="23">
        <v>41267</v>
      </c>
      <c r="E2960" s="23">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23">
        <v>41267</v>
      </c>
      <c r="E2961" s="23">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23">
        <v>41756</v>
      </c>
      <c r="E2962" s="23">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23">
        <v>41756</v>
      </c>
      <c r="E2963" s="2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23">
        <v>41990</v>
      </c>
      <c r="E2964" s="23">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23">
        <v>41990</v>
      </c>
      <c r="E2965" s="23">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23">
        <v>41990</v>
      </c>
      <c r="E2966" s="23">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8.2079999999999984</v>
      </c>
    </row>
    <row r="2967" spans="1:22" x14ac:dyDescent="0.3">
      <c r="A2967">
        <v>2966</v>
      </c>
      <c r="B2967" t="s">
        <v>6154</v>
      </c>
      <c r="C2967">
        <v>2014</v>
      </c>
      <c r="D2967" s="23">
        <v>41990</v>
      </c>
      <c r="E2967" s="23">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23">
        <v>40904</v>
      </c>
      <c r="E2968" s="23">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32.952000000000012</v>
      </c>
      <c r="T2968">
        <v>6</v>
      </c>
      <c r="U2968">
        <v>0.6</v>
      </c>
      <c r="V2968">
        <v>-19.7712</v>
      </c>
    </row>
    <row r="2969" spans="1:22" x14ac:dyDescent="0.3">
      <c r="A2969">
        <v>2968</v>
      </c>
      <c r="B2969" t="s">
        <v>6159</v>
      </c>
      <c r="C2969">
        <v>2011</v>
      </c>
      <c r="D2969" s="23">
        <v>40904</v>
      </c>
      <c r="E2969" s="23">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30.016000000000009</v>
      </c>
      <c r="T2969">
        <v>4</v>
      </c>
      <c r="U2969">
        <v>0.2</v>
      </c>
      <c r="V2969">
        <v>3.0015999999999998</v>
      </c>
    </row>
    <row r="2970" spans="1:22" x14ac:dyDescent="0.3">
      <c r="A2970">
        <v>2969</v>
      </c>
      <c r="B2970" t="s">
        <v>6160</v>
      </c>
      <c r="C2970">
        <v>2014</v>
      </c>
      <c r="D2970" s="23">
        <v>41950</v>
      </c>
      <c r="E2970" s="23">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499.58400000000012</v>
      </c>
      <c r="T2970">
        <v>3</v>
      </c>
      <c r="U2970">
        <v>0.2</v>
      </c>
      <c r="V2970">
        <v>43.713600000000007</v>
      </c>
    </row>
    <row r="2971" spans="1:22" x14ac:dyDescent="0.3">
      <c r="A2971">
        <v>2970</v>
      </c>
      <c r="B2971" t="s">
        <v>6160</v>
      </c>
      <c r="C2971">
        <v>2014</v>
      </c>
      <c r="D2971" s="23">
        <v>41950</v>
      </c>
      <c r="E2971" s="23">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31.10400000000001</v>
      </c>
      <c r="T2971">
        <v>6</v>
      </c>
      <c r="U2971">
        <v>0.2</v>
      </c>
      <c r="V2971">
        <v>10.8864</v>
      </c>
    </row>
    <row r="2972" spans="1:22" x14ac:dyDescent="0.3">
      <c r="A2972">
        <v>2971</v>
      </c>
      <c r="B2972" t="s">
        <v>6160</v>
      </c>
      <c r="C2972">
        <v>2014</v>
      </c>
      <c r="D2972" s="23">
        <v>41950</v>
      </c>
      <c r="E2972" s="23">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23">
        <v>41950</v>
      </c>
      <c r="E2973" s="23">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28.272000000000009</v>
      </c>
      <c r="T2973">
        <v>2</v>
      </c>
      <c r="U2973">
        <v>0.2</v>
      </c>
      <c r="V2973">
        <v>6.3612000000000002</v>
      </c>
    </row>
    <row r="2974" spans="1:22" x14ac:dyDescent="0.3">
      <c r="A2974">
        <v>2973</v>
      </c>
      <c r="B2974" t="s">
        <v>6160</v>
      </c>
      <c r="C2974">
        <v>2014</v>
      </c>
      <c r="D2974" s="23">
        <v>41950</v>
      </c>
      <c r="E2974" s="23">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23">
        <v>41990</v>
      </c>
      <c r="E2975" s="23">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23">
        <v>41036</v>
      </c>
      <c r="E2976" s="23">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-31.37220000000001</v>
      </c>
    </row>
    <row r="2977" spans="1:22" x14ac:dyDescent="0.3">
      <c r="A2977">
        <v>2976</v>
      </c>
      <c r="B2977" t="s">
        <v>6162</v>
      </c>
      <c r="C2977">
        <v>2012</v>
      </c>
      <c r="D2977" s="23">
        <v>41036</v>
      </c>
      <c r="E2977" s="23">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5.378400000000001</v>
      </c>
    </row>
    <row r="2978" spans="1:22" x14ac:dyDescent="0.3">
      <c r="A2978">
        <v>2977</v>
      </c>
      <c r="B2978" t="s">
        <v>6165</v>
      </c>
      <c r="C2978">
        <v>2014</v>
      </c>
      <c r="D2978" s="23">
        <v>41978</v>
      </c>
      <c r="E2978" s="23">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-2.693600000000032</v>
      </c>
    </row>
    <row r="2979" spans="1:22" x14ac:dyDescent="0.3">
      <c r="A2979">
        <v>2978</v>
      </c>
      <c r="B2979" t="s">
        <v>6168</v>
      </c>
      <c r="C2979">
        <v>2014</v>
      </c>
      <c r="D2979" s="23">
        <v>41916</v>
      </c>
      <c r="E2979" s="23">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23">
        <v>40557</v>
      </c>
      <c r="E2980" s="23">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23">
        <v>41072</v>
      </c>
      <c r="E2981" s="23">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23">
        <v>41072</v>
      </c>
      <c r="E2982" s="23">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4.3295999999999966</v>
      </c>
    </row>
    <row r="2983" spans="1:22" x14ac:dyDescent="0.3">
      <c r="A2983">
        <v>2982</v>
      </c>
      <c r="B2983" t="s">
        <v>6176</v>
      </c>
      <c r="C2983">
        <v>2011</v>
      </c>
      <c r="D2983" s="23">
        <v>40736</v>
      </c>
      <c r="E2983" s="23">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23">
        <v>40736</v>
      </c>
      <c r="E2984" s="23">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3.8015999999999992</v>
      </c>
    </row>
    <row r="2985" spans="1:22" x14ac:dyDescent="0.3">
      <c r="A2985">
        <v>2984</v>
      </c>
      <c r="B2985" t="s">
        <v>6177</v>
      </c>
      <c r="C2985">
        <v>2011</v>
      </c>
      <c r="D2985" s="23">
        <v>40883</v>
      </c>
      <c r="E2985" s="23">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23">
        <v>40883</v>
      </c>
      <c r="E2986" s="23">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23">
        <v>41420</v>
      </c>
      <c r="E2987" s="23">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23">
        <v>41420</v>
      </c>
      <c r="E2988" s="23">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23">
        <v>41420</v>
      </c>
      <c r="E2989" s="23">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23">
        <v>41326</v>
      </c>
      <c r="E2990" s="23">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23">
        <v>41326</v>
      </c>
      <c r="E2991" s="23">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23">
        <v>41326</v>
      </c>
      <c r="E2992" s="23">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23">
        <v>41326</v>
      </c>
      <c r="E2993" s="23">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23">
        <v>41550</v>
      </c>
      <c r="E2994" s="23">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23">
        <v>41710</v>
      </c>
      <c r="E2995" s="23">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23">
        <v>41527</v>
      </c>
      <c r="E2996" s="23">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18.684000000000001</v>
      </c>
    </row>
    <row r="2997" spans="1:22" x14ac:dyDescent="0.3">
      <c r="A2997">
        <v>2996</v>
      </c>
      <c r="B2997" t="s">
        <v>6188</v>
      </c>
      <c r="C2997">
        <v>2011</v>
      </c>
      <c r="D2997" s="23">
        <v>40738</v>
      </c>
      <c r="E2997" s="23">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23">
        <v>40715</v>
      </c>
      <c r="E2998" s="23">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23">
        <v>40715</v>
      </c>
      <c r="E2999" s="23">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0.64739999999999964</v>
      </c>
    </row>
    <row r="3000" spans="1:22" x14ac:dyDescent="0.3">
      <c r="A3000">
        <v>2999</v>
      </c>
      <c r="B3000" t="s">
        <v>6189</v>
      </c>
      <c r="C3000">
        <v>2011</v>
      </c>
      <c r="D3000" s="23">
        <v>40715</v>
      </c>
      <c r="E3000" s="23">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23">
        <v>40715</v>
      </c>
      <c r="E3001" s="23">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23">
        <v>40715</v>
      </c>
      <c r="E3002" s="23">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23">
        <v>40715</v>
      </c>
      <c r="E3003" s="2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23">
        <v>41095</v>
      </c>
      <c r="E3004" s="23">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23">
        <v>41990</v>
      </c>
      <c r="E3005" s="23">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23">
        <v>41526</v>
      </c>
      <c r="E3006" s="23">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23">
        <v>40680</v>
      </c>
      <c r="E3007" s="23">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45.84</v>
      </c>
    </row>
    <row r="3008" spans="1:22" x14ac:dyDescent="0.3">
      <c r="A3008">
        <v>3007</v>
      </c>
      <c r="B3008" t="s">
        <v>6206</v>
      </c>
      <c r="C3008">
        <v>2014</v>
      </c>
      <c r="D3008" s="23">
        <v>41926</v>
      </c>
      <c r="E3008" s="23">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23">
        <v>40840</v>
      </c>
      <c r="E3009" s="23">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23">
        <v>41614</v>
      </c>
      <c r="E3010" s="23">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23">
        <v>41481</v>
      </c>
      <c r="E3011" s="23">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27.43649999999996</v>
      </c>
    </row>
    <row r="3012" spans="1:22" x14ac:dyDescent="0.3">
      <c r="A3012">
        <v>3011</v>
      </c>
      <c r="B3012" t="s">
        <v>6210</v>
      </c>
      <c r="C3012">
        <v>2014</v>
      </c>
      <c r="D3012" s="23">
        <v>41747</v>
      </c>
      <c r="E3012" s="23">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-9.222999999999999</v>
      </c>
    </row>
    <row r="3013" spans="1:22" x14ac:dyDescent="0.3">
      <c r="A3013">
        <v>3012</v>
      </c>
      <c r="B3013" t="s">
        <v>6210</v>
      </c>
      <c r="C3013">
        <v>2014</v>
      </c>
      <c r="D3013" s="23">
        <v>41747</v>
      </c>
      <c r="E3013" s="23">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2549.985000000001</v>
      </c>
      <c r="T3013">
        <v>5</v>
      </c>
      <c r="U3013">
        <v>0.7</v>
      </c>
      <c r="V3013">
        <v>-3399.9800000000009</v>
      </c>
    </row>
    <row r="3014" spans="1:22" x14ac:dyDescent="0.3">
      <c r="A3014">
        <v>3013</v>
      </c>
      <c r="B3014" t="s">
        <v>6210</v>
      </c>
      <c r="C3014">
        <v>2014</v>
      </c>
      <c r="D3014" s="23">
        <v>41747</v>
      </c>
      <c r="E3014" s="23">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23">
        <v>41747</v>
      </c>
      <c r="E3015" s="23">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23">
        <v>41747</v>
      </c>
      <c r="E3016" s="23">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23">
        <v>41169</v>
      </c>
      <c r="E3017" s="23">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23">
        <v>41510</v>
      </c>
      <c r="E3018" s="23">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-172.73280000000011</v>
      </c>
    </row>
    <row r="3019" spans="1:22" x14ac:dyDescent="0.3">
      <c r="A3019">
        <v>3018</v>
      </c>
      <c r="B3019" t="s">
        <v>6214</v>
      </c>
      <c r="C3019">
        <v>2013</v>
      </c>
      <c r="D3019" s="23">
        <v>41510</v>
      </c>
      <c r="E3019" s="23">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23">
        <v>41510</v>
      </c>
      <c r="E3020" s="23">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-33.319999999999958</v>
      </c>
    </row>
    <row r="3021" spans="1:22" x14ac:dyDescent="0.3">
      <c r="A3021">
        <v>3020</v>
      </c>
      <c r="B3021" t="s">
        <v>6216</v>
      </c>
      <c r="C3021">
        <v>2012</v>
      </c>
      <c r="D3021" s="23">
        <v>41221</v>
      </c>
      <c r="E3021" s="23">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0.20159999999999981</v>
      </c>
    </row>
    <row r="3022" spans="1:22" x14ac:dyDescent="0.3">
      <c r="A3022">
        <v>3021</v>
      </c>
      <c r="B3022" t="s">
        <v>6216</v>
      </c>
      <c r="C3022">
        <v>2012</v>
      </c>
      <c r="D3022" s="23">
        <v>41221</v>
      </c>
      <c r="E3022" s="23">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23">
        <v>41221</v>
      </c>
      <c r="E3023" s="2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23">
        <v>41221</v>
      </c>
      <c r="E3024" s="23">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23">
        <v>41961</v>
      </c>
      <c r="E3025" s="23">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327.73279999999988</v>
      </c>
      <c r="T3025">
        <v>2</v>
      </c>
      <c r="U3025">
        <v>0.32</v>
      </c>
      <c r="V3025">
        <v>-14.45880000000002</v>
      </c>
    </row>
    <row r="3026" spans="1:22" x14ac:dyDescent="0.3">
      <c r="A3026">
        <v>3025</v>
      </c>
      <c r="B3026" t="s">
        <v>6222</v>
      </c>
      <c r="C3026">
        <v>2012</v>
      </c>
      <c r="D3026" s="23">
        <v>41221</v>
      </c>
      <c r="E3026" s="23">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52.272000000000013</v>
      </c>
      <c r="T3026">
        <v>11</v>
      </c>
      <c r="U3026">
        <v>0.2</v>
      </c>
      <c r="V3026">
        <v>17.6418</v>
      </c>
    </row>
    <row r="3027" spans="1:22" x14ac:dyDescent="0.3">
      <c r="A3027">
        <v>3026</v>
      </c>
      <c r="B3027" t="s">
        <v>6222</v>
      </c>
      <c r="C3027">
        <v>2012</v>
      </c>
      <c r="D3027" s="23">
        <v>41221</v>
      </c>
      <c r="E3027" s="23">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23">
        <v>41752</v>
      </c>
      <c r="E3028" s="23">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23">
        <v>40779</v>
      </c>
      <c r="E3029" s="23">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23">
        <v>41991</v>
      </c>
      <c r="E3030" s="23">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80.78400000000002</v>
      </c>
    </row>
    <row r="3031" spans="1:22" x14ac:dyDescent="0.3">
      <c r="A3031">
        <v>3030</v>
      </c>
      <c r="B3031" t="s">
        <v>6229</v>
      </c>
      <c r="C3031">
        <v>2013</v>
      </c>
      <c r="D3031" s="23">
        <v>41358</v>
      </c>
      <c r="E3031" s="23">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25.198000000000011</v>
      </c>
    </row>
    <row r="3032" spans="1:22" x14ac:dyDescent="0.3">
      <c r="A3032">
        <v>3031</v>
      </c>
      <c r="B3032" t="s">
        <v>6231</v>
      </c>
      <c r="C3032">
        <v>2012</v>
      </c>
      <c r="D3032" s="23">
        <v>41173</v>
      </c>
      <c r="E3032" s="23">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31.091200000000011</v>
      </c>
    </row>
    <row r="3033" spans="1:22" x14ac:dyDescent="0.3">
      <c r="A3033">
        <v>3032</v>
      </c>
      <c r="B3033" t="s">
        <v>6231</v>
      </c>
      <c r="C3033">
        <v>2012</v>
      </c>
      <c r="D3033" s="23">
        <v>41173</v>
      </c>
      <c r="E3033" s="23">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23">
        <v>41600</v>
      </c>
      <c r="E3034" s="23">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-12.19600000000001</v>
      </c>
    </row>
    <row r="3035" spans="1:22" x14ac:dyDescent="0.3">
      <c r="A3035">
        <v>3034</v>
      </c>
      <c r="B3035" t="s">
        <v>6235</v>
      </c>
      <c r="C3035">
        <v>2014</v>
      </c>
      <c r="D3035" s="23">
        <v>41899</v>
      </c>
      <c r="E3035" s="23">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23">
        <v>41071</v>
      </c>
      <c r="E3036" s="23">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10.202999999999991</v>
      </c>
    </row>
    <row r="3037" spans="1:22" x14ac:dyDescent="0.3">
      <c r="A3037">
        <v>3036</v>
      </c>
      <c r="B3037" t="s">
        <v>6236</v>
      </c>
      <c r="C3037">
        <v>2012</v>
      </c>
      <c r="D3037" s="23">
        <v>41071</v>
      </c>
      <c r="E3037" s="23">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23">
        <v>41071</v>
      </c>
      <c r="E3038" s="23">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23">
        <v>41071</v>
      </c>
      <c r="E3039" s="23">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32.400000000000013</v>
      </c>
      <c r="T3039">
        <v>5</v>
      </c>
      <c r="U3039">
        <v>0</v>
      </c>
      <c r="V3039">
        <v>15.552</v>
      </c>
    </row>
    <row r="3040" spans="1:22" x14ac:dyDescent="0.3">
      <c r="A3040">
        <v>3039</v>
      </c>
      <c r="B3040" t="s">
        <v>6236</v>
      </c>
      <c r="C3040">
        <v>2012</v>
      </c>
      <c r="D3040" s="23">
        <v>41071</v>
      </c>
      <c r="E3040" s="23">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23">
        <v>41916</v>
      </c>
      <c r="E3041" s="23">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23">
        <v>41400</v>
      </c>
      <c r="E3042" s="23">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v>
      </c>
    </row>
    <row r="3043" spans="1:22" x14ac:dyDescent="0.3">
      <c r="A3043">
        <v>3042</v>
      </c>
      <c r="B3043" t="s">
        <v>6244</v>
      </c>
      <c r="C3043">
        <v>2014</v>
      </c>
      <c r="D3043" s="23">
        <v>41894</v>
      </c>
      <c r="E3043" s="2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6.2208000000000014</v>
      </c>
    </row>
    <row r="3044" spans="1:22" x14ac:dyDescent="0.3">
      <c r="A3044">
        <v>3043</v>
      </c>
      <c r="B3044" t="s">
        <v>6244</v>
      </c>
      <c r="C3044">
        <v>2014</v>
      </c>
      <c r="D3044" s="23">
        <v>41894</v>
      </c>
      <c r="E3044" s="23">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23">
        <v>41894</v>
      </c>
      <c r="E3045" s="23">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256.78399999999982</v>
      </c>
    </row>
    <row r="3046" spans="1:22" x14ac:dyDescent="0.3">
      <c r="A3046">
        <v>3045</v>
      </c>
      <c r="B3046" t="s">
        <v>6249</v>
      </c>
      <c r="C3046">
        <v>2012</v>
      </c>
      <c r="D3046" s="23">
        <v>41029</v>
      </c>
      <c r="E3046" s="23">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23">
        <v>41950</v>
      </c>
      <c r="E3047" s="23">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v>
      </c>
    </row>
    <row r="3048" spans="1:22" x14ac:dyDescent="0.3">
      <c r="A3048">
        <v>3047</v>
      </c>
      <c r="B3048" t="s">
        <v>6250</v>
      </c>
      <c r="C3048">
        <v>2014</v>
      </c>
      <c r="D3048" s="23">
        <v>41950</v>
      </c>
      <c r="E3048" s="23">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23">
        <v>40816</v>
      </c>
      <c r="E3049" s="23">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23">
        <v>41732</v>
      </c>
      <c r="E3050" s="23">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23">
        <v>41732</v>
      </c>
      <c r="E3051" s="23">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23">
        <v>41919</v>
      </c>
      <c r="E3052" s="23">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23">
        <v>41919</v>
      </c>
      <c r="E3053" s="23">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23">
        <v>41919</v>
      </c>
      <c r="E3054" s="23">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23">
        <v>41374</v>
      </c>
      <c r="E3055" s="23">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23">
        <v>41374</v>
      </c>
      <c r="E3056" s="23">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23">
        <v>41149</v>
      </c>
      <c r="E3057" s="23">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874.98749999999984</v>
      </c>
    </row>
    <row r="3058" spans="1:22" x14ac:dyDescent="0.3">
      <c r="A3058">
        <v>3057</v>
      </c>
      <c r="B3058" t="s">
        <v>6266</v>
      </c>
      <c r="C3058">
        <v>2014</v>
      </c>
      <c r="D3058" s="23">
        <v>41932</v>
      </c>
      <c r="E3058" s="23">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23">
        <v>41932</v>
      </c>
      <c r="E3059" s="23">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23">
        <v>41932</v>
      </c>
      <c r="E3060" s="23">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23">
        <v>41932</v>
      </c>
      <c r="E3061" s="23">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-3.3506000000000018</v>
      </c>
    </row>
    <row r="3062" spans="1:22" x14ac:dyDescent="0.3">
      <c r="A3062">
        <v>3061</v>
      </c>
      <c r="B3062" t="s">
        <v>6269</v>
      </c>
      <c r="C3062">
        <v>2013</v>
      </c>
      <c r="D3062" s="23">
        <v>41586</v>
      </c>
      <c r="E3062" s="23">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22.495499999999989</v>
      </c>
    </row>
    <row r="3063" spans="1:22" x14ac:dyDescent="0.3">
      <c r="A3063">
        <v>3062</v>
      </c>
      <c r="B3063" t="s">
        <v>6270</v>
      </c>
      <c r="C3063">
        <v>2014</v>
      </c>
      <c r="D3063" s="23">
        <v>41702</v>
      </c>
      <c r="E3063" s="23">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9.743999999999998</v>
      </c>
    </row>
    <row r="3064" spans="1:22" x14ac:dyDescent="0.3">
      <c r="A3064">
        <v>3063</v>
      </c>
      <c r="B3064" t="s">
        <v>6273</v>
      </c>
      <c r="C3064">
        <v>2012</v>
      </c>
      <c r="D3064" s="23">
        <v>41240</v>
      </c>
      <c r="E3064" s="23">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23">
        <v>41240</v>
      </c>
      <c r="E3065" s="23">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23">
        <v>41712</v>
      </c>
      <c r="E3066" s="23">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25.42400000000001</v>
      </c>
    </row>
    <row r="3067" spans="1:22" x14ac:dyDescent="0.3">
      <c r="A3067">
        <v>3066</v>
      </c>
      <c r="B3067" t="s">
        <v>6278</v>
      </c>
      <c r="C3067">
        <v>2014</v>
      </c>
      <c r="D3067" s="23">
        <v>41712</v>
      </c>
      <c r="E3067" s="23">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23">
        <v>41712</v>
      </c>
      <c r="E3068" s="23">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88.129500000000007</v>
      </c>
    </row>
    <row r="3069" spans="1:22" x14ac:dyDescent="0.3">
      <c r="A3069">
        <v>3068</v>
      </c>
      <c r="B3069" t="s">
        <v>6278</v>
      </c>
      <c r="C3069">
        <v>2014</v>
      </c>
      <c r="D3069" s="23">
        <v>41712</v>
      </c>
      <c r="E3069" s="23">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23">
        <v>41712</v>
      </c>
      <c r="E3070" s="23">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23">
        <v>41974</v>
      </c>
      <c r="E3071" s="23">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23">
        <v>40864</v>
      </c>
      <c r="E3072" s="23">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23">
        <v>40864</v>
      </c>
      <c r="E3073" s="23">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14.929199999999989</v>
      </c>
    </row>
    <row r="3074" spans="1:22" x14ac:dyDescent="0.3">
      <c r="A3074">
        <v>3073</v>
      </c>
      <c r="B3074" t="s">
        <v>6286</v>
      </c>
      <c r="C3074">
        <v>2011</v>
      </c>
      <c r="D3074" s="23">
        <v>40864</v>
      </c>
      <c r="E3074" s="23">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23">
        <v>41277</v>
      </c>
      <c r="E3075" s="23">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28.614999999999991</v>
      </c>
    </row>
    <row r="3076" spans="1:22" x14ac:dyDescent="0.3">
      <c r="A3076">
        <v>3075</v>
      </c>
      <c r="B3076" t="s">
        <v>6290</v>
      </c>
      <c r="C3076">
        <v>2012</v>
      </c>
      <c r="D3076" s="23">
        <v>41185</v>
      </c>
      <c r="E3076" s="23">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23">
        <v>40744</v>
      </c>
      <c r="E3077" s="23">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38.572199999999953</v>
      </c>
    </row>
    <row r="3078" spans="1:22" x14ac:dyDescent="0.3">
      <c r="A3078">
        <v>3077</v>
      </c>
      <c r="B3078" t="s">
        <v>6291</v>
      </c>
      <c r="C3078">
        <v>2011</v>
      </c>
      <c r="D3078" s="23">
        <v>40744</v>
      </c>
      <c r="E3078" s="23">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23">
        <v>40744</v>
      </c>
      <c r="E3079" s="23">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23">
        <v>40684</v>
      </c>
      <c r="E3080" s="23">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23">
        <v>41887</v>
      </c>
      <c r="E3081" s="23">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6.2208000000000014</v>
      </c>
    </row>
    <row r="3082" spans="1:22" x14ac:dyDescent="0.3">
      <c r="A3082">
        <v>3081</v>
      </c>
      <c r="B3082" t="s">
        <v>6293</v>
      </c>
      <c r="C3082">
        <v>2014</v>
      </c>
      <c r="D3082" s="23">
        <v>41887</v>
      </c>
      <c r="E3082" s="23">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23">
        <v>41787</v>
      </c>
      <c r="E3083" s="2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23">
        <v>41787</v>
      </c>
      <c r="E3084" s="23">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23">
        <v>40572</v>
      </c>
      <c r="E3085" s="23">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23">
        <v>41680</v>
      </c>
      <c r="E3086" s="23">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23">
        <v>41680</v>
      </c>
      <c r="E3087" s="23">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v>
      </c>
    </row>
    <row r="3088" spans="1:22" x14ac:dyDescent="0.3">
      <c r="A3088">
        <v>3087</v>
      </c>
      <c r="B3088" t="s">
        <v>6298</v>
      </c>
      <c r="C3088">
        <v>2014</v>
      </c>
      <c r="D3088" s="23">
        <v>41680</v>
      </c>
      <c r="E3088" s="23">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23">
        <v>41680</v>
      </c>
      <c r="E3089" s="23">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23">
        <v>41730</v>
      </c>
      <c r="E3090" s="23">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23">
        <v>41730</v>
      </c>
      <c r="E3091" s="23">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23">
        <v>41337</v>
      </c>
      <c r="E3092" s="23">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23">
        <v>41337</v>
      </c>
      <c r="E3093" s="2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23">
        <v>41337</v>
      </c>
      <c r="E3094" s="23">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23">
        <v>41144</v>
      </c>
      <c r="E3095" s="23">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2.7719999999999989</v>
      </c>
    </row>
    <row r="3096" spans="1:22" x14ac:dyDescent="0.3">
      <c r="A3096">
        <v>3095</v>
      </c>
      <c r="B3096" t="s">
        <v>6305</v>
      </c>
      <c r="C3096">
        <v>2012</v>
      </c>
      <c r="D3096" s="23">
        <v>41144</v>
      </c>
      <c r="E3096" s="23">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23">
        <v>41144</v>
      </c>
      <c r="E3097" s="23">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2.2559999999999989</v>
      </c>
    </row>
    <row r="3098" spans="1:22" x14ac:dyDescent="0.3">
      <c r="A3098">
        <v>3097</v>
      </c>
      <c r="B3098" t="s">
        <v>6305</v>
      </c>
      <c r="C3098">
        <v>2012</v>
      </c>
      <c r="D3098" s="23">
        <v>41144</v>
      </c>
      <c r="E3098" s="23">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v>
      </c>
    </row>
    <row r="3099" spans="1:22" x14ac:dyDescent="0.3">
      <c r="A3099">
        <v>3098</v>
      </c>
      <c r="B3099" t="s">
        <v>6307</v>
      </c>
      <c r="C3099">
        <v>2014</v>
      </c>
      <c r="D3099" s="23">
        <v>41757</v>
      </c>
      <c r="E3099" s="23">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23">
        <v>41757</v>
      </c>
      <c r="E3100" s="23">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23">
        <v>41744</v>
      </c>
      <c r="E3101" s="23">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3.5021999999999989</v>
      </c>
    </row>
    <row r="3102" spans="1:22" x14ac:dyDescent="0.3">
      <c r="A3102">
        <v>3101</v>
      </c>
      <c r="B3102" t="s">
        <v>6308</v>
      </c>
      <c r="C3102">
        <v>2014</v>
      </c>
      <c r="D3102" s="23">
        <v>41744</v>
      </c>
      <c r="E3102" s="23">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9.0881999999999721</v>
      </c>
    </row>
    <row r="3103" spans="1:22" x14ac:dyDescent="0.3">
      <c r="A3103">
        <v>3102</v>
      </c>
      <c r="B3103" t="s">
        <v>6309</v>
      </c>
      <c r="C3103">
        <v>2014</v>
      </c>
      <c r="D3103" s="23">
        <v>41996</v>
      </c>
      <c r="E3103" s="23">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23">
        <v>41996</v>
      </c>
      <c r="E3104" s="23">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23">
        <v>41617</v>
      </c>
      <c r="E3105" s="23">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23">
        <v>41722</v>
      </c>
      <c r="E3106" s="23">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23">
        <v>41481</v>
      </c>
      <c r="E3107" s="23">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5.6955999999999989</v>
      </c>
    </row>
    <row r="3108" spans="1:22" x14ac:dyDescent="0.3">
      <c r="A3108">
        <v>3107</v>
      </c>
      <c r="B3108" t="s">
        <v>6323</v>
      </c>
      <c r="C3108">
        <v>2014</v>
      </c>
      <c r="D3108" s="23">
        <v>41831</v>
      </c>
      <c r="E3108" s="23">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26.115600000000011</v>
      </c>
    </row>
    <row r="3109" spans="1:22" x14ac:dyDescent="0.3">
      <c r="A3109">
        <v>3108</v>
      </c>
      <c r="B3109" t="s">
        <v>6324</v>
      </c>
      <c r="C3109">
        <v>2013</v>
      </c>
      <c r="D3109" s="23">
        <v>41473</v>
      </c>
      <c r="E3109" s="23">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23">
        <v>41473</v>
      </c>
      <c r="E3110" s="23">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23">
        <v>41473</v>
      </c>
      <c r="E3111" s="23">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23">
        <v>41473</v>
      </c>
      <c r="E3112" s="23">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23">
        <v>41473</v>
      </c>
      <c r="E3113" s="2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23">
        <v>41510</v>
      </c>
      <c r="E3114" s="23">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23">
        <v>41510</v>
      </c>
      <c r="E3115" s="23">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23">
        <v>41510</v>
      </c>
      <c r="E3116" s="23">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23">
        <v>41510</v>
      </c>
      <c r="E3117" s="23">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-39.952800000000018</v>
      </c>
    </row>
    <row r="3118" spans="1:22" x14ac:dyDescent="0.3">
      <c r="A3118">
        <v>3117</v>
      </c>
      <c r="B3118" t="s">
        <v>6327</v>
      </c>
      <c r="C3118">
        <v>2013</v>
      </c>
      <c r="D3118" s="23">
        <v>41510</v>
      </c>
      <c r="E3118" s="23">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43.099999999999987</v>
      </c>
      <c r="T3118">
        <v>5</v>
      </c>
      <c r="U3118">
        <v>0</v>
      </c>
      <c r="V3118">
        <v>11.206</v>
      </c>
    </row>
    <row r="3119" spans="1:22" x14ac:dyDescent="0.3">
      <c r="A3119">
        <v>3118</v>
      </c>
      <c r="B3119" t="s">
        <v>6327</v>
      </c>
      <c r="C3119">
        <v>2013</v>
      </c>
      <c r="D3119" s="23">
        <v>41510</v>
      </c>
      <c r="E3119" s="23">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0.15879999999999941</v>
      </c>
    </row>
    <row r="3120" spans="1:22" x14ac:dyDescent="0.3">
      <c r="A3120">
        <v>3119</v>
      </c>
      <c r="B3120" t="s">
        <v>6330</v>
      </c>
      <c r="C3120">
        <v>2012</v>
      </c>
      <c r="D3120" s="23">
        <v>41071</v>
      </c>
      <c r="E3120" s="23">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-182.6370000000002</v>
      </c>
    </row>
    <row r="3121" spans="1:22" x14ac:dyDescent="0.3">
      <c r="A3121">
        <v>3120</v>
      </c>
      <c r="B3121" t="s">
        <v>6330</v>
      </c>
      <c r="C3121">
        <v>2012</v>
      </c>
      <c r="D3121" s="23">
        <v>41071</v>
      </c>
      <c r="E3121" s="23">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31.19799999999999</v>
      </c>
    </row>
    <row r="3122" spans="1:22" x14ac:dyDescent="0.3">
      <c r="A3122">
        <v>3121</v>
      </c>
      <c r="B3122" t="s">
        <v>6330</v>
      </c>
      <c r="C3122">
        <v>2012</v>
      </c>
      <c r="D3122" s="23">
        <v>41071</v>
      </c>
      <c r="E3122" s="23">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23">
        <v>41071</v>
      </c>
      <c r="E3123" s="2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23">
        <v>41071</v>
      </c>
      <c r="E3124" s="23">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23">
        <v>41071</v>
      </c>
      <c r="E3125" s="23">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3.7680000000000011</v>
      </c>
      <c r="T3125">
        <v>2</v>
      </c>
      <c r="U3125">
        <v>0.7</v>
      </c>
      <c r="V3125">
        <v>-3.140000000000001</v>
      </c>
    </row>
    <row r="3126" spans="1:22" x14ac:dyDescent="0.3">
      <c r="A3126">
        <v>3125</v>
      </c>
      <c r="B3126" t="s">
        <v>6330</v>
      </c>
      <c r="C3126">
        <v>2012</v>
      </c>
      <c r="D3126" s="23">
        <v>41071</v>
      </c>
      <c r="E3126" s="23">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51.831200000000017</v>
      </c>
    </row>
    <row r="3127" spans="1:22" x14ac:dyDescent="0.3">
      <c r="A3127">
        <v>3126</v>
      </c>
      <c r="B3127" t="s">
        <v>6330</v>
      </c>
      <c r="C3127">
        <v>2012</v>
      </c>
      <c r="D3127" s="23">
        <v>41071</v>
      </c>
      <c r="E3127" s="23">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21.142799999999969</v>
      </c>
    </row>
    <row r="3128" spans="1:22" x14ac:dyDescent="0.3">
      <c r="A3128">
        <v>3127</v>
      </c>
      <c r="B3128" t="s">
        <v>6333</v>
      </c>
      <c r="C3128">
        <v>2014</v>
      </c>
      <c r="D3128" s="23">
        <v>41891</v>
      </c>
      <c r="E3128" s="23">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-47.396800000000013</v>
      </c>
    </row>
    <row r="3129" spans="1:22" x14ac:dyDescent="0.3">
      <c r="A3129">
        <v>3128</v>
      </c>
      <c r="B3129" t="s">
        <v>6337</v>
      </c>
      <c r="C3129">
        <v>2014</v>
      </c>
      <c r="D3129" s="23">
        <v>41915</v>
      </c>
      <c r="E3129" s="23">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23">
        <v>40893</v>
      </c>
      <c r="E3130" s="23">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23">
        <v>40893</v>
      </c>
      <c r="E3131" s="23">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18.11760000000001</v>
      </c>
    </row>
    <row r="3132" spans="1:22" x14ac:dyDescent="0.3">
      <c r="A3132">
        <v>3131</v>
      </c>
      <c r="B3132" t="s">
        <v>6340</v>
      </c>
      <c r="C3132">
        <v>2011</v>
      </c>
      <c r="D3132" s="23">
        <v>40893</v>
      </c>
      <c r="E3132" s="23">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23">
        <v>40893</v>
      </c>
      <c r="E3133" s="2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23">
        <v>40779</v>
      </c>
      <c r="E3134" s="23">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23">
        <v>40779</v>
      </c>
      <c r="E3135" s="23">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23">
        <v>41956</v>
      </c>
      <c r="E3136" s="23">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23">
        <v>41956</v>
      </c>
      <c r="E3137" s="23">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23">
        <v>41956</v>
      </c>
      <c r="E3138" s="23">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23">
        <v>41956</v>
      </c>
      <c r="E3139" s="23">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23">
        <v>41956</v>
      </c>
      <c r="E3140" s="23">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23">
        <v>41956</v>
      </c>
      <c r="E3141" s="23">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-17.707200000000011</v>
      </c>
    </row>
    <row r="3142" spans="1:22" x14ac:dyDescent="0.3">
      <c r="A3142">
        <v>3141</v>
      </c>
      <c r="B3142" t="s">
        <v>6349</v>
      </c>
      <c r="C3142">
        <v>2012</v>
      </c>
      <c r="D3142" s="23">
        <v>41024</v>
      </c>
      <c r="E3142" s="23">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23">
        <v>40889</v>
      </c>
      <c r="E3143" s="2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-336.62720000000007</v>
      </c>
    </row>
    <row r="3144" spans="1:22" x14ac:dyDescent="0.3">
      <c r="A3144">
        <v>3143</v>
      </c>
      <c r="B3144" t="s">
        <v>6351</v>
      </c>
      <c r="C3144">
        <v>2014</v>
      </c>
      <c r="D3144" s="23">
        <v>41908</v>
      </c>
      <c r="E3144" s="23">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35.988000000000007</v>
      </c>
    </row>
    <row r="3145" spans="1:22" x14ac:dyDescent="0.3">
      <c r="A3145">
        <v>3144</v>
      </c>
      <c r="B3145" t="s">
        <v>6351</v>
      </c>
      <c r="C3145">
        <v>2014</v>
      </c>
      <c r="D3145" s="23">
        <v>41908</v>
      </c>
      <c r="E3145" s="23">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23">
        <v>41523</v>
      </c>
      <c r="E3146" s="23">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23">
        <v>41682</v>
      </c>
      <c r="E3147" s="23">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108.3527999999999</v>
      </c>
    </row>
    <row r="3148" spans="1:22" x14ac:dyDescent="0.3">
      <c r="A3148">
        <v>3147</v>
      </c>
      <c r="B3148" t="s">
        <v>6353</v>
      </c>
      <c r="C3148">
        <v>2014</v>
      </c>
      <c r="D3148" s="23">
        <v>41682</v>
      </c>
      <c r="E3148" s="23">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23">
        <v>40724</v>
      </c>
      <c r="E3149" s="23">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32.400000000000013</v>
      </c>
      <c r="T3149">
        <v>5</v>
      </c>
      <c r="U3149">
        <v>0</v>
      </c>
      <c r="V3149">
        <v>10.368</v>
      </c>
    </row>
    <row r="3150" spans="1:22" x14ac:dyDescent="0.3">
      <c r="A3150">
        <v>3149</v>
      </c>
      <c r="B3150" t="s">
        <v>6359</v>
      </c>
      <c r="C3150">
        <v>2013</v>
      </c>
      <c r="D3150" s="23">
        <v>41433</v>
      </c>
      <c r="E3150" s="23">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32.400000000000013</v>
      </c>
      <c r="T3150">
        <v>5</v>
      </c>
      <c r="U3150">
        <v>0</v>
      </c>
      <c r="V3150">
        <v>15.552</v>
      </c>
    </row>
    <row r="3151" spans="1:22" x14ac:dyDescent="0.3">
      <c r="A3151">
        <v>3150</v>
      </c>
      <c r="B3151" t="s">
        <v>6360</v>
      </c>
      <c r="C3151">
        <v>2011</v>
      </c>
      <c r="D3151" s="23">
        <v>40897</v>
      </c>
      <c r="E3151" s="23">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23">
        <v>41258</v>
      </c>
      <c r="E3152" s="23">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607.60800000000006</v>
      </c>
    </row>
    <row r="3153" spans="1:22" x14ac:dyDescent="0.3">
      <c r="A3153">
        <v>3152</v>
      </c>
      <c r="B3153" t="s">
        <v>6361</v>
      </c>
      <c r="C3153">
        <v>2012</v>
      </c>
      <c r="D3153" s="23">
        <v>41258</v>
      </c>
      <c r="E3153" s="23">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23">
        <v>41258</v>
      </c>
      <c r="E3154" s="23">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-16.998000000000019</v>
      </c>
    </row>
    <row r="3155" spans="1:22" x14ac:dyDescent="0.3">
      <c r="A3155">
        <v>3154</v>
      </c>
      <c r="B3155" t="s">
        <v>6361</v>
      </c>
      <c r="C3155">
        <v>2012</v>
      </c>
      <c r="D3155" s="23">
        <v>41258</v>
      </c>
      <c r="E3155" s="23">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23">
        <v>41841</v>
      </c>
      <c r="E3156" s="23">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23">
        <v>40758</v>
      </c>
      <c r="E3157" s="23">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23">
        <v>41145</v>
      </c>
      <c r="E3158" s="23">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23">
        <v>41145</v>
      </c>
      <c r="E3159" s="23">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23">
        <v>41360</v>
      </c>
      <c r="E3160" s="23">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23">
        <v>41360</v>
      </c>
      <c r="E3161" s="23">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-17.996400000000019</v>
      </c>
    </row>
    <row r="3162" spans="1:22" x14ac:dyDescent="0.3">
      <c r="A3162">
        <v>3161</v>
      </c>
      <c r="B3162" t="s">
        <v>6373</v>
      </c>
      <c r="C3162">
        <v>2011</v>
      </c>
      <c r="D3162" s="23">
        <v>40798</v>
      </c>
      <c r="E3162" s="23">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23">
        <v>40807</v>
      </c>
      <c r="E3163" s="2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23">
        <v>40807</v>
      </c>
      <c r="E3164" s="23">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23">
        <v>40807</v>
      </c>
      <c r="E3165" s="23">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23">
        <v>40807</v>
      </c>
      <c r="E3166" s="23">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23">
        <v>40807</v>
      </c>
      <c r="E3167" s="23">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23">
        <v>40807</v>
      </c>
      <c r="E3168" s="23">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23">
        <v>41577</v>
      </c>
      <c r="E3169" s="23">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23">
        <v>41423</v>
      </c>
      <c r="E3170" s="23">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23">
        <v>41423</v>
      </c>
      <c r="E3171" s="23">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19.434999999999999</v>
      </c>
    </row>
    <row r="3172" spans="1:22" x14ac:dyDescent="0.3">
      <c r="A3172">
        <v>3171</v>
      </c>
      <c r="B3172" t="s">
        <v>6385</v>
      </c>
      <c r="C3172">
        <v>2014</v>
      </c>
      <c r="D3172" s="23">
        <v>41995</v>
      </c>
      <c r="E3172" s="23">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23">
        <v>41355</v>
      </c>
      <c r="E3173" s="2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3.1679999999999988</v>
      </c>
      <c r="T3173">
        <v>2</v>
      </c>
      <c r="U3173">
        <v>0.8</v>
      </c>
      <c r="V3173">
        <v>-4.7520000000000007</v>
      </c>
    </row>
    <row r="3174" spans="1:22" x14ac:dyDescent="0.3">
      <c r="A3174">
        <v>3173</v>
      </c>
      <c r="B3174" t="s">
        <v>6386</v>
      </c>
      <c r="C3174">
        <v>2013</v>
      </c>
      <c r="D3174" s="23">
        <v>41355</v>
      </c>
      <c r="E3174" s="23">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23">
        <v>41355</v>
      </c>
      <c r="E3175" s="23">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1.5065999999999971</v>
      </c>
    </row>
    <row r="3176" spans="1:22" x14ac:dyDescent="0.3">
      <c r="A3176">
        <v>3175</v>
      </c>
      <c r="B3176" t="s">
        <v>6387</v>
      </c>
      <c r="C3176">
        <v>2014</v>
      </c>
      <c r="D3176" s="23">
        <v>41955</v>
      </c>
      <c r="E3176" s="23">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23">
        <v>41906</v>
      </c>
      <c r="E3177" s="23">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180.58800000000011</v>
      </c>
      <c r="T3177">
        <v>2</v>
      </c>
      <c r="U3177">
        <v>0.7</v>
      </c>
      <c r="V3177">
        <v>-240.78399999999999</v>
      </c>
    </row>
    <row r="3178" spans="1:22" x14ac:dyDescent="0.3">
      <c r="A3178">
        <v>3177</v>
      </c>
      <c r="B3178" t="s">
        <v>6390</v>
      </c>
      <c r="C3178">
        <v>2014</v>
      </c>
      <c r="D3178" s="23">
        <v>41906</v>
      </c>
      <c r="E3178" s="23">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23">
        <v>41893</v>
      </c>
      <c r="E3179" s="23">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23">
        <v>41979</v>
      </c>
      <c r="E3180" s="23">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23">
        <v>41979</v>
      </c>
      <c r="E3181" s="23">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23">
        <v>41979</v>
      </c>
      <c r="E3182" s="23">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68.823000000000008</v>
      </c>
    </row>
    <row r="3183" spans="1:22" x14ac:dyDescent="0.3">
      <c r="A3183">
        <v>3182</v>
      </c>
      <c r="B3183" t="s">
        <v>6393</v>
      </c>
      <c r="C3183">
        <v>2014</v>
      </c>
      <c r="D3183" s="23">
        <v>41953</v>
      </c>
      <c r="E3183" s="2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23">
        <v>41953</v>
      </c>
      <c r="E3184" s="23">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23">
        <v>41953</v>
      </c>
      <c r="E3185" s="23">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473.61059999999969</v>
      </c>
    </row>
    <row r="3186" spans="1:22" x14ac:dyDescent="0.3">
      <c r="A3186">
        <v>3185</v>
      </c>
      <c r="B3186" t="s">
        <v>6393</v>
      </c>
      <c r="C3186">
        <v>2014</v>
      </c>
      <c r="D3186" s="23">
        <v>41953</v>
      </c>
      <c r="E3186" s="23">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v>
      </c>
    </row>
    <row r="3187" spans="1:22" x14ac:dyDescent="0.3">
      <c r="A3187">
        <v>3186</v>
      </c>
      <c r="B3187" t="s">
        <v>6394</v>
      </c>
      <c r="C3187">
        <v>2011</v>
      </c>
      <c r="D3187" s="23">
        <v>40854</v>
      </c>
      <c r="E3187" s="23">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26.045999999999989</v>
      </c>
      <c r="T3187">
        <v>3</v>
      </c>
      <c r="U3187">
        <v>0.8</v>
      </c>
      <c r="V3187">
        <v>-44.278199999999998</v>
      </c>
    </row>
    <row r="3188" spans="1:22" x14ac:dyDescent="0.3">
      <c r="A3188">
        <v>3187</v>
      </c>
      <c r="B3188" t="s">
        <v>6394</v>
      </c>
      <c r="C3188">
        <v>2011</v>
      </c>
      <c r="D3188" s="23">
        <v>40854</v>
      </c>
      <c r="E3188" s="23">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23">
        <v>41711</v>
      </c>
      <c r="E3189" s="23">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23">
        <v>41933</v>
      </c>
      <c r="E3190" s="23">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23">
        <v>41933</v>
      </c>
      <c r="E3191" s="23">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23">
        <v>41270</v>
      </c>
      <c r="E3192" s="23">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23">
        <v>41915</v>
      </c>
      <c r="E3193" s="2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23">
        <v>41795</v>
      </c>
      <c r="E3194" s="23">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23">
        <v>40787</v>
      </c>
      <c r="E3195" s="23">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3.6479999999999988</v>
      </c>
      <c r="T3195">
        <v>3</v>
      </c>
      <c r="U3195">
        <v>0.8</v>
      </c>
      <c r="V3195">
        <v>-6.0192000000000032</v>
      </c>
    </row>
    <row r="3196" spans="1:22" x14ac:dyDescent="0.3">
      <c r="A3196">
        <v>3195</v>
      </c>
      <c r="B3196" t="s">
        <v>6407</v>
      </c>
      <c r="C3196">
        <v>2011</v>
      </c>
      <c r="D3196" s="23">
        <v>40787</v>
      </c>
      <c r="E3196" s="23">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31.10400000000001</v>
      </c>
      <c r="T3196">
        <v>6</v>
      </c>
      <c r="U3196">
        <v>0.2</v>
      </c>
      <c r="V3196">
        <v>10.8864</v>
      </c>
    </row>
    <row r="3197" spans="1:22" x14ac:dyDescent="0.3">
      <c r="A3197">
        <v>3196</v>
      </c>
      <c r="B3197" t="s">
        <v>6410</v>
      </c>
      <c r="C3197">
        <v>2013</v>
      </c>
      <c r="D3197" s="23">
        <v>41495</v>
      </c>
      <c r="E3197" s="23">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23">
        <v>41843</v>
      </c>
      <c r="E3198" s="23">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23">
        <v>41100</v>
      </c>
      <c r="E3199" s="23">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23">
        <v>40878</v>
      </c>
      <c r="E3200" s="23">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23">
        <v>41992</v>
      </c>
      <c r="E3201" s="23">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2.3379999999999979</v>
      </c>
    </row>
    <row r="3202" spans="1:22" x14ac:dyDescent="0.3">
      <c r="A3202">
        <v>3201</v>
      </c>
      <c r="B3202" t="s">
        <v>6421</v>
      </c>
      <c r="C3202">
        <v>2011</v>
      </c>
      <c r="D3202" s="23">
        <v>40681</v>
      </c>
      <c r="E3202" s="23">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23">
        <v>40681</v>
      </c>
      <c r="E3203" s="2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5.7768000000000006</v>
      </c>
    </row>
    <row r="3204" spans="1:22" x14ac:dyDescent="0.3">
      <c r="A3204">
        <v>3203</v>
      </c>
      <c r="B3204" t="s">
        <v>6422</v>
      </c>
      <c r="C3204">
        <v>2011</v>
      </c>
      <c r="D3204" s="23">
        <v>40857</v>
      </c>
      <c r="E3204" s="23">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23">
        <v>40857</v>
      </c>
      <c r="E3205" s="23">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23">
        <v>40857</v>
      </c>
      <c r="E3206" s="23">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23">
        <v>40857</v>
      </c>
      <c r="E3207" s="23">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23">
        <v>40857</v>
      </c>
      <c r="E3208" s="23">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23">
        <v>40857</v>
      </c>
      <c r="E3209" s="23">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23">
        <v>41283</v>
      </c>
      <c r="E3210" s="23">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23">
        <v>41283</v>
      </c>
      <c r="E3211" s="23">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377.92800000000011</v>
      </c>
      <c r="T3211">
        <v>9</v>
      </c>
      <c r="U3211">
        <v>0.2</v>
      </c>
      <c r="V3211">
        <v>141.72300000000001</v>
      </c>
    </row>
    <row r="3212" spans="1:22" x14ac:dyDescent="0.3">
      <c r="A3212">
        <v>3211</v>
      </c>
      <c r="B3212" t="s">
        <v>6428</v>
      </c>
      <c r="C3212">
        <v>2014</v>
      </c>
      <c r="D3212" s="23">
        <v>41905</v>
      </c>
      <c r="E3212" s="23">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23">
        <v>41905</v>
      </c>
      <c r="E3213" s="23">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-18.52620000000001</v>
      </c>
    </row>
    <row r="3214" spans="1:22" x14ac:dyDescent="0.3">
      <c r="A3214">
        <v>3213</v>
      </c>
      <c r="B3214" t="s">
        <v>6430</v>
      </c>
      <c r="C3214">
        <v>2011</v>
      </c>
      <c r="D3214" s="23">
        <v>40900</v>
      </c>
      <c r="E3214" s="23">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23">
        <v>41421</v>
      </c>
      <c r="E3215" s="23">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23">
        <v>41421</v>
      </c>
      <c r="E3216" s="23">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34.848000000000013</v>
      </c>
      <c r="T3216">
        <v>2</v>
      </c>
      <c r="U3216">
        <v>0.2</v>
      </c>
      <c r="V3216">
        <v>6.5339999999999971</v>
      </c>
    </row>
    <row r="3217" spans="1:22" x14ac:dyDescent="0.3">
      <c r="A3217">
        <v>3216</v>
      </c>
      <c r="B3217" t="s">
        <v>6432</v>
      </c>
      <c r="C3217">
        <v>2014</v>
      </c>
      <c r="D3217" s="23">
        <v>41829</v>
      </c>
      <c r="E3217" s="23">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35.334599999999988</v>
      </c>
    </row>
    <row r="3218" spans="1:22" x14ac:dyDescent="0.3">
      <c r="A3218">
        <v>3217</v>
      </c>
      <c r="B3218" t="s">
        <v>6434</v>
      </c>
      <c r="C3218">
        <v>2011</v>
      </c>
      <c r="D3218" s="23">
        <v>40676</v>
      </c>
      <c r="E3218" s="23">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23">
        <v>41954</v>
      </c>
      <c r="E3219" s="23">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23">
        <v>41954</v>
      </c>
      <c r="E3220" s="23">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23">
        <v>41184</v>
      </c>
      <c r="E3221" s="23">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23">
        <v>41184</v>
      </c>
      <c r="E3222" s="23">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23">
        <v>41184</v>
      </c>
      <c r="E3223" s="23">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23">
        <v>40818</v>
      </c>
      <c r="E3224" s="23">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23">
        <v>40818</v>
      </c>
      <c r="E3225" s="23">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23">
        <v>40818</v>
      </c>
      <c r="E3226" s="23">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23">
        <v>40818</v>
      </c>
      <c r="E3227" s="23">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23">
        <v>40818</v>
      </c>
      <c r="E3228" s="23">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-3.2639999999999989</v>
      </c>
    </row>
    <row r="3229" spans="1:22" x14ac:dyDescent="0.3">
      <c r="A3229">
        <v>3228</v>
      </c>
      <c r="B3229" t="s">
        <v>6437</v>
      </c>
      <c r="C3229">
        <v>2011</v>
      </c>
      <c r="D3229" s="23">
        <v>40818</v>
      </c>
      <c r="E3229" s="23">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23">
        <v>40818</v>
      </c>
      <c r="E3230" s="23">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23">
        <v>40766</v>
      </c>
      <c r="E3231" s="23">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23">
        <v>41884</v>
      </c>
      <c r="E3232" s="23">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23">
        <v>41746</v>
      </c>
      <c r="E3233" s="23">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26.045999999999989</v>
      </c>
      <c r="T3233">
        <v>3</v>
      </c>
      <c r="U3233">
        <v>0.8</v>
      </c>
      <c r="V3233">
        <v>-44.278199999999998</v>
      </c>
    </row>
    <row r="3234" spans="1:22" x14ac:dyDescent="0.3">
      <c r="A3234">
        <v>3233</v>
      </c>
      <c r="B3234" t="s">
        <v>6444</v>
      </c>
      <c r="C3234">
        <v>2014</v>
      </c>
      <c r="D3234" s="23">
        <v>41746</v>
      </c>
      <c r="E3234" s="23">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v>
      </c>
      <c r="T3234">
        <v>1</v>
      </c>
      <c r="U3234">
        <v>0.8</v>
      </c>
      <c r="V3234">
        <v>-4.7784000000000013</v>
      </c>
    </row>
    <row r="3235" spans="1:22" x14ac:dyDescent="0.3">
      <c r="A3235">
        <v>3234</v>
      </c>
      <c r="B3235" t="s">
        <v>6444</v>
      </c>
      <c r="C3235">
        <v>2014</v>
      </c>
      <c r="D3235" s="23">
        <v>41746</v>
      </c>
      <c r="E3235" s="23">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-7.7292000000000041</v>
      </c>
    </row>
    <row r="3236" spans="1:22" x14ac:dyDescent="0.3">
      <c r="A3236">
        <v>3235</v>
      </c>
      <c r="B3236" t="s">
        <v>6447</v>
      </c>
      <c r="C3236">
        <v>2013</v>
      </c>
      <c r="D3236" s="23">
        <v>41389</v>
      </c>
      <c r="E3236" s="23">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23">
        <v>41289</v>
      </c>
      <c r="E3237" s="23">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23">
        <v>41397</v>
      </c>
      <c r="E3238" s="23">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23">
        <v>41397</v>
      </c>
      <c r="E3239" s="23">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23">
        <v>41599</v>
      </c>
      <c r="E3240" s="23">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23">
        <v>41599</v>
      </c>
      <c r="E3241" s="23">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46.095000000000013</v>
      </c>
    </row>
    <row r="3242" spans="1:22" x14ac:dyDescent="0.3">
      <c r="A3242">
        <v>3241</v>
      </c>
      <c r="B3242" t="s">
        <v>6452</v>
      </c>
      <c r="C3242">
        <v>2013</v>
      </c>
      <c r="D3242" s="23">
        <v>41599</v>
      </c>
      <c r="E3242" s="23">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v>
      </c>
    </row>
    <row r="3243" spans="1:22" x14ac:dyDescent="0.3">
      <c r="A3243">
        <v>3242</v>
      </c>
      <c r="B3243" t="s">
        <v>6457</v>
      </c>
      <c r="C3243">
        <v>2013</v>
      </c>
      <c r="D3243" s="23">
        <v>41306</v>
      </c>
      <c r="E3243" s="2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23">
        <v>41730</v>
      </c>
      <c r="E3244" s="23">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-22.895600000000009</v>
      </c>
    </row>
    <row r="3245" spans="1:22" x14ac:dyDescent="0.3">
      <c r="A3245">
        <v>3244</v>
      </c>
      <c r="B3245" t="s">
        <v>6459</v>
      </c>
      <c r="C3245">
        <v>2014</v>
      </c>
      <c r="D3245" s="23">
        <v>41975</v>
      </c>
      <c r="E3245" s="23">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24.727499999999971</v>
      </c>
    </row>
    <row r="3246" spans="1:22" x14ac:dyDescent="0.3">
      <c r="A3246">
        <v>3245</v>
      </c>
      <c r="B3246" t="s">
        <v>6459</v>
      </c>
      <c r="C3246">
        <v>2014</v>
      </c>
      <c r="D3246" s="23">
        <v>41975</v>
      </c>
      <c r="E3246" s="23">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23">
        <v>41984</v>
      </c>
      <c r="E3247" s="23">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23">
        <v>41984</v>
      </c>
      <c r="E3248" s="23">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38.988000000000007</v>
      </c>
    </row>
    <row r="3249" spans="1:22" x14ac:dyDescent="0.3">
      <c r="A3249">
        <v>3248</v>
      </c>
      <c r="B3249" t="s">
        <v>6464</v>
      </c>
      <c r="C3249">
        <v>2014</v>
      </c>
      <c r="D3249" s="23">
        <v>41984</v>
      </c>
      <c r="E3249" s="23">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5.2895999999999983</v>
      </c>
    </row>
    <row r="3250" spans="1:22" x14ac:dyDescent="0.3">
      <c r="A3250">
        <v>3249</v>
      </c>
      <c r="B3250" t="s">
        <v>6467</v>
      </c>
      <c r="C3250">
        <v>2013</v>
      </c>
      <c r="D3250" s="23">
        <v>41535</v>
      </c>
      <c r="E3250" s="23">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23">
        <v>41535</v>
      </c>
      <c r="E3251" s="23">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7.9188000000000054</v>
      </c>
    </row>
    <row r="3252" spans="1:22" x14ac:dyDescent="0.3">
      <c r="A3252">
        <v>3251</v>
      </c>
      <c r="B3252" t="s">
        <v>6468</v>
      </c>
      <c r="C3252">
        <v>2013</v>
      </c>
      <c r="D3252" s="23">
        <v>41632</v>
      </c>
      <c r="E3252" s="23">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23">
        <v>41747</v>
      </c>
      <c r="E3253" s="23">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23">
        <v>41940</v>
      </c>
      <c r="E3254" s="23">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23">
        <v>41940</v>
      </c>
      <c r="E3255" s="23">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2.0387999999999979</v>
      </c>
    </row>
    <row r="3256" spans="1:22" x14ac:dyDescent="0.3">
      <c r="A3256">
        <v>3255</v>
      </c>
      <c r="B3256" t="s">
        <v>6474</v>
      </c>
      <c r="C3256">
        <v>2013</v>
      </c>
      <c r="D3256" s="23">
        <v>41464</v>
      </c>
      <c r="E3256" s="23">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23">
        <v>41464</v>
      </c>
      <c r="E3257" s="23">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23">
        <v>41130</v>
      </c>
      <c r="E3258" s="23">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23">
        <v>41618</v>
      </c>
      <c r="E3259" s="23">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-29.323800000000009</v>
      </c>
    </row>
    <row r="3260" spans="1:22" x14ac:dyDescent="0.3">
      <c r="A3260">
        <v>3259</v>
      </c>
      <c r="B3260" t="s">
        <v>6476</v>
      </c>
      <c r="C3260">
        <v>2013</v>
      </c>
      <c r="D3260" s="23">
        <v>41618</v>
      </c>
      <c r="E3260" s="23">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2.9460000000000011</v>
      </c>
      <c r="T3260">
        <v>2</v>
      </c>
      <c r="U3260">
        <v>0.7</v>
      </c>
      <c r="V3260">
        <v>-2.0621999999999998</v>
      </c>
    </row>
    <row r="3261" spans="1:22" x14ac:dyDescent="0.3">
      <c r="A3261">
        <v>3260</v>
      </c>
      <c r="B3261" t="s">
        <v>6477</v>
      </c>
      <c r="C3261">
        <v>2013</v>
      </c>
      <c r="D3261" s="23">
        <v>41592</v>
      </c>
      <c r="E3261" s="23">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3.1359999999999988</v>
      </c>
      <c r="T3261">
        <v>2</v>
      </c>
      <c r="U3261">
        <v>0.8</v>
      </c>
      <c r="V3261">
        <v>-4.7040000000000006</v>
      </c>
    </row>
    <row r="3262" spans="1:22" x14ac:dyDescent="0.3">
      <c r="A3262">
        <v>3261</v>
      </c>
      <c r="B3262" t="s">
        <v>6480</v>
      </c>
      <c r="C3262">
        <v>2011</v>
      </c>
      <c r="D3262" s="23">
        <v>40861</v>
      </c>
      <c r="E3262" s="23">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23">
        <v>40864</v>
      </c>
      <c r="E3263" s="2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7.9983999999999904</v>
      </c>
    </row>
    <row r="3264" spans="1:22" x14ac:dyDescent="0.3">
      <c r="A3264">
        <v>3263</v>
      </c>
      <c r="B3264" t="s">
        <v>6485</v>
      </c>
      <c r="C3264">
        <v>2011</v>
      </c>
      <c r="D3264" s="23">
        <v>40864</v>
      </c>
      <c r="E3264" s="23">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23">
        <v>40864</v>
      </c>
      <c r="E3265" s="23">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23">
        <v>41338</v>
      </c>
      <c r="E3266" s="23">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23">
        <v>40827</v>
      </c>
      <c r="E3267" s="23">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10.571399999999979</v>
      </c>
    </row>
    <row r="3268" spans="1:22" x14ac:dyDescent="0.3">
      <c r="A3268">
        <v>3267</v>
      </c>
      <c r="B3268" t="s">
        <v>6487</v>
      </c>
      <c r="C3268">
        <v>2011</v>
      </c>
      <c r="D3268" s="23">
        <v>40827</v>
      </c>
      <c r="E3268" s="23">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67.983299999999986</v>
      </c>
    </row>
    <row r="3269" spans="1:22" x14ac:dyDescent="0.3">
      <c r="A3269">
        <v>3268</v>
      </c>
      <c r="B3269" t="s">
        <v>6488</v>
      </c>
      <c r="C3269">
        <v>2011</v>
      </c>
      <c r="D3269" s="23">
        <v>40685</v>
      </c>
      <c r="E3269" s="23">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23">
        <v>40685</v>
      </c>
      <c r="E3270" s="23">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23">
        <v>40739</v>
      </c>
      <c r="E3271" s="23">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23">
        <v>40739</v>
      </c>
      <c r="E3272" s="23">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v>
      </c>
    </row>
    <row r="3273" spans="1:22" x14ac:dyDescent="0.3">
      <c r="A3273">
        <v>3272</v>
      </c>
      <c r="B3273" t="s">
        <v>6494</v>
      </c>
      <c r="C3273">
        <v>2012</v>
      </c>
      <c r="D3273" s="23">
        <v>41270</v>
      </c>
      <c r="E3273" s="23">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23">
        <v>40948</v>
      </c>
      <c r="E3274" s="23">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23">
        <v>41768</v>
      </c>
      <c r="E3275" s="23">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23">
        <v>41946</v>
      </c>
      <c r="E3276" s="23">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9.120000000000001</v>
      </c>
    </row>
    <row r="3277" spans="1:22" x14ac:dyDescent="0.3">
      <c r="A3277">
        <v>3276</v>
      </c>
      <c r="B3277" t="s">
        <v>6498</v>
      </c>
      <c r="C3277">
        <v>2014</v>
      </c>
      <c r="D3277" s="23">
        <v>41946</v>
      </c>
      <c r="E3277" s="23">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23">
        <v>40638</v>
      </c>
      <c r="E3278" s="23">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7.5767999999999986</v>
      </c>
    </row>
    <row r="3279" spans="1:22" x14ac:dyDescent="0.3">
      <c r="A3279">
        <v>3278</v>
      </c>
      <c r="B3279" t="s">
        <v>6500</v>
      </c>
      <c r="C3279">
        <v>2011</v>
      </c>
      <c r="D3279" s="23">
        <v>40638</v>
      </c>
      <c r="E3279" s="23">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23">
        <v>40638</v>
      </c>
      <c r="E3280" s="23">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23">
        <v>40638</v>
      </c>
      <c r="E3281" s="23">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6.6583999999999968</v>
      </c>
    </row>
    <row r="3282" spans="1:22" x14ac:dyDescent="0.3">
      <c r="A3282">
        <v>3281</v>
      </c>
      <c r="B3282" t="s">
        <v>6500</v>
      </c>
      <c r="C3282">
        <v>2011</v>
      </c>
      <c r="D3282" s="23">
        <v>40638</v>
      </c>
      <c r="E3282" s="23">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23">
        <v>40803</v>
      </c>
      <c r="E3283" s="2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23">
        <v>40803</v>
      </c>
      <c r="E3284" s="23">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4.6240000000000014</v>
      </c>
      <c r="T3284">
        <v>1</v>
      </c>
      <c r="U3284">
        <v>0.2</v>
      </c>
      <c r="V3284">
        <v>1.6761999999999999</v>
      </c>
    </row>
    <row r="3285" spans="1:22" x14ac:dyDescent="0.3">
      <c r="A3285">
        <v>3284</v>
      </c>
      <c r="B3285" t="s">
        <v>6502</v>
      </c>
      <c r="C3285">
        <v>2011</v>
      </c>
      <c r="D3285" s="23">
        <v>40816</v>
      </c>
      <c r="E3285" s="23">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23">
        <v>40798</v>
      </c>
      <c r="E3286" s="23">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23">
        <v>41691</v>
      </c>
      <c r="E3287" s="23">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v>
      </c>
    </row>
    <row r="3288" spans="1:22" x14ac:dyDescent="0.3">
      <c r="A3288">
        <v>3287</v>
      </c>
      <c r="B3288" t="s">
        <v>6504</v>
      </c>
      <c r="C3288">
        <v>2014</v>
      </c>
      <c r="D3288" s="23">
        <v>41691</v>
      </c>
      <c r="E3288" s="23">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23">
        <v>41256</v>
      </c>
      <c r="E3289" s="23">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49.437599999999968</v>
      </c>
    </row>
    <row r="3290" spans="1:22" x14ac:dyDescent="0.3">
      <c r="A3290">
        <v>3289</v>
      </c>
      <c r="B3290" t="s">
        <v>6507</v>
      </c>
      <c r="C3290">
        <v>2012</v>
      </c>
      <c r="D3290" s="23">
        <v>41256</v>
      </c>
      <c r="E3290" s="23">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23">
        <v>41256</v>
      </c>
      <c r="E3291" s="23">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27.373499999999989</v>
      </c>
    </row>
    <row r="3292" spans="1:22" x14ac:dyDescent="0.3">
      <c r="A3292">
        <v>3291</v>
      </c>
      <c r="B3292" t="s">
        <v>6507</v>
      </c>
      <c r="C3292">
        <v>2012</v>
      </c>
      <c r="D3292" s="23">
        <v>41256</v>
      </c>
      <c r="E3292" s="23">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23">
        <v>41578</v>
      </c>
      <c r="E3293" s="23">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23">
        <v>40903</v>
      </c>
      <c r="E3294" s="23">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v>
      </c>
    </row>
    <row r="3295" spans="1:22" x14ac:dyDescent="0.3">
      <c r="A3295">
        <v>3294</v>
      </c>
      <c r="B3295" t="s">
        <v>6512</v>
      </c>
      <c r="C3295">
        <v>2011</v>
      </c>
      <c r="D3295" s="23">
        <v>40903</v>
      </c>
      <c r="E3295" s="23">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23">
        <v>40770</v>
      </c>
      <c r="E3296" s="23">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v>
      </c>
      <c r="T3296">
        <v>8</v>
      </c>
      <c r="U3296">
        <v>0.8</v>
      </c>
      <c r="V3296">
        <v>-52.632000000000019</v>
      </c>
    </row>
    <row r="3297" spans="1:22" x14ac:dyDescent="0.3">
      <c r="A3297">
        <v>3296</v>
      </c>
      <c r="B3297" t="s">
        <v>6514</v>
      </c>
      <c r="C3297">
        <v>2014</v>
      </c>
      <c r="D3297" s="23">
        <v>41914</v>
      </c>
      <c r="E3297" s="23">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23">
        <v>41052</v>
      </c>
      <c r="E3298" s="23">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23">
        <v>41052</v>
      </c>
      <c r="E3299" s="23">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v>
      </c>
    </row>
    <row r="3300" spans="1:22" x14ac:dyDescent="0.3">
      <c r="A3300">
        <v>3299</v>
      </c>
      <c r="B3300" t="s">
        <v>6518</v>
      </c>
      <c r="C3300">
        <v>2014</v>
      </c>
      <c r="D3300" s="23">
        <v>41960</v>
      </c>
      <c r="E3300" s="23">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215.9972999999998</v>
      </c>
    </row>
    <row r="3301" spans="1:22" x14ac:dyDescent="0.3">
      <c r="A3301">
        <v>3300</v>
      </c>
      <c r="B3301" t="s">
        <v>6519</v>
      </c>
      <c r="C3301">
        <v>2011</v>
      </c>
      <c r="D3301" s="23">
        <v>40865</v>
      </c>
      <c r="E3301" s="23">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23">
        <v>40865</v>
      </c>
      <c r="E3302" s="23">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23">
        <v>40865</v>
      </c>
      <c r="E3303" s="23">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v>
      </c>
    </row>
    <row r="3304" spans="1:22" x14ac:dyDescent="0.3">
      <c r="A3304">
        <v>3303</v>
      </c>
      <c r="B3304" t="s">
        <v>6519</v>
      </c>
      <c r="C3304">
        <v>2011</v>
      </c>
      <c r="D3304" s="23">
        <v>40865</v>
      </c>
      <c r="E3304" s="23">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23">
        <v>40865</v>
      </c>
      <c r="E3305" s="23">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23">
        <v>40907</v>
      </c>
      <c r="E3306" s="23">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23">
        <v>40907</v>
      </c>
      <c r="E3307" s="23">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19.03860000000001</v>
      </c>
    </row>
    <row r="3308" spans="1:22" x14ac:dyDescent="0.3">
      <c r="A3308">
        <v>3307</v>
      </c>
      <c r="B3308" t="s">
        <v>6522</v>
      </c>
      <c r="C3308">
        <v>2011</v>
      </c>
      <c r="D3308" s="23">
        <v>40907</v>
      </c>
      <c r="E3308" s="23">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328.77600000000012</v>
      </c>
      <c r="T3308">
        <v>3</v>
      </c>
      <c r="U3308">
        <v>0.2</v>
      </c>
      <c r="V3308">
        <v>28.767900000000001</v>
      </c>
    </row>
    <row r="3309" spans="1:22" x14ac:dyDescent="0.3">
      <c r="A3309">
        <v>3308</v>
      </c>
      <c r="B3309" t="s">
        <v>6522</v>
      </c>
      <c r="C3309">
        <v>2011</v>
      </c>
      <c r="D3309" s="23">
        <v>40907</v>
      </c>
      <c r="E3309" s="23">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23">
        <v>40907</v>
      </c>
      <c r="E3310" s="23">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23">
        <v>41218</v>
      </c>
      <c r="E3311" s="23">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23">
        <v>41535</v>
      </c>
      <c r="E3312" s="23">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78.434999999999988</v>
      </c>
    </row>
    <row r="3313" spans="1:22" x14ac:dyDescent="0.3">
      <c r="A3313">
        <v>3312</v>
      </c>
      <c r="B3313" t="s">
        <v>6525</v>
      </c>
      <c r="C3313">
        <v>2013</v>
      </c>
      <c r="D3313" s="23">
        <v>41354</v>
      </c>
      <c r="E3313" s="23">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23">
        <v>40813</v>
      </c>
      <c r="E3314" s="23">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23">
        <v>40813</v>
      </c>
      <c r="E3315" s="23">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23">
        <v>41998</v>
      </c>
      <c r="E3316" s="23">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23">
        <v>41998</v>
      </c>
      <c r="E3317" s="23">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23">
        <v>41954</v>
      </c>
      <c r="E3318" s="23">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23">
        <v>41163</v>
      </c>
      <c r="E3319" s="23">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23">
        <v>41163</v>
      </c>
      <c r="E3320" s="23">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23">
        <v>40897</v>
      </c>
      <c r="E3321" s="23">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v>
      </c>
    </row>
    <row r="3322" spans="1:22" x14ac:dyDescent="0.3">
      <c r="A3322">
        <v>3321</v>
      </c>
      <c r="B3322" t="s">
        <v>6530</v>
      </c>
      <c r="C3322">
        <v>2011</v>
      </c>
      <c r="D3322" s="23">
        <v>40897</v>
      </c>
      <c r="E3322" s="23">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23">
        <v>40897</v>
      </c>
      <c r="E3323" s="23">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25.920000000000009</v>
      </c>
      <c r="T3323">
        <v>5</v>
      </c>
      <c r="U3323">
        <v>0.2</v>
      </c>
      <c r="V3323">
        <v>9.0719999999999992</v>
      </c>
    </row>
    <row r="3324" spans="1:22" x14ac:dyDescent="0.3">
      <c r="A3324">
        <v>3323</v>
      </c>
      <c r="B3324" t="s">
        <v>6533</v>
      </c>
      <c r="C3324">
        <v>2012</v>
      </c>
      <c r="D3324" s="23">
        <v>41113</v>
      </c>
      <c r="E3324" s="23">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23">
        <v>41113</v>
      </c>
      <c r="E3325" s="23">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23">
        <v>40858</v>
      </c>
      <c r="E3326" s="23">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23">
        <v>40858</v>
      </c>
      <c r="E3327" s="23">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23">
        <v>40858</v>
      </c>
      <c r="E3328" s="23">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23">
        <v>40858</v>
      </c>
      <c r="E3329" s="23">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7.8734999999999991</v>
      </c>
    </row>
    <row r="3330" spans="1:22" x14ac:dyDescent="0.3">
      <c r="A3330">
        <v>3329</v>
      </c>
      <c r="B3330" t="s">
        <v>6534</v>
      </c>
      <c r="C3330">
        <v>2011</v>
      </c>
      <c r="D3330" s="23">
        <v>40858</v>
      </c>
      <c r="E3330" s="23">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23">
        <v>40858</v>
      </c>
      <c r="E3331" s="23">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16.70399999999999</v>
      </c>
    </row>
    <row r="3332" spans="1:22" x14ac:dyDescent="0.3">
      <c r="A3332">
        <v>3331</v>
      </c>
      <c r="B3332" t="s">
        <v>6534</v>
      </c>
      <c r="C3332">
        <v>2011</v>
      </c>
      <c r="D3332" s="23">
        <v>40858</v>
      </c>
      <c r="E3332" s="23">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23">
        <v>41988</v>
      </c>
      <c r="E3333" s="23">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28.496999999999961</v>
      </c>
    </row>
    <row r="3334" spans="1:22" x14ac:dyDescent="0.3">
      <c r="A3334">
        <v>3333</v>
      </c>
      <c r="B3334" t="s">
        <v>6537</v>
      </c>
      <c r="C3334">
        <v>2014</v>
      </c>
      <c r="D3334" s="23">
        <v>41988</v>
      </c>
      <c r="E3334" s="23">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23">
        <v>41988</v>
      </c>
      <c r="E3335" s="23">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23">
        <v>41873</v>
      </c>
      <c r="E3336" s="23">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4.9647999999999994</v>
      </c>
    </row>
    <row r="3337" spans="1:22" x14ac:dyDescent="0.3">
      <c r="A3337">
        <v>3336</v>
      </c>
      <c r="B3337" t="s">
        <v>6542</v>
      </c>
      <c r="C3337">
        <v>2014</v>
      </c>
      <c r="D3337" s="23">
        <v>41873</v>
      </c>
      <c r="E3337" s="23">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37.797199999999982</v>
      </c>
    </row>
    <row r="3338" spans="1:22" x14ac:dyDescent="0.3">
      <c r="A3338">
        <v>3337</v>
      </c>
      <c r="B3338" t="s">
        <v>6542</v>
      </c>
      <c r="C3338">
        <v>2014</v>
      </c>
      <c r="D3338" s="23">
        <v>41873</v>
      </c>
      <c r="E3338" s="23">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v>
      </c>
    </row>
    <row r="3339" spans="1:22" x14ac:dyDescent="0.3">
      <c r="A3339">
        <v>3338</v>
      </c>
      <c r="B3339" t="s">
        <v>6542</v>
      </c>
      <c r="C3339">
        <v>2014</v>
      </c>
      <c r="D3339" s="23">
        <v>41873</v>
      </c>
      <c r="E3339" s="23">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28.436399999999939</v>
      </c>
    </row>
    <row r="3340" spans="1:22" x14ac:dyDescent="0.3">
      <c r="A3340">
        <v>3339</v>
      </c>
      <c r="B3340" t="s">
        <v>6542</v>
      </c>
      <c r="C3340">
        <v>2014</v>
      </c>
      <c r="D3340" s="23">
        <v>41873</v>
      </c>
      <c r="E3340" s="23">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23">
        <v>41873</v>
      </c>
      <c r="E3341" s="23">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23">
        <v>41873</v>
      </c>
      <c r="E3342" s="23">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23">
        <v>41514</v>
      </c>
      <c r="E3343" s="2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60.255300000000013</v>
      </c>
    </row>
    <row r="3344" spans="1:22" x14ac:dyDescent="0.3">
      <c r="A3344">
        <v>3343</v>
      </c>
      <c r="B3344" t="s">
        <v>6551</v>
      </c>
      <c r="C3344">
        <v>2013</v>
      </c>
      <c r="D3344" s="23">
        <v>41514</v>
      </c>
      <c r="E3344" s="23">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23">
        <v>41514</v>
      </c>
      <c r="E3345" s="23">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23">
        <v>41514</v>
      </c>
      <c r="E3346" s="23">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23">
        <v>41514</v>
      </c>
      <c r="E3347" s="23">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23">
        <v>41514</v>
      </c>
      <c r="E3348" s="23">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23">
        <v>41134</v>
      </c>
      <c r="E3349" s="23">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23">
        <v>41949</v>
      </c>
      <c r="E3350" s="23">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23">
        <v>41504</v>
      </c>
      <c r="E3351" s="23">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5.6955999999999989</v>
      </c>
    </row>
    <row r="3352" spans="1:22" x14ac:dyDescent="0.3">
      <c r="A3352">
        <v>3351</v>
      </c>
      <c r="B3352" t="s">
        <v>6556</v>
      </c>
      <c r="C3352">
        <v>2013</v>
      </c>
      <c r="D3352" s="23">
        <v>41635</v>
      </c>
      <c r="E3352" s="23">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23">
        <v>40809</v>
      </c>
      <c r="E3353" s="23">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20.517599999999991</v>
      </c>
    </row>
    <row r="3354" spans="1:22" x14ac:dyDescent="0.3">
      <c r="A3354">
        <v>3353</v>
      </c>
      <c r="B3354" t="s">
        <v>6557</v>
      </c>
      <c r="C3354">
        <v>2011</v>
      </c>
      <c r="D3354" s="23">
        <v>40809</v>
      </c>
      <c r="E3354" s="23">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23">
        <v>40743</v>
      </c>
      <c r="E3355" s="23">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23">
        <v>40743</v>
      </c>
      <c r="E3356" s="23">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23">
        <v>40743</v>
      </c>
      <c r="E3357" s="23">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23">
        <v>40743</v>
      </c>
      <c r="E3358" s="23">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23">
        <v>41890</v>
      </c>
      <c r="E3359" s="23">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26.46540000000001</v>
      </c>
    </row>
    <row r="3360" spans="1:22" x14ac:dyDescent="0.3">
      <c r="A3360">
        <v>3359</v>
      </c>
      <c r="B3360" t="s">
        <v>6564</v>
      </c>
      <c r="C3360">
        <v>2013</v>
      </c>
      <c r="D3360" s="23">
        <v>41401</v>
      </c>
      <c r="E3360" s="23">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3.2079999999999989</v>
      </c>
      <c r="T3360">
        <v>2</v>
      </c>
      <c r="U3360">
        <v>0.8</v>
      </c>
      <c r="V3360">
        <v>-5.2932000000000023</v>
      </c>
    </row>
    <row r="3361" spans="1:22" x14ac:dyDescent="0.3">
      <c r="A3361">
        <v>3360</v>
      </c>
      <c r="B3361" t="s">
        <v>6564</v>
      </c>
      <c r="C3361">
        <v>2013</v>
      </c>
      <c r="D3361" s="23">
        <v>41401</v>
      </c>
      <c r="E3361" s="23">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-3.272000000000002</v>
      </c>
    </row>
    <row r="3362" spans="1:22" x14ac:dyDescent="0.3">
      <c r="A3362">
        <v>3361</v>
      </c>
      <c r="B3362" t="s">
        <v>6565</v>
      </c>
      <c r="C3362">
        <v>2012</v>
      </c>
      <c r="D3362" s="23">
        <v>41064</v>
      </c>
      <c r="E3362" s="23">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23">
        <v>41064</v>
      </c>
      <c r="E3363" s="23">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23">
        <v>41256</v>
      </c>
      <c r="E3364" s="23">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23">
        <v>41256</v>
      </c>
      <c r="E3365" s="23">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23">
        <v>41472</v>
      </c>
      <c r="E3366" s="23">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v>
      </c>
    </row>
    <row r="3367" spans="1:22" x14ac:dyDescent="0.3">
      <c r="A3367">
        <v>3366</v>
      </c>
      <c r="B3367" t="s">
        <v>6571</v>
      </c>
      <c r="C3367">
        <v>2011</v>
      </c>
      <c r="D3367" s="23">
        <v>40575</v>
      </c>
      <c r="E3367" s="23">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v>
      </c>
    </row>
    <row r="3368" spans="1:22" x14ac:dyDescent="0.3">
      <c r="A3368">
        <v>3367</v>
      </c>
      <c r="B3368" t="s">
        <v>6574</v>
      </c>
      <c r="C3368">
        <v>2011</v>
      </c>
      <c r="D3368" s="23">
        <v>40733</v>
      </c>
      <c r="E3368" s="23">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23">
        <v>40733</v>
      </c>
      <c r="E3369" s="23">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4.4849999999999994</v>
      </c>
    </row>
    <row r="3370" spans="1:22" x14ac:dyDescent="0.3">
      <c r="A3370">
        <v>3369</v>
      </c>
      <c r="B3370" t="s">
        <v>6575</v>
      </c>
      <c r="C3370">
        <v>2012</v>
      </c>
      <c r="D3370" s="23">
        <v>41234</v>
      </c>
      <c r="E3370" s="23">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23">
        <v>41234</v>
      </c>
      <c r="E3371" s="23">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23">
        <v>41359</v>
      </c>
      <c r="E3372" s="23">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244.61549999999991</v>
      </c>
    </row>
    <row r="3373" spans="1:22" x14ac:dyDescent="0.3">
      <c r="A3373">
        <v>3372</v>
      </c>
      <c r="B3373" t="s">
        <v>6579</v>
      </c>
      <c r="C3373">
        <v>2014</v>
      </c>
      <c r="D3373" s="23">
        <v>41906</v>
      </c>
      <c r="E3373" s="2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23">
        <v>41906</v>
      </c>
      <c r="E3374" s="23">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23">
        <v>41247</v>
      </c>
      <c r="E3375" s="23">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23">
        <v>41247</v>
      </c>
      <c r="E3376" s="23">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23">
        <v>41247</v>
      </c>
      <c r="E3377" s="23">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23">
        <v>41247</v>
      </c>
      <c r="E3378" s="23">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23">
        <v>41580</v>
      </c>
      <c r="E3379" s="23">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6.9794999999999909</v>
      </c>
    </row>
    <row r="3380" spans="1:22" x14ac:dyDescent="0.3">
      <c r="A3380">
        <v>3379</v>
      </c>
      <c r="B3380" t="s">
        <v>6586</v>
      </c>
      <c r="C3380">
        <v>2014</v>
      </c>
      <c r="D3380" s="23">
        <v>41716</v>
      </c>
      <c r="E3380" s="23">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-22.04160000000001</v>
      </c>
    </row>
    <row r="3381" spans="1:22" x14ac:dyDescent="0.3">
      <c r="A3381">
        <v>3380</v>
      </c>
      <c r="B3381" t="s">
        <v>6586</v>
      </c>
      <c r="C3381">
        <v>2014</v>
      </c>
      <c r="D3381" s="23">
        <v>41716</v>
      </c>
      <c r="E3381" s="23">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3.2099999999999982</v>
      </c>
    </row>
    <row r="3382" spans="1:22" x14ac:dyDescent="0.3">
      <c r="A3382">
        <v>3381</v>
      </c>
      <c r="B3382" t="s">
        <v>6589</v>
      </c>
      <c r="C3382">
        <v>2014</v>
      </c>
      <c r="D3382" s="23">
        <v>41967</v>
      </c>
      <c r="E3382" s="23">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7.2144000000000013</v>
      </c>
    </row>
    <row r="3383" spans="1:22" x14ac:dyDescent="0.3">
      <c r="A3383">
        <v>3382</v>
      </c>
      <c r="B3383" t="s">
        <v>6592</v>
      </c>
      <c r="C3383">
        <v>2014</v>
      </c>
      <c r="D3383" s="23">
        <v>41879</v>
      </c>
      <c r="E3383" s="2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0.97739999999999994</v>
      </c>
    </row>
    <row r="3384" spans="1:22" x14ac:dyDescent="0.3">
      <c r="A3384">
        <v>3383</v>
      </c>
      <c r="B3384" t="s">
        <v>6593</v>
      </c>
      <c r="C3384">
        <v>2012</v>
      </c>
      <c r="D3384" s="23">
        <v>41247</v>
      </c>
      <c r="E3384" s="23">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23">
        <v>41247</v>
      </c>
      <c r="E3385" s="23">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23">
        <v>41247</v>
      </c>
      <c r="E3386" s="23">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23">
        <v>41920</v>
      </c>
      <c r="E3387" s="23">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23">
        <v>41920</v>
      </c>
      <c r="E3388" s="23">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23">
        <v>41920</v>
      </c>
      <c r="E3389" s="23">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23">
        <v>41920</v>
      </c>
      <c r="E3390" s="23">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50.454000000000008</v>
      </c>
      <c r="T3390">
        <v>6</v>
      </c>
      <c r="U3390">
        <v>0.7</v>
      </c>
      <c r="V3390">
        <v>-33.636000000000003</v>
      </c>
    </row>
    <row r="3391" spans="1:22" x14ac:dyDescent="0.3">
      <c r="A3391">
        <v>3390</v>
      </c>
      <c r="B3391" t="s">
        <v>6596</v>
      </c>
      <c r="C3391">
        <v>2014</v>
      </c>
      <c r="D3391" s="23">
        <v>41920</v>
      </c>
      <c r="E3391" s="23">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23">
        <v>41724</v>
      </c>
      <c r="E3392" s="23">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2.1399999999999988</v>
      </c>
    </row>
    <row r="3393" spans="1:22" x14ac:dyDescent="0.3">
      <c r="A3393">
        <v>3392</v>
      </c>
      <c r="B3393" t="s">
        <v>6598</v>
      </c>
      <c r="C3393">
        <v>2011</v>
      </c>
      <c r="D3393" s="23">
        <v>40764</v>
      </c>
      <c r="E3393" s="2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68.197999999999979</v>
      </c>
    </row>
    <row r="3394" spans="1:22" x14ac:dyDescent="0.3">
      <c r="A3394">
        <v>3393</v>
      </c>
      <c r="B3394" t="s">
        <v>6598</v>
      </c>
      <c r="C3394">
        <v>2011</v>
      </c>
      <c r="D3394" s="23">
        <v>40764</v>
      </c>
      <c r="E3394" s="23">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23">
        <v>40869</v>
      </c>
      <c r="E3395" s="23">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v>
      </c>
    </row>
    <row r="3396" spans="1:22" x14ac:dyDescent="0.3">
      <c r="A3396">
        <v>3395</v>
      </c>
      <c r="B3396" t="s">
        <v>6600</v>
      </c>
      <c r="C3396">
        <v>2014</v>
      </c>
      <c r="D3396" s="23">
        <v>41801</v>
      </c>
      <c r="E3396" s="23">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23">
        <v>41822</v>
      </c>
      <c r="E3397" s="23">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13.317600000000031</v>
      </c>
    </row>
    <row r="3398" spans="1:22" x14ac:dyDescent="0.3">
      <c r="A3398">
        <v>3397</v>
      </c>
      <c r="B3398" t="s">
        <v>6601</v>
      </c>
      <c r="C3398">
        <v>2014</v>
      </c>
      <c r="D3398" s="23">
        <v>41822</v>
      </c>
      <c r="E3398" s="23">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23">
        <v>41822</v>
      </c>
      <c r="E3399" s="23">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23">
        <v>40868</v>
      </c>
      <c r="E3400" s="23">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23">
        <v>40868</v>
      </c>
      <c r="E3401" s="23">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301.96800000000002</v>
      </c>
    </row>
    <row r="3402" spans="1:22" x14ac:dyDescent="0.3">
      <c r="A3402">
        <v>3401</v>
      </c>
      <c r="B3402" t="s">
        <v>6602</v>
      </c>
      <c r="C3402">
        <v>2011</v>
      </c>
      <c r="D3402" s="23">
        <v>40868</v>
      </c>
      <c r="E3402" s="23">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9.6974999999999838</v>
      </c>
    </row>
    <row r="3403" spans="1:22" x14ac:dyDescent="0.3">
      <c r="A3403">
        <v>3402</v>
      </c>
      <c r="B3403" t="s">
        <v>6602</v>
      </c>
      <c r="C3403">
        <v>2011</v>
      </c>
      <c r="D3403" s="23">
        <v>40868</v>
      </c>
      <c r="E3403" s="23">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23">
        <v>41033</v>
      </c>
      <c r="E3404" s="23">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23">
        <v>41789</v>
      </c>
      <c r="E3405" s="23">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23">
        <v>41199</v>
      </c>
      <c r="E3406" s="23">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3.8939999999999908</v>
      </c>
    </row>
    <row r="3407" spans="1:22" x14ac:dyDescent="0.3">
      <c r="A3407">
        <v>3406</v>
      </c>
      <c r="B3407" t="s">
        <v>6611</v>
      </c>
      <c r="C3407">
        <v>2011</v>
      </c>
      <c r="D3407" s="23">
        <v>40656</v>
      </c>
      <c r="E3407" s="23">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-12.058799999999991</v>
      </c>
    </row>
    <row r="3408" spans="1:22" x14ac:dyDescent="0.3">
      <c r="A3408">
        <v>3407</v>
      </c>
      <c r="B3408" t="s">
        <v>6611</v>
      </c>
      <c r="C3408">
        <v>2011</v>
      </c>
      <c r="D3408" s="23">
        <v>40656</v>
      </c>
      <c r="E3408" s="23">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-12.058799999999991</v>
      </c>
    </row>
    <row r="3409" spans="1:22" x14ac:dyDescent="0.3">
      <c r="A3409">
        <v>3408</v>
      </c>
      <c r="B3409" t="s">
        <v>6611</v>
      </c>
      <c r="C3409">
        <v>2011</v>
      </c>
      <c r="D3409" s="23">
        <v>40656</v>
      </c>
      <c r="E3409" s="23">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23">
        <v>40656</v>
      </c>
      <c r="E3410" s="23">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23">
        <v>41760</v>
      </c>
      <c r="E3411" s="23">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23">
        <v>41538</v>
      </c>
      <c r="E3412" s="23">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30.263400000000001</v>
      </c>
    </row>
    <row r="3413" spans="1:22" x14ac:dyDescent="0.3">
      <c r="A3413">
        <v>3412</v>
      </c>
      <c r="B3413" t="s">
        <v>6613</v>
      </c>
      <c r="C3413">
        <v>2013</v>
      </c>
      <c r="D3413" s="23">
        <v>41538</v>
      </c>
      <c r="E3413" s="23">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88.394799999999975</v>
      </c>
    </row>
    <row r="3414" spans="1:22" x14ac:dyDescent="0.3">
      <c r="A3414">
        <v>3413</v>
      </c>
      <c r="B3414" t="s">
        <v>6613</v>
      </c>
      <c r="C3414">
        <v>2013</v>
      </c>
      <c r="D3414" s="23">
        <v>41538</v>
      </c>
      <c r="E3414" s="23">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23">
        <v>41538</v>
      </c>
      <c r="E3415" s="23">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23">
        <v>41538</v>
      </c>
      <c r="E3416" s="23">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23">
        <v>41520</v>
      </c>
      <c r="E3417" s="23">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23">
        <v>41520</v>
      </c>
      <c r="E3418" s="23">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23">
        <v>41026</v>
      </c>
      <c r="E3419" s="23">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v>
      </c>
    </row>
    <row r="3420" spans="1:22" x14ac:dyDescent="0.3">
      <c r="A3420">
        <v>3419</v>
      </c>
      <c r="B3420" t="s">
        <v>6615</v>
      </c>
      <c r="C3420">
        <v>2012</v>
      </c>
      <c r="D3420" s="23">
        <v>41026</v>
      </c>
      <c r="E3420" s="23">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23">
        <v>41158</v>
      </c>
      <c r="E3421" s="23">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23">
        <v>41423</v>
      </c>
      <c r="E3422" s="23">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23">
        <v>41423</v>
      </c>
      <c r="E3423" s="2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23">
        <v>41423</v>
      </c>
      <c r="E3424" s="23">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23">
        <v>41423</v>
      </c>
      <c r="E3425" s="23">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23">
        <v>41423</v>
      </c>
      <c r="E3426" s="23">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41.880000000000017</v>
      </c>
    </row>
    <row r="3427" spans="1:22" x14ac:dyDescent="0.3">
      <c r="A3427">
        <v>3426</v>
      </c>
      <c r="B3427" t="s">
        <v>6618</v>
      </c>
      <c r="C3427">
        <v>2012</v>
      </c>
      <c r="D3427" s="23">
        <v>41176</v>
      </c>
      <c r="E3427" s="23">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23">
        <v>41176</v>
      </c>
      <c r="E3428" s="23">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23">
        <v>41824</v>
      </c>
      <c r="E3429" s="23">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23">
        <v>41824</v>
      </c>
      <c r="E3430" s="23">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23">
        <v>41824</v>
      </c>
      <c r="E3431" s="23">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23">
        <v>41982</v>
      </c>
      <c r="E3432" s="23">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23">
        <v>41982</v>
      </c>
      <c r="E3433" s="23">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23">
        <v>41982</v>
      </c>
      <c r="E3434" s="23">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23">
        <v>41979</v>
      </c>
      <c r="E3435" s="23">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8.3753999999999991</v>
      </c>
    </row>
    <row r="3436" spans="1:22" x14ac:dyDescent="0.3">
      <c r="A3436">
        <v>3435</v>
      </c>
      <c r="B3436" t="s">
        <v>6626</v>
      </c>
      <c r="C3436">
        <v>2014</v>
      </c>
      <c r="D3436" s="23">
        <v>41979</v>
      </c>
      <c r="E3436" s="23">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5.4287999999999981</v>
      </c>
    </row>
    <row r="3437" spans="1:22" x14ac:dyDescent="0.3">
      <c r="A3437">
        <v>3436</v>
      </c>
      <c r="B3437" t="s">
        <v>6627</v>
      </c>
      <c r="C3437">
        <v>2012</v>
      </c>
      <c r="D3437" s="23">
        <v>41179</v>
      </c>
      <c r="E3437" s="23">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23">
        <v>41179</v>
      </c>
      <c r="E3438" s="23">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23">
        <v>41943</v>
      </c>
      <c r="E3439" s="23">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23">
        <v>41943</v>
      </c>
      <c r="E3440" s="23">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-68.130199999999988</v>
      </c>
    </row>
    <row r="3441" spans="1:22" x14ac:dyDescent="0.3">
      <c r="A3441">
        <v>3440</v>
      </c>
      <c r="B3441" t="s">
        <v>6628</v>
      </c>
      <c r="C3441">
        <v>2014</v>
      </c>
      <c r="D3441" s="23">
        <v>41943</v>
      </c>
      <c r="E3441" s="23">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23">
        <v>41242</v>
      </c>
      <c r="E3442" s="23">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23">
        <v>40613</v>
      </c>
      <c r="E3443" s="2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23">
        <v>41963</v>
      </c>
      <c r="E3444" s="23">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8.370000000000001</v>
      </c>
    </row>
    <row r="3445" spans="1:22" x14ac:dyDescent="0.3">
      <c r="A3445">
        <v>3444</v>
      </c>
      <c r="B3445" t="s">
        <v>6631</v>
      </c>
      <c r="C3445">
        <v>2014</v>
      </c>
      <c r="D3445" s="23">
        <v>41963</v>
      </c>
      <c r="E3445" s="23">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23">
        <v>41485</v>
      </c>
      <c r="E3446" s="23">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23">
        <v>41072</v>
      </c>
      <c r="E3447" s="23">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5.0829999999999984</v>
      </c>
    </row>
    <row r="3448" spans="1:22" x14ac:dyDescent="0.3">
      <c r="A3448">
        <v>3447</v>
      </c>
      <c r="B3448" t="s">
        <v>6636</v>
      </c>
      <c r="C3448">
        <v>2013</v>
      </c>
      <c r="D3448" s="23">
        <v>41493</v>
      </c>
      <c r="E3448" s="23">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33.313599999999987</v>
      </c>
    </row>
    <row r="3449" spans="1:22" x14ac:dyDescent="0.3">
      <c r="A3449">
        <v>3448</v>
      </c>
      <c r="B3449" t="s">
        <v>6639</v>
      </c>
      <c r="C3449">
        <v>2014</v>
      </c>
      <c r="D3449" s="23">
        <v>41802</v>
      </c>
      <c r="E3449" s="23">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23">
        <v>41555</v>
      </c>
      <c r="E3450" s="23">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23">
        <v>40794</v>
      </c>
      <c r="E3451" s="23">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23">
        <v>40794</v>
      </c>
      <c r="E3452" s="23">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23">
        <v>40794</v>
      </c>
      <c r="E3453" s="2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23">
        <v>40618</v>
      </c>
      <c r="E3454" s="23">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23">
        <v>40968</v>
      </c>
      <c r="E3455" s="23">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23">
        <v>41099</v>
      </c>
      <c r="E3456" s="23">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23">
        <v>41325</v>
      </c>
      <c r="E3457" s="23">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5.5673999999999992</v>
      </c>
    </row>
    <row r="3458" spans="1:22" x14ac:dyDescent="0.3">
      <c r="A3458">
        <v>3457</v>
      </c>
      <c r="B3458" t="s">
        <v>6652</v>
      </c>
      <c r="C3458">
        <v>2014</v>
      </c>
      <c r="D3458" s="23">
        <v>41899</v>
      </c>
      <c r="E3458" s="23">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19.793400000000009</v>
      </c>
    </row>
    <row r="3459" spans="1:22" x14ac:dyDescent="0.3">
      <c r="A3459">
        <v>3458</v>
      </c>
      <c r="B3459" t="s">
        <v>6652</v>
      </c>
      <c r="C3459">
        <v>2014</v>
      </c>
      <c r="D3459" s="23">
        <v>41899</v>
      </c>
      <c r="E3459" s="23">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23">
        <v>41899</v>
      </c>
      <c r="E3460" s="23">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v>
      </c>
    </row>
    <row r="3461" spans="1:22" x14ac:dyDescent="0.3">
      <c r="A3461">
        <v>3460</v>
      </c>
      <c r="B3461" t="s">
        <v>6652</v>
      </c>
      <c r="C3461">
        <v>2014</v>
      </c>
      <c r="D3461" s="23">
        <v>41899</v>
      </c>
      <c r="E3461" s="23">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23">
        <v>41899</v>
      </c>
      <c r="E3462" s="23">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23">
        <v>41949</v>
      </c>
      <c r="E3463" s="23">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55.436399999999942</v>
      </c>
    </row>
    <row r="3464" spans="1:22" x14ac:dyDescent="0.3">
      <c r="A3464">
        <v>3463</v>
      </c>
      <c r="B3464" t="s">
        <v>6654</v>
      </c>
      <c r="C3464">
        <v>2012</v>
      </c>
      <c r="D3464" s="23">
        <v>40959</v>
      </c>
      <c r="E3464" s="23">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74.565400000000011</v>
      </c>
    </row>
    <row r="3465" spans="1:22" x14ac:dyDescent="0.3">
      <c r="A3465">
        <v>3464</v>
      </c>
      <c r="B3465" t="s">
        <v>6655</v>
      </c>
      <c r="C3465">
        <v>2013</v>
      </c>
      <c r="D3465" s="23">
        <v>41604</v>
      </c>
      <c r="E3465" s="23">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23">
        <v>41977</v>
      </c>
      <c r="E3466" s="23">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7.198799999999995</v>
      </c>
    </row>
    <row r="3467" spans="1:22" x14ac:dyDescent="0.3">
      <c r="A3467">
        <v>3466</v>
      </c>
      <c r="B3467" t="s">
        <v>6659</v>
      </c>
      <c r="C3467">
        <v>2012</v>
      </c>
      <c r="D3467" s="23">
        <v>41162</v>
      </c>
      <c r="E3467" s="23">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23">
        <v>41162</v>
      </c>
      <c r="E3468" s="23">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23">
        <v>41162</v>
      </c>
      <c r="E3469" s="23">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23">
        <v>41623</v>
      </c>
      <c r="E3470" s="23">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23">
        <v>41005</v>
      </c>
      <c r="E3471" s="23">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47.952000000000012</v>
      </c>
      <c r="T3471">
        <v>3</v>
      </c>
      <c r="U3471">
        <v>0.2</v>
      </c>
      <c r="V3471">
        <v>16.183800000000002</v>
      </c>
    </row>
    <row r="3472" spans="1:22" x14ac:dyDescent="0.3">
      <c r="A3472">
        <v>3471</v>
      </c>
      <c r="B3472" t="s">
        <v>6664</v>
      </c>
      <c r="C3472">
        <v>2013</v>
      </c>
      <c r="D3472" s="23">
        <v>41610</v>
      </c>
      <c r="E3472" s="23">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23">
        <v>41956</v>
      </c>
      <c r="E3473" s="2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v>
      </c>
    </row>
    <row r="3474" spans="1:22" x14ac:dyDescent="0.3">
      <c r="A3474">
        <v>3473</v>
      </c>
      <c r="B3474" t="s">
        <v>6665</v>
      </c>
      <c r="C3474">
        <v>2014</v>
      </c>
      <c r="D3474" s="23">
        <v>41956</v>
      </c>
      <c r="E3474" s="23">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23">
        <v>41702</v>
      </c>
      <c r="E3475" s="23">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23">
        <v>41702</v>
      </c>
      <c r="E3476" s="23">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42.991400000000013</v>
      </c>
    </row>
    <row r="3477" spans="1:22" x14ac:dyDescent="0.3">
      <c r="A3477">
        <v>3476</v>
      </c>
      <c r="B3477" t="s">
        <v>6668</v>
      </c>
      <c r="C3477">
        <v>2013</v>
      </c>
      <c r="D3477" s="23">
        <v>41606</v>
      </c>
      <c r="E3477" s="23">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23">
        <v>41606</v>
      </c>
      <c r="E3478" s="23">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23">
        <v>40786</v>
      </c>
      <c r="E3479" s="23">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23">
        <v>41617</v>
      </c>
      <c r="E3480" s="23">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2.4823999999999988</v>
      </c>
    </row>
    <row r="3481" spans="1:22" x14ac:dyDescent="0.3">
      <c r="A3481">
        <v>3480</v>
      </c>
      <c r="B3481" t="s">
        <v>6671</v>
      </c>
      <c r="C3481">
        <v>2013</v>
      </c>
      <c r="D3481" s="23">
        <v>41617</v>
      </c>
      <c r="E3481" s="23">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23">
        <v>41617</v>
      </c>
      <c r="E3482" s="23">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23">
        <v>40640</v>
      </c>
      <c r="E3483" s="2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23">
        <v>40782</v>
      </c>
      <c r="E3484" s="23">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168.18549999999991</v>
      </c>
    </row>
    <row r="3485" spans="1:22" x14ac:dyDescent="0.3">
      <c r="A3485">
        <v>3484</v>
      </c>
      <c r="B3485" t="s">
        <v>6675</v>
      </c>
      <c r="C3485">
        <v>2011</v>
      </c>
      <c r="D3485" s="23">
        <v>40782</v>
      </c>
      <c r="E3485" s="23">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23">
        <v>40782</v>
      </c>
      <c r="E3486" s="23">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23">
        <v>41569</v>
      </c>
      <c r="E3487" s="23">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23">
        <v>41609</v>
      </c>
      <c r="E3488" s="23">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v>
      </c>
    </row>
    <row r="3489" spans="1:22" x14ac:dyDescent="0.3">
      <c r="A3489">
        <v>3488</v>
      </c>
      <c r="B3489" t="s">
        <v>6679</v>
      </c>
      <c r="C3489">
        <v>2014</v>
      </c>
      <c r="D3489" s="23">
        <v>41888</v>
      </c>
      <c r="E3489" s="23">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-29.436800000000009</v>
      </c>
    </row>
    <row r="3490" spans="1:22" x14ac:dyDescent="0.3">
      <c r="A3490">
        <v>3489</v>
      </c>
      <c r="B3490" t="s">
        <v>6680</v>
      </c>
      <c r="C3490">
        <v>2012</v>
      </c>
      <c r="D3490" s="23">
        <v>41092</v>
      </c>
      <c r="E3490" s="23">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23">
        <v>41092</v>
      </c>
      <c r="E3491" s="23">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23">
        <v>41092</v>
      </c>
      <c r="E3492" s="23">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23">
        <v>41092</v>
      </c>
      <c r="E3493" s="23">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23">
        <v>41092</v>
      </c>
      <c r="E3494" s="23">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23">
        <v>41907</v>
      </c>
      <c r="E3495" s="23">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v>
      </c>
    </row>
    <row r="3496" spans="1:22" x14ac:dyDescent="0.3">
      <c r="A3496">
        <v>3495</v>
      </c>
      <c r="B3496" t="s">
        <v>6682</v>
      </c>
      <c r="C3496">
        <v>2014</v>
      </c>
      <c r="D3496" s="23">
        <v>41907</v>
      </c>
      <c r="E3496" s="23">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23">
        <v>41907</v>
      </c>
      <c r="E3497" s="23">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v>
      </c>
    </row>
    <row r="3498" spans="1:22" x14ac:dyDescent="0.3">
      <c r="A3498">
        <v>3497</v>
      </c>
      <c r="B3498" t="s">
        <v>6688</v>
      </c>
      <c r="C3498">
        <v>2013</v>
      </c>
      <c r="D3498" s="23">
        <v>41495</v>
      </c>
      <c r="E3498" s="23">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23">
        <v>41495</v>
      </c>
      <c r="E3499" s="23">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23">
        <v>41495</v>
      </c>
      <c r="E3500" s="23">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23">
        <v>41547</v>
      </c>
      <c r="E3501" s="23">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23">
        <v>41547</v>
      </c>
      <c r="E3502" s="23">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23">
        <v>41547</v>
      </c>
      <c r="E3503" s="2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7.7759999999999989</v>
      </c>
    </row>
    <row r="3504" spans="1:22" x14ac:dyDescent="0.3">
      <c r="A3504">
        <v>3503</v>
      </c>
      <c r="B3504" t="s">
        <v>6690</v>
      </c>
      <c r="C3504">
        <v>2014</v>
      </c>
      <c r="D3504" s="23">
        <v>41740</v>
      </c>
      <c r="E3504" s="23">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23">
        <v>41740</v>
      </c>
      <c r="E3505" s="23">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23">
        <v>41627</v>
      </c>
      <c r="E3506" s="23">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23">
        <v>40714</v>
      </c>
      <c r="E3507" s="23">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20.158400000000011</v>
      </c>
    </row>
    <row r="3508" spans="1:22" x14ac:dyDescent="0.3">
      <c r="A3508">
        <v>3507</v>
      </c>
      <c r="B3508" t="s">
        <v>6694</v>
      </c>
      <c r="C3508">
        <v>2011</v>
      </c>
      <c r="D3508" s="23">
        <v>40714</v>
      </c>
      <c r="E3508" s="23">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v>
      </c>
      <c r="T3508">
        <v>4</v>
      </c>
      <c r="U3508">
        <v>0.8</v>
      </c>
      <c r="V3508">
        <v>-5.088000000000001</v>
      </c>
    </row>
    <row r="3509" spans="1:22" x14ac:dyDescent="0.3">
      <c r="A3509">
        <v>3508</v>
      </c>
      <c r="B3509" t="s">
        <v>6694</v>
      </c>
      <c r="C3509">
        <v>2011</v>
      </c>
      <c r="D3509" s="23">
        <v>40714</v>
      </c>
      <c r="E3509" s="23">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-19.874399999999991</v>
      </c>
    </row>
    <row r="3510" spans="1:22" x14ac:dyDescent="0.3">
      <c r="A3510">
        <v>3509</v>
      </c>
      <c r="B3510" t="s">
        <v>6694</v>
      </c>
      <c r="C3510">
        <v>2011</v>
      </c>
      <c r="D3510" s="23">
        <v>40714</v>
      </c>
      <c r="E3510" s="23">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23">
        <v>40714</v>
      </c>
      <c r="E3511" s="23">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23">
        <v>40714</v>
      </c>
      <c r="E3512" s="23">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23">
        <v>40714</v>
      </c>
      <c r="E3513" s="23">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509.48800000000011</v>
      </c>
      <c r="T3513">
        <v>7</v>
      </c>
      <c r="U3513">
        <v>0.2</v>
      </c>
      <c r="V3513">
        <v>-127.372</v>
      </c>
    </row>
    <row r="3514" spans="1:22" x14ac:dyDescent="0.3">
      <c r="A3514">
        <v>3513</v>
      </c>
      <c r="B3514" t="s">
        <v>6699</v>
      </c>
      <c r="C3514">
        <v>2014</v>
      </c>
      <c r="D3514" s="23">
        <v>41887</v>
      </c>
      <c r="E3514" s="23">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23">
        <v>41887</v>
      </c>
      <c r="E3515" s="23">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23">
        <v>41887</v>
      </c>
      <c r="E3516" s="23">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23">
        <v>41629</v>
      </c>
      <c r="E3517" s="23">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23">
        <v>41496</v>
      </c>
      <c r="E3518" s="23">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9.6299999999999955</v>
      </c>
    </row>
    <row r="3519" spans="1:22" x14ac:dyDescent="0.3">
      <c r="A3519">
        <v>3518</v>
      </c>
      <c r="B3519" t="s">
        <v>6703</v>
      </c>
      <c r="C3519">
        <v>2013</v>
      </c>
      <c r="D3519" s="23">
        <v>41496</v>
      </c>
      <c r="E3519" s="23">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23">
        <v>41496</v>
      </c>
      <c r="E3520" s="23">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23">
        <v>41082</v>
      </c>
      <c r="E3521" s="23">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23">
        <v>41009</v>
      </c>
      <c r="E3522" s="23">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23">
        <v>41600</v>
      </c>
      <c r="E3523" s="23">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23">
        <v>41600</v>
      </c>
      <c r="E3524" s="23">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404.93999999999988</v>
      </c>
      <c r="T3524">
        <v>3</v>
      </c>
      <c r="U3524">
        <v>0</v>
      </c>
      <c r="V3524">
        <v>109.3338</v>
      </c>
    </row>
    <row r="3525" spans="1:22" x14ac:dyDescent="0.3">
      <c r="A3525">
        <v>3524</v>
      </c>
      <c r="B3525" t="s">
        <v>6707</v>
      </c>
      <c r="C3525">
        <v>2013</v>
      </c>
      <c r="D3525" s="23">
        <v>41523</v>
      </c>
      <c r="E3525" s="23">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23">
        <v>41603</v>
      </c>
      <c r="E3526" s="23">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23">
        <v>41984</v>
      </c>
      <c r="E3527" s="23">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257.98710000000011</v>
      </c>
    </row>
    <row r="3528" spans="1:22" x14ac:dyDescent="0.3">
      <c r="A3528">
        <v>3527</v>
      </c>
      <c r="B3528" t="s">
        <v>6711</v>
      </c>
      <c r="C3528">
        <v>2014</v>
      </c>
      <c r="D3528" s="23">
        <v>41984</v>
      </c>
      <c r="E3528" s="23">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23">
        <v>41984</v>
      </c>
      <c r="E3529" s="23">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23">
        <v>41450</v>
      </c>
      <c r="E3530" s="23">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23">
        <v>41169</v>
      </c>
      <c r="E3531" s="23">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10.89599999999999</v>
      </c>
    </row>
    <row r="3532" spans="1:22" x14ac:dyDescent="0.3">
      <c r="A3532">
        <v>3531</v>
      </c>
      <c r="B3532" t="s">
        <v>6718</v>
      </c>
      <c r="C3532">
        <v>2013</v>
      </c>
      <c r="D3532" s="23">
        <v>41414</v>
      </c>
      <c r="E3532" s="23">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6.2059999999999977</v>
      </c>
    </row>
    <row r="3533" spans="1:22" x14ac:dyDescent="0.3">
      <c r="A3533">
        <v>3532</v>
      </c>
      <c r="B3533" t="s">
        <v>6719</v>
      </c>
      <c r="C3533">
        <v>2013</v>
      </c>
      <c r="D3533" s="23">
        <v>41423</v>
      </c>
      <c r="E3533" s="2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54.900000000000013</v>
      </c>
      <c r="T3533">
        <v>5</v>
      </c>
      <c r="U3533">
        <v>0</v>
      </c>
      <c r="V3533">
        <v>15.372</v>
      </c>
    </row>
    <row r="3534" spans="1:22" x14ac:dyDescent="0.3">
      <c r="A3534">
        <v>3533</v>
      </c>
      <c r="B3534" t="s">
        <v>6720</v>
      </c>
      <c r="C3534">
        <v>2011</v>
      </c>
      <c r="D3534" s="23">
        <v>40651</v>
      </c>
      <c r="E3534" s="23">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23">
        <v>40651</v>
      </c>
      <c r="E3535" s="23">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v>
      </c>
    </row>
    <row r="3536" spans="1:22" x14ac:dyDescent="0.3">
      <c r="A3536">
        <v>3535</v>
      </c>
      <c r="B3536" t="s">
        <v>6720</v>
      </c>
      <c r="C3536">
        <v>2011</v>
      </c>
      <c r="D3536" s="23">
        <v>40651</v>
      </c>
      <c r="E3536" s="23">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23">
        <v>40651</v>
      </c>
      <c r="E3537" s="23">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23">
        <v>41443</v>
      </c>
      <c r="E3538" s="23">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23">
        <v>40672</v>
      </c>
      <c r="E3539" s="23">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14.984999999999991</v>
      </c>
    </row>
    <row r="3540" spans="1:22" x14ac:dyDescent="0.3">
      <c r="A3540">
        <v>3539</v>
      </c>
      <c r="B3540" t="s">
        <v>6724</v>
      </c>
      <c r="C3540">
        <v>2011</v>
      </c>
      <c r="D3540" s="23">
        <v>40672</v>
      </c>
      <c r="E3540" s="23">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23">
        <v>40672</v>
      </c>
      <c r="E3541" s="23">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23">
        <v>40672</v>
      </c>
      <c r="E3542" s="23">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23">
        <v>41536</v>
      </c>
      <c r="E3543" s="23">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23">
        <v>41536</v>
      </c>
      <c r="E3544" s="23">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23">
        <v>41536</v>
      </c>
      <c r="E3545" s="23">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23">
        <v>41997</v>
      </c>
      <c r="E3546" s="23">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23">
        <v>41997</v>
      </c>
      <c r="E3547" s="23">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29.311999999999991</v>
      </c>
      <c r="T3547">
        <v>8</v>
      </c>
      <c r="U3547">
        <v>0.8</v>
      </c>
      <c r="V3547">
        <v>-74.74560000000001</v>
      </c>
    </row>
    <row r="3548" spans="1:22" x14ac:dyDescent="0.3">
      <c r="A3548">
        <v>3547</v>
      </c>
      <c r="B3548" t="s">
        <v>6729</v>
      </c>
      <c r="C3548">
        <v>2014</v>
      </c>
      <c r="D3548" s="23">
        <v>41943</v>
      </c>
      <c r="E3548" s="23">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23">
        <v>41943</v>
      </c>
      <c r="E3549" s="23">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23">
        <v>41943</v>
      </c>
      <c r="E3550" s="23">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23">
        <v>41943</v>
      </c>
      <c r="E3551" s="23">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23">
        <v>41363</v>
      </c>
      <c r="E3552" s="23">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23">
        <v>41363</v>
      </c>
      <c r="E3553" s="2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23">
        <v>41363</v>
      </c>
      <c r="E3554" s="23">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23">
        <v>41967</v>
      </c>
      <c r="E3555" s="23">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23">
        <v>40625</v>
      </c>
      <c r="E3556" s="23">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23">
        <v>40625</v>
      </c>
      <c r="E3557" s="23">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37.797000000000033</v>
      </c>
    </row>
    <row r="3558" spans="1:22" x14ac:dyDescent="0.3">
      <c r="A3558">
        <v>3557</v>
      </c>
      <c r="B3558" t="s">
        <v>6737</v>
      </c>
      <c r="C3558">
        <v>2014</v>
      </c>
      <c r="D3558" s="23">
        <v>41975</v>
      </c>
      <c r="E3558" s="23">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23">
        <v>41975</v>
      </c>
      <c r="E3559" s="23">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23">
        <v>41951</v>
      </c>
      <c r="E3560" s="23">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23">
        <v>41951</v>
      </c>
      <c r="E3561" s="23">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23">
        <v>41887</v>
      </c>
      <c r="E3562" s="23">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23">
        <v>41887</v>
      </c>
      <c r="E3563" s="2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23">
        <v>41887</v>
      </c>
      <c r="E3564" s="23">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23">
        <v>41887</v>
      </c>
      <c r="E3565" s="23">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3.7439999999999989</v>
      </c>
    </row>
    <row r="3566" spans="1:22" x14ac:dyDescent="0.3">
      <c r="A3566">
        <v>3565</v>
      </c>
      <c r="B3566" t="s">
        <v>6742</v>
      </c>
      <c r="C3566">
        <v>2013</v>
      </c>
      <c r="D3566" s="23">
        <v>41459</v>
      </c>
      <c r="E3566" s="23">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6.2208000000000014</v>
      </c>
    </row>
    <row r="3567" spans="1:22" x14ac:dyDescent="0.3">
      <c r="A3567">
        <v>3566</v>
      </c>
      <c r="B3567" t="s">
        <v>6742</v>
      </c>
      <c r="C3567">
        <v>2013</v>
      </c>
      <c r="D3567" s="23">
        <v>41459</v>
      </c>
      <c r="E3567" s="23">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23">
        <v>41890</v>
      </c>
      <c r="E3568" s="23">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23">
        <v>41527</v>
      </c>
      <c r="E3569" s="23">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23">
        <v>41824</v>
      </c>
      <c r="E3570" s="23">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23">
        <v>41824</v>
      </c>
      <c r="E3571" s="23">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23">
        <v>41824</v>
      </c>
      <c r="E3572" s="23">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23">
        <v>41824</v>
      </c>
      <c r="E3573" s="2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2.6972999999999989</v>
      </c>
    </row>
    <row r="3574" spans="1:22" x14ac:dyDescent="0.3">
      <c r="A3574">
        <v>3573</v>
      </c>
      <c r="B3574" t="s">
        <v>6749</v>
      </c>
      <c r="C3574">
        <v>2014</v>
      </c>
      <c r="D3574" s="23">
        <v>41820</v>
      </c>
      <c r="E3574" s="23">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23">
        <v>41859</v>
      </c>
      <c r="E3575" s="23">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23">
        <v>41859</v>
      </c>
      <c r="E3576" s="23">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23">
        <v>40987</v>
      </c>
      <c r="E3577" s="23">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23">
        <v>41433</v>
      </c>
      <c r="E3578" s="23">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1.5548</v>
      </c>
    </row>
    <row r="3579" spans="1:22" x14ac:dyDescent="0.3">
      <c r="A3579">
        <v>3578</v>
      </c>
      <c r="B3579" t="s">
        <v>6756</v>
      </c>
      <c r="C3579">
        <v>2013</v>
      </c>
      <c r="D3579" s="23">
        <v>41433</v>
      </c>
      <c r="E3579" s="23">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23">
        <v>41481</v>
      </c>
      <c r="E3580" s="23">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23">
        <v>41481</v>
      </c>
      <c r="E3581" s="23">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23">
        <v>41481</v>
      </c>
      <c r="E3582" s="23">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388.81280000000021</v>
      </c>
    </row>
    <row r="3583" spans="1:22" x14ac:dyDescent="0.3">
      <c r="A3583">
        <v>3582</v>
      </c>
      <c r="B3583" t="s">
        <v>6760</v>
      </c>
      <c r="C3583">
        <v>2014</v>
      </c>
      <c r="D3583" s="23">
        <v>41914</v>
      </c>
      <c r="E3583" s="2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23">
        <v>41253</v>
      </c>
      <c r="E3584" s="23">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23">
        <v>41253</v>
      </c>
      <c r="E3585" s="23">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23">
        <v>41253</v>
      </c>
      <c r="E3586" s="23">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23">
        <v>41253</v>
      </c>
      <c r="E3587" s="23">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23">
        <v>41886</v>
      </c>
      <c r="E3588" s="23">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23">
        <v>41907</v>
      </c>
      <c r="E3589" s="23">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v>
      </c>
    </row>
    <row r="3590" spans="1:22" x14ac:dyDescent="0.3">
      <c r="A3590">
        <v>3589</v>
      </c>
      <c r="B3590" t="s">
        <v>6765</v>
      </c>
      <c r="C3590">
        <v>2014</v>
      </c>
      <c r="D3590" s="23">
        <v>41993</v>
      </c>
      <c r="E3590" s="23">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33.312400000000032</v>
      </c>
    </row>
    <row r="3591" spans="1:22" x14ac:dyDescent="0.3">
      <c r="A3591">
        <v>3590</v>
      </c>
      <c r="B3591" t="s">
        <v>6766</v>
      </c>
      <c r="C3591">
        <v>2014</v>
      </c>
      <c r="D3591" s="23">
        <v>41968</v>
      </c>
      <c r="E3591" s="23">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23">
        <v>41968</v>
      </c>
      <c r="E3592" s="23">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375.42959999999988</v>
      </c>
    </row>
    <row r="3593" spans="1:22" x14ac:dyDescent="0.3">
      <c r="A3593">
        <v>3592</v>
      </c>
      <c r="B3593" t="s">
        <v>6767</v>
      </c>
      <c r="C3593">
        <v>2011</v>
      </c>
      <c r="D3593" s="23">
        <v>40890</v>
      </c>
      <c r="E3593" s="2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0.36499999999999982</v>
      </c>
    </row>
    <row r="3594" spans="1:22" x14ac:dyDescent="0.3">
      <c r="A3594">
        <v>3593</v>
      </c>
      <c r="B3594" t="s">
        <v>6768</v>
      </c>
      <c r="C3594">
        <v>2013</v>
      </c>
      <c r="D3594" s="23">
        <v>41614</v>
      </c>
      <c r="E3594" s="23">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23">
        <v>41529</v>
      </c>
      <c r="E3595" s="23">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-17.942399999999989</v>
      </c>
    </row>
    <row r="3596" spans="1:22" x14ac:dyDescent="0.3">
      <c r="A3596">
        <v>3595</v>
      </c>
      <c r="B3596" t="s">
        <v>6769</v>
      </c>
      <c r="C3596">
        <v>2013</v>
      </c>
      <c r="D3596" s="23">
        <v>41529</v>
      </c>
      <c r="E3596" s="23">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23">
        <v>41983</v>
      </c>
      <c r="E3597" s="23">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23">
        <v>40795</v>
      </c>
      <c r="E3598" s="23">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23">
        <v>40795</v>
      </c>
      <c r="E3599" s="23">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23">
        <v>40795</v>
      </c>
      <c r="E3600" s="23">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23">
        <v>40795</v>
      </c>
      <c r="E3601" s="23">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23">
        <v>41817</v>
      </c>
      <c r="E3602" s="23">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431.92800000000011</v>
      </c>
      <c r="T3602">
        <v>9</v>
      </c>
      <c r="U3602">
        <v>0.2</v>
      </c>
      <c r="V3602">
        <v>64.789199999999951</v>
      </c>
    </row>
    <row r="3603" spans="1:22" x14ac:dyDescent="0.3">
      <c r="A3603">
        <v>3602</v>
      </c>
      <c r="B3603" t="s">
        <v>6775</v>
      </c>
      <c r="C3603">
        <v>2011</v>
      </c>
      <c r="D3603" s="23">
        <v>40864</v>
      </c>
      <c r="E3603" s="23">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23">
        <v>40864</v>
      </c>
      <c r="E3604" s="23">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23">
        <v>41873</v>
      </c>
      <c r="E3605" s="23">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23">
        <v>41873</v>
      </c>
      <c r="E3606" s="23">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23">
        <v>41873</v>
      </c>
      <c r="E3607" s="23">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23">
        <v>41346</v>
      </c>
      <c r="E3608" s="23">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23">
        <v>40809</v>
      </c>
      <c r="E3609" s="23">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23">
        <v>40661</v>
      </c>
      <c r="E3610" s="23">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2.5055999999999998</v>
      </c>
    </row>
    <row r="3611" spans="1:22" x14ac:dyDescent="0.3">
      <c r="A3611">
        <v>3610</v>
      </c>
      <c r="B3611" t="s">
        <v>6781</v>
      </c>
      <c r="C3611">
        <v>2011</v>
      </c>
      <c r="D3611" s="23">
        <v>40661</v>
      </c>
      <c r="E3611" s="23">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2.0321999999999991</v>
      </c>
    </row>
    <row r="3612" spans="1:22" x14ac:dyDescent="0.3">
      <c r="A3612">
        <v>3611</v>
      </c>
      <c r="B3612" t="s">
        <v>6781</v>
      </c>
      <c r="C3612">
        <v>2011</v>
      </c>
      <c r="D3612" s="23">
        <v>40661</v>
      </c>
      <c r="E3612" s="23">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23">
        <v>41608</v>
      </c>
      <c r="E3613" s="23">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23">
        <v>41246</v>
      </c>
      <c r="E3614" s="23">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23">
        <v>41246</v>
      </c>
      <c r="E3615" s="23">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23">
        <v>41963</v>
      </c>
      <c r="E3616" s="23">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23">
        <v>41963</v>
      </c>
      <c r="E3617" s="23">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23">
        <v>41523</v>
      </c>
      <c r="E3618" s="23">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23">
        <v>41887</v>
      </c>
      <c r="E3619" s="23">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23">
        <v>41887</v>
      </c>
      <c r="E3620" s="23">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23">
        <v>41887</v>
      </c>
      <c r="E3621" s="23">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23">
        <v>41540</v>
      </c>
      <c r="E3622" s="23">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4.5872999999999937</v>
      </c>
    </row>
    <row r="3623" spans="1:22" x14ac:dyDescent="0.3">
      <c r="A3623">
        <v>3622</v>
      </c>
      <c r="B3623" t="s">
        <v>6789</v>
      </c>
      <c r="C3623">
        <v>2013</v>
      </c>
      <c r="D3623" s="23">
        <v>41540</v>
      </c>
      <c r="E3623" s="23">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23">
        <v>40800</v>
      </c>
      <c r="E3624" s="23">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23">
        <v>40800</v>
      </c>
      <c r="E3625" s="23">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23">
        <v>41779</v>
      </c>
      <c r="E3626" s="23">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23">
        <v>41779</v>
      </c>
      <c r="E3627" s="23">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23">
        <v>41779</v>
      </c>
      <c r="E3628" s="23">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23">
        <v>41779</v>
      </c>
      <c r="E3629" s="23">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23">
        <v>40764</v>
      </c>
      <c r="E3630" s="23">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23">
        <v>41970</v>
      </c>
      <c r="E3631" s="23">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52.272000000000013</v>
      </c>
      <c r="T3631">
        <v>3</v>
      </c>
      <c r="U3631">
        <v>0.2</v>
      </c>
      <c r="V3631">
        <v>9.8009999999999984</v>
      </c>
    </row>
    <row r="3632" spans="1:22" x14ac:dyDescent="0.3">
      <c r="A3632">
        <v>3631</v>
      </c>
      <c r="B3632" t="s">
        <v>6795</v>
      </c>
      <c r="C3632">
        <v>2014</v>
      </c>
      <c r="D3632" s="23">
        <v>41970</v>
      </c>
      <c r="E3632" s="23">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23.977799999999991</v>
      </c>
    </row>
    <row r="3633" spans="1:22" x14ac:dyDescent="0.3">
      <c r="A3633">
        <v>3632</v>
      </c>
      <c r="B3633" t="s">
        <v>6796</v>
      </c>
      <c r="C3633">
        <v>2014</v>
      </c>
      <c r="D3633" s="23">
        <v>41763</v>
      </c>
      <c r="E3633" s="23">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23">
        <v>41763</v>
      </c>
      <c r="E3634" s="23">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23">
        <v>41589</v>
      </c>
      <c r="E3635" s="23">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23">
        <v>41589</v>
      </c>
      <c r="E3636" s="23">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23">
        <v>41589</v>
      </c>
      <c r="E3637" s="23">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23">
        <v>41589</v>
      </c>
      <c r="E3638" s="23">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23">
        <v>41589</v>
      </c>
      <c r="E3639" s="23">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334.88000000000011</v>
      </c>
      <c r="T3639">
        <v>4</v>
      </c>
      <c r="U3639">
        <v>0.2</v>
      </c>
      <c r="V3639">
        <v>29.301999999999978</v>
      </c>
    </row>
    <row r="3640" spans="1:22" x14ac:dyDescent="0.3">
      <c r="A3640">
        <v>3639</v>
      </c>
      <c r="B3640" t="s">
        <v>6799</v>
      </c>
      <c r="C3640">
        <v>2013</v>
      </c>
      <c r="D3640" s="23">
        <v>41589</v>
      </c>
      <c r="E3640" s="23">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29.657599999999992</v>
      </c>
    </row>
    <row r="3641" spans="1:22" x14ac:dyDescent="0.3">
      <c r="A3641">
        <v>3640</v>
      </c>
      <c r="B3641" t="s">
        <v>6799</v>
      </c>
      <c r="C3641">
        <v>2013</v>
      </c>
      <c r="D3641" s="23">
        <v>41589</v>
      </c>
      <c r="E3641" s="23">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4.6240000000000014</v>
      </c>
      <c r="T3641">
        <v>1</v>
      </c>
      <c r="U3641">
        <v>0.2</v>
      </c>
      <c r="V3641">
        <v>1.6761999999999999</v>
      </c>
    </row>
    <row r="3642" spans="1:22" x14ac:dyDescent="0.3">
      <c r="A3642">
        <v>3641</v>
      </c>
      <c r="B3642" t="s">
        <v>6799</v>
      </c>
      <c r="C3642">
        <v>2013</v>
      </c>
      <c r="D3642" s="23">
        <v>41589</v>
      </c>
      <c r="E3642" s="23">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-29.074500000000011</v>
      </c>
    </row>
    <row r="3643" spans="1:22" x14ac:dyDescent="0.3">
      <c r="A3643">
        <v>3642</v>
      </c>
      <c r="B3643" t="s">
        <v>6799</v>
      </c>
      <c r="C3643">
        <v>2013</v>
      </c>
      <c r="D3643" s="23">
        <v>41589</v>
      </c>
      <c r="E3643" s="2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23">
        <v>40897</v>
      </c>
      <c r="E3644" s="23">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23">
        <v>40897</v>
      </c>
      <c r="E3645" s="23">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23">
        <v>40897</v>
      </c>
      <c r="E3646" s="23">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23">
        <v>40897</v>
      </c>
      <c r="E3647" s="23">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23">
        <v>40749</v>
      </c>
      <c r="E3648" s="23">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23">
        <v>40749</v>
      </c>
      <c r="E3649" s="23">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23">
        <v>41235</v>
      </c>
      <c r="E3650" s="23">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2.9460000000000011</v>
      </c>
      <c r="T3650">
        <v>2</v>
      </c>
      <c r="U3650">
        <v>0.7</v>
      </c>
      <c r="V3650">
        <v>-2.0621999999999998</v>
      </c>
    </row>
    <row r="3651" spans="1:22" x14ac:dyDescent="0.3">
      <c r="A3651">
        <v>3650</v>
      </c>
      <c r="B3651" t="s">
        <v>6814</v>
      </c>
      <c r="C3651">
        <v>2012</v>
      </c>
      <c r="D3651" s="23">
        <v>41235</v>
      </c>
      <c r="E3651" s="23">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55.104000000000013</v>
      </c>
      <c r="T3651">
        <v>6</v>
      </c>
      <c r="U3651">
        <v>0.2</v>
      </c>
      <c r="V3651">
        <v>18.597599999999989</v>
      </c>
    </row>
    <row r="3652" spans="1:22" x14ac:dyDescent="0.3">
      <c r="A3652">
        <v>3651</v>
      </c>
      <c r="B3652" t="s">
        <v>6815</v>
      </c>
      <c r="C3652">
        <v>2014</v>
      </c>
      <c r="D3652" s="23">
        <v>41983</v>
      </c>
      <c r="E3652" s="23">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41.952000000000012</v>
      </c>
    </row>
    <row r="3653" spans="1:22" x14ac:dyDescent="0.3">
      <c r="A3653">
        <v>3652</v>
      </c>
      <c r="B3653" t="s">
        <v>6815</v>
      </c>
      <c r="C3653">
        <v>2014</v>
      </c>
      <c r="D3653" s="23">
        <v>41983</v>
      </c>
      <c r="E3653" s="2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23">
        <v>41983</v>
      </c>
      <c r="E3654" s="23">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23">
        <v>41983</v>
      </c>
      <c r="E3655" s="23">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7.0218000000000007</v>
      </c>
    </row>
    <row r="3656" spans="1:22" x14ac:dyDescent="0.3">
      <c r="A3656">
        <v>3655</v>
      </c>
      <c r="B3656" t="s">
        <v>6818</v>
      </c>
      <c r="C3656">
        <v>2014</v>
      </c>
      <c r="D3656" s="23">
        <v>41883</v>
      </c>
      <c r="E3656" s="23">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23">
        <v>41754</v>
      </c>
      <c r="E3657" s="23">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-21.294000000000018</v>
      </c>
    </row>
    <row r="3658" spans="1:22" x14ac:dyDescent="0.3">
      <c r="A3658">
        <v>3657</v>
      </c>
      <c r="B3658" t="s">
        <v>6820</v>
      </c>
      <c r="C3658">
        <v>2014</v>
      </c>
      <c r="D3658" s="23">
        <v>41891</v>
      </c>
      <c r="E3658" s="23">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23">
        <v>40980</v>
      </c>
      <c r="E3659" s="23">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23">
        <v>40980</v>
      </c>
      <c r="E3660" s="23">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3.8599999999999981</v>
      </c>
    </row>
    <row r="3661" spans="1:22" x14ac:dyDescent="0.3">
      <c r="A3661">
        <v>3660</v>
      </c>
      <c r="B3661" t="s">
        <v>6823</v>
      </c>
      <c r="C3661">
        <v>2012</v>
      </c>
      <c r="D3661" s="23">
        <v>40980</v>
      </c>
      <c r="E3661" s="23">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23">
        <v>41474</v>
      </c>
      <c r="E3662" s="23">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23">
        <v>41439</v>
      </c>
      <c r="E3663" s="23">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23">
        <v>41824</v>
      </c>
      <c r="E3664" s="23">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23">
        <v>41824</v>
      </c>
      <c r="E3665" s="23">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23">
        <v>40885</v>
      </c>
      <c r="E3666" s="23">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23">
        <v>40885</v>
      </c>
      <c r="E3667" s="23">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23">
        <v>40885</v>
      </c>
      <c r="E3668" s="23">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23">
        <v>40885</v>
      </c>
      <c r="E3669" s="23">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-2.6025000000000009</v>
      </c>
    </row>
    <row r="3670" spans="1:22" x14ac:dyDescent="0.3">
      <c r="A3670">
        <v>3669</v>
      </c>
      <c r="B3670" t="s">
        <v>6832</v>
      </c>
      <c r="C3670">
        <v>2011</v>
      </c>
      <c r="D3670" s="23">
        <v>40885</v>
      </c>
      <c r="E3670" s="23">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-18.186000000000011</v>
      </c>
    </row>
    <row r="3671" spans="1:22" x14ac:dyDescent="0.3">
      <c r="A3671">
        <v>3670</v>
      </c>
      <c r="B3671" t="s">
        <v>6832</v>
      </c>
      <c r="C3671">
        <v>2011</v>
      </c>
      <c r="D3671" s="23">
        <v>40885</v>
      </c>
      <c r="E3671" s="23">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23">
        <v>40885</v>
      </c>
      <c r="E3672" s="23">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23">
        <v>40885</v>
      </c>
      <c r="E3673" s="23">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2.9304000000000019</v>
      </c>
    </row>
    <row r="3674" spans="1:22" x14ac:dyDescent="0.3">
      <c r="A3674">
        <v>3673</v>
      </c>
      <c r="B3674" t="s">
        <v>6839</v>
      </c>
      <c r="C3674">
        <v>2013</v>
      </c>
      <c r="D3674" s="23">
        <v>41373</v>
      </c>
      <c r="E3674" s="23">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23">
        <v>41373</v>
      </c>
      <c r="E3675" s="23">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23">
        <v>41950</v>
      </c>
      <c r="E3676" s="23">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-30.93320000000001</v>
      </c>
    </row>
    <row r="3677" spans="1:22" x14ac:dyDescent="0.3">
      <c r="A3677">
        <v>3676</v>
      </c>
      <c r="B3677" t="s">
        <v>6840</v>
      </c>
      <c r="C3677">
        <v>2014</v>
      </c>
      <c r="D3677" s="23">
        <v>41950</v>
      </c>
      <c r="E3677" s="23">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47.952000000000012</v>
      </c>
      <c r="T3677">
        <v>3</v>
      </c>
      <c r="U3677">
        <v>0.2</v>
      </c>
      <c r="V3677">
        <v>16.183800000000002</v>
      </c>
    </row>
    <row r="3678" spans="1:22" x14ac:dyDescent="0.3">
      <c r="A3678">
        <v>3677</v>
      </c>
      <c r="B3678" t="s">
        <v>6841</v>
      </c>
      <c r="C3678">
        <v>2012</v>
      </c>
      <c r="D3678" s="23">
        <v>41248</v>
      </c>
      <c r="E3678" s="23">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23">
        <v>41099</v>
      </c>
      <c r="E3679" s="23">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23">
        <v>41099</v>
      </c>
      <c r="E3680" s="23">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23">
        <v>41099</v>
      </c>
      <c r="E3681" s="23">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20.01560000000001</v>
      </c>
    </row>
    <row r="3682" spans="1:22" x14ac:dyDescent="0.3">
      <c r="A3682">
        <v>3681</v>
      </c>
      <c r="B3682" t="s">
        <v>6842</v>
      </c>
      <c r="C3682">
        <v>2012</v>
      </c>
      <c r="D3682" s="23">
        <v>41099</v>
      </c>
      <c r="E3682" s="23">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23">
        <v>41099</v>
      </c>
      <c r="E3683" s="2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23">
        <v>41099</v>
      </c>
      <c r="E3684" s="23">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23">
        <v>41099</v>
      </c>
      <c r="E3685" s="23">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70.545599999999979</v>
      </c>
    </row>
    <row r="3686" spans="1:22" x14ac:dyDescent="0.3">
      <c r="A3686">
        <v>3685</v>
      </c>
      <c r="B3686" t="s">
        <v>6842</v>
      </c>
      <c r="C3686">
        <v>2012</v>
      </c>
      <c r="D3686" s="23">
        <v>41099</v>
      </c>
      <c r="E3686" s="23">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23">
        <v>41099</v>
      </c>
      <c r="E3687" s="23">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28.480899999999981</v>
      </c>
    </row>
    <row r="3688" spans="1:22" x14ac:dyDescent="0.3">
      <c r="A3688">
        <v>3687</v>
      </c>
      <c r="B3688" t="s">
        <v>6847</v>
      </c>
      <c r="C3688">
        <v>2013</v>
      </c>
      <c r="D3688" s="23">
        <v>41622</v>
      </c>
      <c r="E3688" s="23">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v>
      </c>
    </row>
    <row r="3689" spans="1:22" x14ac:dyDescent="0.3">
      <c r="A3689">
        <v>3688</v>
      </c>
      <c r="B3689" t="s">
        <v>6848</v>
      </c>
      <c r="C3689">
        <v>2013</v>
      </c>
      <c r="D3689" s="23">
        <v>41415</v>
      </c>
      <c r="E3689" s="23">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23">
        <v>41793</v>
      </c>
      <c r="E3690" s="23">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23">
        <v>41793</v>
      </c>
      <c r="E3691" s="23">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23">
        <v>41212</v>
      </c>
      <c r="E3692" s="23">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-45.995399999999997</v>
      </c>
    </row>
    <row r="3693" spans="1:22" x14ac:dyDescent="0.3">
      <c r="A3693">
        <v>3692</v>
      </c>
      <c r="B3693" t="s">
        <v>6851</v>
      </c>
      <c r="C3693">
        <v>2012</v>
      </c>
      <c r="D3693" s="23">
        <v>41212</v>
      </c>
      <c r="E3693" s="23">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23">
        <v>41212</v>
      </c>
      <c r="E3694" s="23">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23">
        <v>41212</v>
      </c>
      <c r="E3695" s="23">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23">
        <v>41563</v>
      </c>
      <c r="E3696" s="23">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23">
        <v>41563</v>
      </c>
      <c r="E3697" s="23">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23">
        <v>41563</v>
      </c>
      <c r="E3698" s="23">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23">
        <v>41232</v>
      </c>
      <c r="E3699" s="23">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23">
        <v>40799</v>
      </c>
      <c r="E3700" s="23">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23">
        <v>41957</v>
      </c>
      <c r="E3701" s="23">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23">
        <v>41998</v>
      </c>
      <c r="E3702" s="23">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23">
        <v>41283</v>
      </c>
      <c r="E3703" s="23">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3.7920000000000011</v>
      </c>
    </row>
    <row r="3704" spans="1:22" x14ac:dyDescent="0.3">
      <c r="A3704">
        <v>3703</v>
      </c>
      <c r="B3704" t="s">
        <v>6866</v>
      </c>
      <c r="C3704">
        <v>2012</v>
      </c>
      <c r="D3704" s="23">
        <v>41073</v>
      </c>
      <c r="E3704" s="23">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23">
        <v>41073</v>
      </c>
      <c r="E3705" s="23">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23">
        <v>41073</v>
      </c>
      <c r="E3706" s="23">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23">
        <v>41073</v>
      </c>
      <c r="E3707" s="23">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32.400000000000013</v>
      </c>
      <c r="T3707">
        <v>5</v>
      </c>
      <c r="U3707">
        <v>0</v>
      </c>
      <c r="V3707">
        <v>15.552</v>
      </c>
    </row>
    <row r="3708" spans="1:22" x14ac:dyDescent="0.3">
      <c r="A3708">
        <v>3707</v>
      </c>
      <c r="B3708" t="s">
        <v>6867</v>
      </c>
      <c r="C3708">
        <v>2014</v>
      </c>
      <c r="D3708" s="23">
        <v>41717</v>
      </c>
      <c r="E3708" s="23">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23">
        <v>40870</v>
      </c>
      <c r="E3709" s="23">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-2.5471999999999979</v>
      </c>
    </row>
    <row r="3710" spans="1:22" x14ac:dyDescent="0.3">
      <c r="A3710">
        <v>3709</v>
      </c>
      <c r="B3710" t="s">
        <v>6868</v>
      </c>
      <c r="C3710">
        <v>2011</v>
      </c>
      <c r="D3710" s="23">
        <v>40870</v>
      </c>
      <c r="E3710" s="23">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34.175999999999988</v>
      </c>
      <c r="T3710">
        <v>3</v>
      </c>
      <c r="U3710">
        <v>0.8</v>
      </c>
      <c r="V3710">
        <v>-87.148800000000023</v>
      </c>
    </row>
    <row r="3711" spans="1:22" x14ac:dyDescent="0.3">
      <c r="A3711">
        <v>3710</v>
      </c>
      <c r="B3711" t="s">
        <v>6868</v>
      </c>
      <c r="C3711">
        <v>2011</v>
      </c>
      <c r="D3711" s="23">
        <v>40870</v>
      </c>
      <c r="E3711" s="23">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1.6632000000000009</v>
      </c>
    </row>
    <row r="3712" spans="1:22" x14ac:dyDescent="0.3">
      <c r="A3712">
        <v>3711</v>
      </c>
      <c r="B3712" t="s">
        <v>6869</v>
      </c>
      <c r="C3712">
        <v>2014</v>
      </c>
      <c r="D3712" s="23">
        <v>41928</v>
      </c>
      <c r="E3712" s="23">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6.3779999999999566</v>
      </c>
    </row>
    <row r="3713" spans="1:22" x14ac:dyDescent="0.3">
      <c r="A3713">
        <v>3712</v>
      </c>
      <c r="B3713" t="s">
        <v>6869</v>
      </c>
      <c r="C3713">
        <v>2014</v>
      </c>
      <c r="D3713" s="23">
        <v>41928</v>
      </c>
      <c r="E3713" s="2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23">
        <v>41751</v>
      </c>
      <c r="E3714" s="23">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23">
        <v>41751</v>
      </c>
      <c r="E3715" s="23">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34.145999999999987</v>
      </c>
    </row>
    <row r="3716" spans="1:22" x14ac:dyDescent="0.3">
      <c r="A3716">
        <v>3715</v>
      </c>
      <c r="B3716" t="s">
        <v>6873</v>
      </c>
      <c r="C3716">
        <v>2011</v>
      </c>
      <c r="D3716" s="23">
        <v>40885</v>
      </c>
      <c r="E3716" s="23">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23">
        <v>40885</v>
      </c>
      <c r="E3717" s="23">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23">
        <v>41789</v>
      </c>
      <c r="E3718" s="23">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23">
        <v>41537</v>
      </c>
      <c r="E3719" s="23">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v>
      </c>
    </row>
    <row r="3720" spans="1:22" x14ac:dyDescent="0.3">
      <c r="A3720">
        <v>3719</v>
      </c>
      <c r="B3720" t="s">
        <v>6875</v>
      </c>
      <c r="C3720">
        <v>2013</v>
      </c>
      <c r="D3720" s="23">
        <v>41537</v>
      </c>
      <c r="E3720" s="23">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23">
        <v>41535</v>
      </c>
      <c r="E3721" s="23">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23">
        <v>41629</v>
      </c>
      <c r="E3722" s="23">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23">
        <v>41629</v>
      </c>
      <c r="E3723" s="2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23">
        <v>41966</v>
      </c>
      <c r="E3724" s="23">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2.2319999999999962</v>
      </c>
    </row>
    <row r="3725" spans="1:22" x14ac:dyDescent="0.3">
      <c r="A3725">
        <v>3724</v>
      </c>
      <c r="B3725" t="s">
        <v>6881</v>
      </c>
      <c r="C3725">
        <v>2011</v>
      </c>
      <c r="D3725" s="23">
        <v>40907</v>
      </c>
      <c r="E3725" s="23">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23">
        <v>41733</v>
      </c>
      <c r="E3726" s="23">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23">
        <v>41635</v>
      </c>
      <c r="E3727" s="23">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23">
        <v>41431</v>
      </c>
      <c r="E3728" s="23">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23">
        <v>41431</v>
      </c>
      <c r="E3729" s="23">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23">
        <v>41431</v>
      </c>
      <c r="E3730" s="23">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23">
        <v>41170</v>
      </c>
      <c r="E3731" s="23">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23">
        <v>41170</v>
      </c>
      <c r="E3732" s="23">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23">
        <v>41170</v>
      </c>
      <c r="E3733" s="23">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23">
        <v>41170</v>
      </c>
      <c r="E3734" s="23">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23">
        <v>41170</v>
      </c>
      <c r="E3735" s="23">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23">
        <v>41705</v>
      </c>
      <c r="E3736" s="23">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23">
        <v>41705</v>
      </c>
      <c r="E3737" s="23">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v>
      </c>
    </row>
    <row r="3738" spans="1:22" x14ac:dyDescent="0.3">
      <c r="A3738">
        <v>3737</v>
      </c>
      <c r="B3738" t="s">
        <v>6891</v>
      </c>
      <c r="C3738">
        <v>2013</v>
      </c>
      <c r="D3738" s="23">
        <v>41351</v>
      </c>
      <c r="E3738" s="23">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23">
        <v>41351</v>
      </c>
      <c r="E3739" s="23">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23">
        <v>41618</v>
      </c>
      <c r="E3740" s="23">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23">
        <v>41618</v>
      </c>
      <c r="E3741" s="23">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23">
        <v>41618</v>
      </c>
      <c r="E3742" s="23">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23">
        <v>41289</v>
      </c>
      <c r="E3743" s="2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23">
        <v>41289</v>
      </c>
      <c r="E3744" s="23">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23">
        <v>41289</v>
      </c>
      <c r="E3745" s="23">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23">
        <v>40840</v>
      </c>
      <c r="E3746" s="23">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3.7919999999999989</v>
      </c>
    </row>
    <row r="3747" spans="1:22" x14ac:dyDescent="0.3">
      <c r="A3747">
        <v>3746</v>
      </c>
      <c r="B3747" t="s">
        <v>6898</v>
      </c>
      <c r="C3747">
        <v>2013</v>
      </c>
      <c r="D3747" s="23">
        <v>41541</v>
      </c>
      <c r="E3747" s="23">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23">
        <v>41541</v>
      </c>
      <c r="E3748" s="23">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23">
        <v>41879</v>
      </c>
      <c r="E3749" s="23">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23">
        <v>41879</v>
      </c>
      <c r="E3750" s="23">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23">
        <v>41879</v>
      </c>
      <c r="E3751" s="23">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23">
        <v>41879</v>
      </c>
      <c r="E3752" s="23">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23">
        <v>41879</v>
      </c>
      <c r="E3753" s="2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23.027999999999992</v>
      </c>
    </row>
    <row r="3754" spans="1:22" x14ac:dyDescent="0.3">
      <c r="A3754">
        <v>3753</v>
      </c>
      <c r="B3754" t="s">
        <v>6899</v>
      </c>
      <c r="C3754">
        <v>2014</v>
      </c>
      <c r="D3754" s="23">
        <v>41879</v>
      </c>
      <c r="E3754" s="23">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23">
        <v>41879</v>
      </c>
      <c r="E3755" s="23">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23">
        <v>41879</v>
      </c>
      <c r="E3756" s="23">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17.744999999999958</v>
      </c>
    </row>
    <row r="3757" spans="1:22" x14ac:dyDescent="0.3">
      <c r="A3757">
        <v>3756</v>
      </c>
      <c r="B3757" t="s">
        <v>6900</v>
      </c>
      <c r="C3757">
        <v>2013</v>
      </c>
      <c r="D3757" s="23">
        <v>41337</v>
      </c>
      <c r="E3757" s="23">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23">
        <v>41337</v>
      </c>
      <c r="E3758" s="23">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23">
        <v>41334</v>
      </c>
      <c r="E3759" s="23">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23">
        <v>41170</v>
      </c>
      <c r="E3760" s="23">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23">
        <v>41170</v>
      </c>
      <c r="E3761" s="23">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5.0699999999999994</v>
      </c>
    </row>
    <row r="3762" spans="1:22" x14ac:dyDescent="0.3">
      <c r="A3762">
        <v>3761</v>
      </c>
      <c r="B3762" t="s">
        <v>6905</v>
      </c>
      <c r="C3762">
        <v>2012</v>
      </c>
      <c r="D3762" s="23">
        <v>41170</v>
      </c>
      <c r="E3762" s="23">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23">
        <v>41772</v>
      </c>
      <c r="E3763" s="23">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42.047999999999988</v>
      </c>
    </row>
    <row r="3764" spans="1:22" x14ac:dyDescent="0.3">
      <c r="A3764">
        <v>3763</v>
      </c>
      <c r="B3764" t="s">
        <v>6907</v>
      </c>
      <c r="C3764">
        <v>2013</v>
      </c>
      <c r="D3764" s="23">
        <v>41500</v>
      </c>
      <c r="E3764" s="23">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23">
        <v>41500</v>
      </c>
      <c r="E3765" s="23">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23">
        <v>41696</v>
      </c>
      <c r="E3766" s="23">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23">
        <v>41355</v>
      </c>
      <c r="E3767" s="23">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-1.41960000000001</v>
      </c>
    </row>
    <row r="3768" spans="1:22" x14ac:dyDescent="0.3">
      <c r="A3768">
        <v>3767</v>
      </c>
      <c r="B3768" t="s">
        <v>6910</v>
      </c>
      <c r="C3768">
        <v>2013</v>
      </c>
      <c r="D3768" s="23">
        <v>41355</v>
      </c>
      <c r="E3768" s="23">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23">
        <v>41251</v>
      </c>
      <c r="E3769" s="23">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23">
        <v>40893</v>
      </c>
      <c r="E3770" s="23">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23">
        <v>40893</v>
      </c>
      <c r="E3771" s="23">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23">
        <v>41626</v>
      </c>
      <c r="E3772" s="23">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-325.57200000000017</v>
      </c>
    </row>
    <row r="3773" spans="1:22" x14ac:dyDescent="0.3">
      <c r="A3773">
        <v>3772</v>
      </c>
      <c r="B3773" t="s">
        <v>6914</v>
      </c>
      <c r="C3773">
        <v>2013</v>
      </c>
      <c r="D3773" s="23">
        <v>41407</v>
      </c>
      <c r="E3773" s="2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23">
        <v>40761</v>
      </c>
      <c r="E3774" s="23">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23">
        <v>40644</v>
      </c>
      <c r="E3775" s="23">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2.3328000000000002</v>
      </c>
    </row>
    <row r="3776" spans="1:22" x14ac:dyDescent="0.3">
      <c r="A3776">
        <v>3775</v>
      </c>
      <c r="B3776" t="s">
        <v>6916</v>
      </c>
      <c r="C3776">
        <v>2011</v>
      </c>
      <c r="D3776" s="23">
        <v>40644</v>
      </c>
      <c r="E3776" s="23">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383.97600000000011</v>
      </c>
      <c r="T3776">
        <v>3</v>
      </c>
      <c r="U3776">
        <v>0.2</v>
      </c>
      <c r="V3776">
        <v>81.59490000000001</v>
      </c>
    </row>
    <row r="3777" spans="1:22" x14ac:dyDescent="0.3">
      <c r="A3777">
        <v>3776</v>
      </c>
      <c r="B3777" t="s">
        <v>6916</v>
      </c>
      <c r="C3777">
        <v>2011</v>
      </c>
      <c r="D3777" s="23">
        <v>40644</v>
      </c>
      <c r="E3777" s="23">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23">
        <v>40644</v>
      </c>
      <c r="E3778" s="23">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41.992999999999988</v>
      </c>
    </row>
    <row r="3779" spans="1:22" x14ac:dyDescent="0.3">
      <c r="A3779">
        <v>3778</v>
      </c>
      <c r="B3779" t="s">
        <v>6921</v>
      </c>
      <c r="C3779">
        <v>2012</v>
      </c>
      <c r="D3779" s="23">
        <v>41032</v>
      </c>
      <c r="E3779" s="23">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23">
        <v>41974</v>
      </c>
      <c r="E3780" s="23">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23">
        <v>41687</v>
      </c>
      <c r="E3781" s="23">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23">
        <v>40863</v>
      </c>
      <c r="E3782" s="23">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v>
      </c>
    </row>
    <row r="3783" spans="1:22" x14ac:dyDescent="0.3">
      <c r="A3783">
        <v>3782</v>
      </c>
      <c r="B3783" t="s">
        <v>6927</v>
      </c>
      <c r="C3783">
        <v>2012</v>
      </c>
      <c r="D3783" s="23">
        <v>41099</v>
      </c>
      <c r="E3783" s="23">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23">
        <v>41957</v>
      </c>
      <c r="E3784" s="23">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23">
        <v>41957</v>
      </c>
      <c r="E3785" s="23">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-63.005600000000022</v>
      </c>
    </row>
    <row r="3786" spans="1:22" x14ac:dyDescent="0.3">
      <c r="A3786">
        <v>3785</v>
      </c>
      <c r="B3786" t="s">
        <v>6929</v>
      </c>
      <c r="C3786">
        <v>2014</v>
      </c>
      <c r="D3786" s="23">
        <v>41852</v>
      </c>
      <c r="E3786" s="23">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23">
        <v>42000</v>
      </c>
      <c r="E3787" s="23">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v>
      </c>
    </row>
    <row r="3788" spans="1:22" x14ac:dyDescent="0.3">
      <c r="A3788">
        <v>3787</v>
      </c>
      <c r="B3788" t="s">
        <v>6933</v>
      </c>
      <c r="C3788">
        <v>2013</v>
      </c>
      <c r="D3788" s="23">
        <v>41579</v>
      </c>
      <c r="E3788" s="23">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23">
        <v>41522</v>
      </c>
      <c r="E3789" s="23">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23">
        <v>41522</v>
      </c>
      <c r="E3790" s="23">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7.0172999999999952</v>
      </c>
    </row>
    <row r="3791" spans="1:22" x14ac:dyDescent="0.3">
      <c r="A3791">
        <v>3790</v>
      </c>
      <c r="B3791" t="s">
        <v>6935</v>
      </c>
      <c r="C3791">
        <v>2013</v>
      </c>
      <c r="D3791" s="23">
        <v>41382</v>
      </c>
      <c r="E3791" s="23">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23">
        <v>40729</v>
      </c>
      <c r="E3792" s="23">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23">
        <v>40966</v>
      </c>
      <c r="E3793" s="23">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23">
        <v>40966</v>
      </c>
      <c r="E3794" s="23">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23">
        <v>41240</v>
      </c>
      <c r="E3795" s="23">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23">
        <v>40571</v>
      </c>
      <c r="E3796" s="23">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23">
        <v>40571</v>
      </c>
      <c r="E3797" s="23">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23">
        <v>40571</v>
      </c>
      <c r="E3798" s="23">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23">
        <v>41906</v>
      </c>
      <c r="E3799" s="23">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23">
        <v>41948</v>
      </c>
      <c r="E3800" s="23">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-192.0468000000001</v>
      </c>
    </row>
    <row r="3801" spans="1:22" x14ac:dyDescent="0.3">
      <c r="A3801">
        <v>3800</v>
      </c>
      <c r="B3801" t="s">
        <v>6948</v>
      </c>
      <c r="C3801">
        <v>2014</v>
      </c>
      <c r="D3801" s="23">
        <v>41948</v>
      </c>
      <c r="E3801" s="23">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23">
        <v>41562</v>
      </c>
      <c r="E3802" s="23">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23">
        <v>41562</v>
      </c>
      <c r="E3803" s="23">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23">
        <v>41562</v>
      </c>
      <c r="E3804" s="23">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23">
        <v>41562</v>
      </c>
      <c r="E3805" s="23">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23">
        <v>41562</v>
      </c>
      <c r="E3806" s="23">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23">
        <v>41562</v>
      </c>
      <c r="E3807" s="23">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23">
        <v>41225</v>
      </c>
      <c r="E3808" s="23">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23">
        <v>41225</v>
      </c>
      <c r="E3809" s="23">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-4.0157999999999996</v>
      </c>
    </row>
    <row r="3810" spans="1:22" x14ac:dyDescent="0.3">
      <c r="A3810">
        <v>3809</v>
      </c>
      <c r="B3810" t="s">
        <v>6954</v>
      </c>
      <c r="C3810">
        <v>2012</v>
      </c>
      <c r="D3810" s="23">
        <v>41225</v>
      </c>
      <c r="E3810" s="23">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23">
        <v>41225</v>
      </c>
      <c r="E3811" s="23">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23">
        <v>41225</v>
      </c>
      <c r="E3812" s="23">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10.079200000000011</v>
      </c>
    </row>
    <row r="3813" spans="1:22" x14ac:dyDescent="0.3">
      <c r="A3813">
        <v>3812</v>
      </c>
      <c r="B3813" t="s">
        <v>6954</v>
      </c>
      <c r="C3813">
        <v>2012</v>
      </c>
      <c r="D3813" s="23">
        <v>41225</v>
      </c>
      <c r="E3813" s="23">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16.44029999999999</v>
      </c>
    </row>
    <row r="3814" spans="1:22" x14ac:dyDescent="0.3">
      <c r="A3814">
        <v>3813</v>
      </c>
      <c r="B3814" t="s">
        <v>6957</v>
      </c>
      <c r="C3814">
        <v>2014</v>
      </c>
      <c r="D3814" s="23">
        <v>41704</v>
      </c>
      <c r="E3814" s="23">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23">
        <v>41218</v>
      </c>
      <c r="E3815" s="23">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23">
        <v>41464</v>
      </c>
      <c r="E3816" s="23">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51.497499999999967</v>
      </c>
    </row>
    <row r="3817" spans="1:22" x14ac:dyDescent="0.3">
      <c r="A3817">
        <v>3816</v>
      </c>
      <c r="B3817" t="s">
        <v>6961</v>
      </c>
      <c r="C3817">
        <v>2013</v>
      </c>
      <c r="D3817" s="23">
        <v>41464</v>
      </c>
      <c r="E3817" s="23">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4.9949999999999992</v>
      </c>
    </row>
    <row r="3818" spans="1:22" x14ac:dyDescent="0.3">
      <c r="A3818">
        <v>3817</v>
      </c>
      <c r="B3818" t="s">
        <v>6962</v>
      </c>
      <c r="C3818">
        <v>2012</v>
      </c>
      <c r="D3818" s="23">
        <v>41167</v>
      </c>
      <c r="E3818" s="23">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23">
        <v>41167</v>
      </c>
      <c r="E3819" s="23">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23">
        <v>41167</v>
      </c>
      <c r="E3820" s="23">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23">
        <v>41922</v>
      </c>
      <c r="E3821" s="23">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23">
        <v>41922</v>
      </c>
      <c r="E3822" s="23">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23">
        <v>41922</v>
      </c>
      <c r="E3823" s="23">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23">
        <v>41922</v>
      </c>
      <c r="E3824" s="23">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6.1560000000000006</v>
      </c>
    </row>
    <row r="3825" spans="1:22" x14ac:dyDescent="0.3">
      <c r="A3825">
        <v>3824</v>
      </c>
      <c r="B3825" t="s">
        <v>6966</v>
      </c>
      <c r="C3825">
        <v>2012</v>
      </c>
      <c r="D3825" s="23">
        <v>41166</v>
      </c>
      <c r="E3825" s="23">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23">
        <v>41166</v>
      </c>
      <c r="E3826" s="23">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23">
        <v>41166</v>
      </c>
      <c r="E3827" s="23">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23">
        <v>40823</v>
      </c>
      <c r="E3828" s="23">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10.74400000000001</v>
      </c>
    </row>
    <row r="3829" spans="1:22" x14ac:dyDescent="0.3">
      <c r="A3829">
        <v>3828</v>
      </c>
      <c r="B3829" t="s">
        <v>6968</v>
      </c>
      <c r="C3829">
        <v>2014</v>
      </c>
      <c r="D3829" s="23">
        <v>41767</v>
      </c>
      <c r="E3829" s="23">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23">
        <v>41767</v>
      </c>
      <c r="E3830" s="23">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23">
        <v>41767</v>
      </c>
      <c r="E3831" s="23">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23">
        <v>41767</v>
      </c>
      <c r="E3832" s="23">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18.460399999999989</v>
      </c>
    </row>
    <row r="3833" spans="1:22" x14ac:dyDescent="0.3">
      <c r="A3833">
        <v>3832</v>
      </c>
      <c r="B3833" t="s">
        <v>6969</v>
      </c>
      <c r="C3833">
        <v>2012</v>
      </c>
      <c r="D3833" s="23">
        <v>41227</v>
      </c>
      <c r="E3833" s="23">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23">
        <v>41227</v>
      </c>
      <c r="E3834" s="23">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23">
        <v>40871</v>
      </c>
      <c r="E3835" s="23">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-209.99399999999989</v>
      </c>
    </row>
    <row r="3836" spans="1:22" x14ac:dyDescent="0.3">
      <c r="A3836">
        <v>3835</v>
      </c>
      <c r="B3836" t="s">
        <v>6973</v>
      </c>
      <c r="C3836">
        <v>2011</v>
      </c>
      <c r="D3836" s="23">
        <v>40871</v>
      </c>
      <c r="E3836" s="23">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23">
        <v>40641</v>
      </c>
      <c r="E3837" s="23">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23">
        <v>40641</v>
      </c>
      <c r="E3838" s="23">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6.8903999999999979</v>
      </c>
    </row>
    <row r="3839" spans="1:22" x14ac:dyDescent="0.3">
      <c r="A3839">
        <v>3838</v>
      </c>
      <c r="B3839" t="s">
        <v>6977</v>
      </c>
      <c r="C3839">
        <v>2011</v>
      </c>
      <c r="D3839" s="23">
        <v>40750</v>
      </c>
      <c r="E3839" s="23">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23">
        <v>40750</v>
      </c>
      <c r="E3840" s="23">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v>
      </c>
    </row>
    <row r="3841" spans="1:22" x14ac:dyDescent="0.3">
      <c r="A3841">
        <v>3840</v>
      </c>
      <c r="B3841" t="s">
        <v>6977</v>
      </c>
      <c r="C3841">
        <v>2011</v>
      </c>
      <c r="D3841" s="23">
        <v>40750</v>
      </c>
      <c r="E3841" s="23">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23">
        <v>40750</v>
      </c>
      <c r="E3842" s="23">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23">
        <v>40702</v>
      </c>
      <c r="E3843" s="23">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10.647000000000009</v>
      </c>
    </row>
    <row r="3844" spans="1:22" x14ac:dyDescent="0.3">
      <c r="A3844">
        <v>3843</v>
      </c>
      <c r="B3844" t="s">
        <v>6983</v>
      </c>
      <c r="C3844">
        <v>2011</v>
      </c>
      <c r="D3844" s="23">
        <v>40844</v>
      </c>
      <c r="E3844" s="23">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23">
        <v>40844</v>
      </c>
      <c r="E3845" s="23">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23">
        <v>40844</v>
      </c>
      <c r="E3846" s="23">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v>
      </c>
    </row>
    <row r="3847" spans="1:22" x14ac:dyDescent="0.3">
      <c r="A3847">
        <v>3846</v>
      </c>
      <c r="B3847" t="s">
        <v>6983</v>
      </c>
      <c r="C3847">
        <v>2011</v>
      </c>
      <c r="D3847" s="23">
        <v>40844</v>
      </c>
      <c r="E3847" s="23">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23">
        <v>40844</v>
      </c>
      <c r="E3848" s="23">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23">
        <v>41969</v>
      </c>
      <c r="E3849" s="23">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501.81000000000012</v>
      </c>
      <c r="T3849">
        <v>3</v>
      </c>
      <c r="U3849">
        <v>0</v>
      </c>
      <c r="V3849">
        <v>0</v>
      </c>
    </row>
    <row r="3850" spans="1:22" x14ac:dyDescent="0.3">
      <c r="A3850">
        <v>3849</v>
      </c>
      <c r="B3850" t="s">
        <v>6987</v>
      </c>
      <c r="C3850">
        <v>2014</v>
      </c>
      <c r="D3850" s="23">
        <v>41905</v>
      </c>
      <c r="E3850" s="23">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23">
        <v>41905</v>
      </c>
      <c r="E3851" s="23">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23">
        <v>41247</v>
      </c>
      <c r="E3852" s="23">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23">
        <v>41173</v>
      </c>
      <c r="E3853" s="23">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23">
        <v>41970</v>
      </c>
      <c r="E3854" s="23">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-53.708800000000018</v>
      </c>
    </row>
    <row r="3855" spans="1:22" x14ac:dyDescent="0.3">
      <c r="A3855">
        <v>3854</v>
      </c>
      <c r="B3855" t="s">
        <v>6995</v>
      </c>
      <c r="C3855">
        <v>2014</v>
      </c>
      <c r="D3855" s="23">
        <v>41797</v>
      </c>
      <c r="E3855" s="23">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23">
        <v>41797</v>
      </c>
      <c r="E3856" s="23">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23">
        <v>41936</v>
      </c>
      <c r="E3857" s="23">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23">
        <v>41936</v>
      </c>
      <c r="E3858" s="23">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51.497499999999967</v>
      </c>
    </row>
    <row r="3859" spans="1:22" x14ac:dyDescent="0.3">
      <c r="A3859">
        <v>3858</v>
      </c>
      <c r="B3859" t="s">
        <v>6998</v>
      </c>
      <c r="C3859">
        <v>2014</v>
      </c>
      <c r="D3859" s="23">
        <v>41936</v>
      </c>
      <c r="E3859" s="23">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23">
        <v>40897</v>
      </c>
      <c r="E3860" s="23">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89.588799999999992</v>
      </c>
    </row>
    <row r="3861" spans="1:22" x14ac:dyDescent="0.3">
      <c r="A3861">
        <v>3860</v>
      </c>
      <c r="B3861" t="s">
        <v>7003</v>
      </c>
      <c r="C3861">
        <v>2014</v>
      </c>
      <c r="D3861" s="23">
        <v>41688</v>
      </c>
      <c r="E3861" s="23">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23">
        <v>41688</v>
      </c>
      <c r="E3862" s="23">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23">
        <v>40666</v>
      </c>
      <c r="E3863" s="23">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23">
        <v>40666</v>
      </c>
      <c r="E3864" s="23">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23">
        <v>41930</v>
      </c>
      <c r="E3865" s="23">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23">
        <v>41241</v>
      </c>
      <c r="E3866" s="23">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23">
        <v>40751</v>
      </c>
      <c r="E3867" s="23">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23">
        <v>41753</v>
      </c>
      <c r="E3868" s="23">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23">
        <v>41205</v>
      </c>
      <c r="E3869" s="23">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23">
        <v>41205</v>
      </c>
      <c r="E3870" s="23">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27.088199999999961</v>
      </c>
    </row>
    <row r="3871" spans="1:22" x14ac:dyDescent="0.3">
      <c r="A3871">
        <v>3870</v>
      </c>
      <c r="B3871" t="s">
        <v>7018</v>
      </c>
      <c r="C3871">
        <v>2012</v>
      </c>
      <c r="D3871" s="23">
        <v>41205</v>
      </c>
      <c r="E3871" s="23">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23">
        <v>41205</v>
      </c>
      <c r="E3872" s="23">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5.6644000000000014</v>
      </c>
    </row>
    <row r="3873" spans="1:22" x14ac:dyDescent="0.3">
      <c r="A3873">
        <v>3872</v>
      </c>
      <c r="B3873" t="s">
        <v>7018</v>
      </c>
      <c r="C3873">
        <v>2012</v>
      </c>
      <c r="D3873" s="23">
        <v>41205</v>
      </c>
      <c r="E3873" s="2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23">
        <v>41205</v>
      </c>
      <c r="E3874" s="23">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23">
        <v>41523</v>
      </c>
      <c r="E3875" s="23">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23">
        <v>41523</v>
      </c>
      <c r="E3876" s="23">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23">
        <v>41523</v>
      </c>
      <c r="E3877" s="23">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6.7990000000000066</v>
      </c>
    </row>
    <row r="3878" spans="1:22" x14ac:dyDescent="0.3">
      <c r="A3878">
        <v>3877</v>
      </c>
      <c r="B3878" t="s">
        <v>7019</v>
      </c>
      <c r="C3878">
        <v>2013</v>
      </c>
      <c r="D3878" s="23">
        <v>41523</v>
      </c>
      <c r="E3878" s="23">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3.2099999999999982</v>
      </c>
    </row>
    <row r="3879" spans="1:22" x14ac:dyDescent="0.3">
      <c r="A3879">
        <v>3878</v>
      </c>
      <c r="B3879" t="s">
        <v>7020</v>
      </c>
      <c r="C3879">
        <v>2013</v>
      </c>
      <c r="D3879" s="23">
        <v>41576</v>
      </c>
      <c r="E3879" s="23">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-26.733000000000001</v>
      </c>
    </row>
    <row r="3880" spans="1:22" x14ac:dyDescent="0.3">
      <c r="A3880">
        <v>3879</v>
      </c>
      <c r="B3880" t="s">
        <v>7021</v>
      </c>
      <c r="C3880">
        <v>2011</v>
      </c>
      <c r="D3880" s="23">
        <v>40638</v>
      </c>
      <c r="E3880" s="23">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49.632000000000012</v>
      </c>
      <c r="T3880">
        <v>4</v>
      </c>
      <c r="U3880">
        <v>0.2</v>
      </c>
      <c r="V3880">
        <v>3.7223999999999999</v>
      </c>
    </row>
    <row r="3881" spans="1:22" x14ac:dyDescent="0.3">
      <c r="A3881">
        <v>3880</v>
      </c>
      <c r="B3881" t="s">
        <v>7021</v>
      </c>
      <c r="C3881">
        <v>2011</v>
      </c>
      <c r="D3881" s="23">
        <v>40638</v>
      </c>
      <c r="E3881" s="23">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3.9072000000000031</v>
      </c>
    </row>
    <row r="3882" spans="1:22" x14ac:dyDescent="0.3">
      <c r="A3882">
        <v>3881</v>
      </c>
      <c r="B3882" t="s">
        <v>7022</v>
      </c>
      <c r="C3882">
        <v>2012</v>
      </c>
      <c r="D3882" s="23">
        <v>41075</v>
      </c>
      <c r="E3882" s="23">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2.9899999999999989</v>
      </c>
    </row>
    <row r="3883" spans="1:22" x14ac:dyDescent="0.3">
      <c r="A3883">
        <v>3882</v>
      </c>
      <c r="B3883" t="s">
        <v>7022</v>
      </c>
      <c r="C3883">
        <v>2012</v>
      </c>
      <c r="D3883" s="23">
        <v>41075</v>
      </c>
      <c r="E3883" s="23">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23">
        <v>41075</v>
      </c>
      <c r="E3884" s="23">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364.70400000000012</v>
      </c>
      <c r="T3884">
        <v>6</v>
      </c>
      <c r="U3884">
        <v>0.2</v>
      </c>
      <c r="V3884">
        <v>-36.470400000000041</v>
      </c>
    </row>
    <row r="3885" spans="1:22" x14ac:dyDescent="0.3">
      <c r="A3885">
        <v>3884</v>
      </c>
      <c r="B3885" t="s">
        <v>7022</v>
      </c>
      <c r="C3885">
        <v>2012</v>
      </c>
      <c r="D3885" s="23">
        <v>41075</v>
      </c>
      <c r="E3885" s="23">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23">
        <v>40729</v>
      </c>
      <c r="E3886" s="23">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23">
        <v>41669</v>
      </c>
      <c r="E3887" s="23">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23">
        <v>41337</v>
      </c>
      <c r="E3888" s="23">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23">
        <v>40696</v>
      </c>
      <c r="E3889" s="23">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23">
        <v>40696</v>
      </c>
      <c r="E3890" s="23">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23">
        <v>40696</v>
      </c>
      <c r="E3891" s="23">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23">
        <v>41603</v>
      </c>
      <c r="E3892" s="23">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217.76699999999991</v>
      </c>
    </row>
    <row r="3893" spans="1:22" x14ac:dyDescent="0.3">
      <c r="A3893">
        <v>3892</v>
      </c>
      <c r="B3893" t="s">
        <v>7031</v>
      </c>
      <c r="C3893">
        <v>2013</v>
      </c>
      <c r="D3893" s="23">
        <v>41603</v>
      </c>
      <c r="E3893" s="2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210.5939999999998</v>
      </c>
    </row>
    <row r="3894" spans="1:22" x14ac:dyDescent="0.3">
      <c r="A3894">
        <v>3893</v>
      </c>
      <c r="B3894" t="s">
        <v>7031</v>
      </c>
      <c r="C3894">
        <v>2013</v>
      </c>
      <c r="D3894" s="23">
        <v>41603</v>
      </c>
      <c r="E3894" s="23">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23">
        <v>41589</v>
      </c>
      <c r="E3895" s="23">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23">
        <v>40869</v>
      </c>
      <c r="E3896" s="23">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-16.466999999999999</v>
      </c>
    </row>
    <row r="3897" spans="1:22" x14ac:dyDescent="0.3">
      <c r="A3897">
        <v>3896</v>
      </c>
      <c r="B3897" t="s">
        <v>7034</v>
      </c>
      <c r="C3897">
        <v>2014</v>
      </c>
      <c r="D3897" s="23">
        <v>41761</v>
      </c>
      <c r="E3897" s="23">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23">
        <v>41981</v>
      </c>
      <c r="E3898" s="23">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23">
        <v>41981</v>
      </c>
      <c r="E3899" s="23">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23">
        <v>41974</v>
      </c>
      <c r="E3900" s="23">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23">
        <v>41981</v>
      </c>
      <c r="E3901" s="23">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23">
        <v>40911</v>
      </c>
      <c r="E3902" s="23">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23">
        <v>41227</v>
      </c>
      <c r="E3903" s="23">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23">
        <v>41184</v>
      </c>
      <c r="E3904" s="23">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23">
        <v>41004</v>
      </c>
      <c r="E3905" s="23">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23">
        <v>41004</v>
      </c>
      <c r="E3906" s="23">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21.142799999999969</v>
      </c>
    </row>
    <row r="3907" spans="1:22" x14ac:dyDescent="0.3">
      <c r="A3907">
        <v>3906</v>
      </c>
      <c r="B3907" t="s">
        <v>7048</v>
      </c>
      <c r="C3907">
        <v>2012</v>
      </c>
      <c r="D3907" s="23">
        <v>41004</v>
      </c>
      <c r="E3907" s="23">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23">
        <v>41004</v>
      </c>
      <c r="E3908" s="23">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23">
        <v>41004</v>
      </c>
      <c r="E3909" s="23">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23">
        <v>41004</v>
      </c>
      <c r="E3910" s="23">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23">
        <v>41004</v>
      </c>
      <c r="E3911" s="23">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7.5840000000000014</v>
      </c>
      <c r="T3911">
        <v>1</v>
      </c>
      <c r="U3911">
        <v>0.2</v>
      </c>
      <c r="V3911">
        <v>2.37</v>
      </c>
    </row>
    <row r="3912" spans="1:22" x14ac:dyDescent="0.3">
      <c r="A3912">
        <v>3911</v>
      </c>
      <c r="B3912" t="s">
        <v>7048</v>
      </c>
      <c r="C3912">
        <v>2012</v>
      </c>
      <c r="D3912" s="23">
        <v>41004</v>
      </c>
      <c r="E3912" s="23">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23">
        <v>41796</v>
      </c>
      <c r="E3913" s="23">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52.917299999999948</v>
      </c>
    </row>
    <row r="3914" spans="1:22" x14ac:dyDescent="0.3">
      <c r="A3914">
        <v>3913</v>
      </c>
      <c r="B3914" t="s">
        <v>7056</v>
      </c>
      <c r="C3914">
        <v>2014</v>
      </c>
      <c r="D3914" s="23">
        <v>41901</v>
      </c>
      <c r="E3914" s="23">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23">
        <v>41901</v>
      </c>
      <c r="E3915" s="23">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23">
        <v>41839</v>
      </c>
      <c r="E3916" s="23">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-448.89600000000002</v>
      </c>
    </row>
    <row r="3917" spans="1:22" x14ac:dyDescent="0.3">
      <c r="A3917">
        <v>3916</v>
      </c>
      <c r="B3917" t="s">
        <v>7057</v>
      </c>
      <c r="C3917">
        <v>2014</v>
      </c>
      <c r="D3917" s="23">
        <v>41839</v>
      </c>
      <c r="E3917" s="23">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10.09800000000001</v>
      </c>
    </row>
    <row r="3918" spans="1:22" x14ac:dyDescent="0.3">
      <c r="A3918">
        <v>3917</v>
      </c>
      <c r="B3918" t="s">
        <v>7057</v>
      </c>
      <c r="C3918">
        <v>2014</v>
      </c>
      <c r="D3918" s="23">
        <v>41839</v>
      </c>
      <c r="E3918" s="23">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23">
        <v>41839</v>
      </c>
      <c r="E3919" s="23">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23">
        <v>41839</v>
      </c>
      <c r="E3920" s="23">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311.97600000000011</v>
      </c>
      <c r="T3920">
        <v>3</v>
      </c>
      <c r="U3920">
        <v>0.2</v>
      </c>
      <c r="V3920">
        <v>-42.89670000000001</v>
      </c>
    </row>
    <row r="3921" spans="1:22" x14ac:dyDescent="0.3">
      <c r="A3921">
        <v>3920</v>
      </c>
      <c r="B3921" t="s">
        <v>7060</v>
      </c>
      <c r="C3921">
        <v>2012</v>
      </c>
      <c r="D3921" s="23">
        <v>41244</v>
      </c>
      <c r="E3921" s="23">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23">
        <v>41244</v>
      </c>
      <c r="E3922" s="23">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23">
        <v>41454</v>
      </c>
      <c r="E3923" s="23">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359.97600000000011</v>
      </c>
      <c r="T3923">
        <v>3</v>
      </c>
      <c r="U3923">
        <v>0.2</v>
      </c>
      <c r="V3923">
        <v>35.997600000000013</v>
      </c>
    </row>
    <row r="3924" spans="1:22" x14ac:dyDescent="0.3">
      <c r="A3924">
        <v>3923</v>
      </c>
      <c r="B3924" t="s">
        <v>7062</v>
      </c>
      <c r="C3924">
        <v>2014</v>
      </c>
      <c r="D3924" s="23">
        <v>41880</v>
      </c>
      <c r="E3924" s="23">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23">
        <v>41880</v>
      </c>
      <c r="E3925" s="23">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23">
        <v>40803</v>
      </c>
      <c r="E3926" s="23">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23">
        <v>40803</v>
      </c>
      <c r="E3927" s="23">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23">
        <v>40803</v>
      </c>
      <c r="E3928" s="23">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23">
        <v>40803</v>
      </c>
      <c r="E3929" s="23">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23">
        <v>41348</v>
      </c>
      <c r="E3930" s="23">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23">
        <v>41348</v>
      </c>
      <c r="E3931" s="23">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23">
        <v>41348</v>
      </c>
      <c r="E3932" s="23">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16.373699999999989</v>
      </c>
    </row>
    <row r="3933" spans="1:22" x14ac:dyDescent="0.3">
      <c r="A3933">
        <v>3932</v>
      </c>
      <c r="B3933" t="s">
        <v>7067</v>
      </c>
      <c r="C3933">
        <v>2013</v>
      </c>
      <c r="D3933" s="23">
        <v>41513</v>
      </c>
      <c r="E3933" s="23">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23">
        <v>41513</v>
      </c>
      <c r="E3934" s="23">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23">
        <v>41885</v>
      </c>
      <c r="E3935" s="23">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2.726</v>
      </c>
    </row>
    <row r="3936" spans="1:22" x14ac:dyDescent="0.3">
      <c r="A3936">
        <v>3935</v>
      </c>
      <c r="B3936" t="s">
        <v>7070</v>
      </c>
      <c r="C3936">
        <v>2014</v>
      </c>
      <c r="D3936" s="23">
        <v>41885</v>
      </c>
      <c r="E3936" s="23">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23">
        <v>41885</v>
      </c>
      <c r="E3937" s="23">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23">
        <v>41076</v>
      </c>
      <c r="E3938" s="23">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9.3443999999999985</v>
      </c>
    </row>
    <row r="3939" spans="1:22" x14ac:dyDescent="0.3">
      <c r="A3939">
        <v>3938</v>
      </c>
      <c r="B3939" t="s">
        <v>7071</v>
      </c>
      <c r="C3939">
        <v>2012</v>
      </c>
      <c r="D3939" s="23">
        <v>41076</v>
      </c>
      <c r="E3939" s="23">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23">
        <v>41076</v>
      </c>
      <c r="E3940" s="23">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-25.376400000000022</v>
      </c>
    </row>
    <row r="3941" spans="1:22" x14ac:dyDescent="0.3">
      <c r="A3941">
        <v>3940</v>
      </c>
      <c r="B3941" t="s">
        <v>7073</v>
      </c>
      <c r="C3941">
        <v>2013</v>
      </c>
      <c r="D3941" s="23">
        <v>41619</v>
      </c>
      <c r="E3941" s="23">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23">
        <v>41778</v>
      </c>
      <c r="E3942" s="23">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6.2608000000000006</v>
      </c>
    </row>
    <row r="3943" spans="1:22" x14ac:dyDescent="0.3">
      <c r="A3943">
        <v>3942</v>
      </c>
      <c r="B3943" t="s">
        <v>7075</v>
      </c>
      <c r="C3943">
        <v>2014</v>
      </c>
      <c r="D3943" s="23">
        <v>41778</v>
      </c>
      <c r="E3943" s="2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23">
        <v>41787</v>
      </c>
      <c r="E3944" s="23">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25.920000000000009</v>
      </c>
      <c r="T3944">
        <v>5</v>
      </c>
      <c r="U3944">
        <v>0.2</v>
      </c>
      <c r="V3944">
        <v>9.0719999999999992</v>
      </c>
    </row>
    <row r="3945" spans="1:22" x14ac:dyDescent="0.3">
      <c r="A3945">
        <v>3944</v>
      </c>
      <c r="B3945" t="s">
        <v>7077</v>
      </c>
      <c r="C3945">
        <v>2013</v>
      </c>
      <c r="D3945" s="23">
        <v>41449</v>
      </c>
      <c r="E3945" s="23">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16.70340000000002</v>
      </c>
    </row>
    <row r="3946" spans="1:22" x14ac:dyDescent="0.3">
      <c r="A3946">
        <v>3945</v>
      </c>
      <c r="B3946" t="s">
        <v>7080</v>
      </c>
      <c r="C3946">
        <v>2013</v>
      </c>
      <c r="D3946" s="23">
        <v>41411</v>
      </c>
      <c r="E3946" s="23">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23">
        <v>41962</v>
      </c>
      <c r="E3947" s="23">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23">
        <v>41962</v>
      </c>
      <c r="E3948" s="23">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-0.66240000000000021</v>
      </c>
    </row>
    <row r="3949" spans="1:22" x14ac:dyDescent="0.3">
      <c r="A3949">
        <v>3948</v>
      </c>
      <c r="B3949" t="s">
        <v>7082</v>
      </c>
      <c r="C3949">
        <v>2013</v>
      </c>
      <c r="D3949" s="23">
        <v>41597</v>
      </c>
      <c r="E3949" s="23">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1.0347999999999991</v>
      </c>
    </row>
    <row r="3950" spans="1:22" x14ac:dyDescent="0.3">
      <c r="A3950">
        <v>3949</v>
      </c>
      <c r="B3950" t="s">
        <v>7082</v>
      </c>
      <c r="C3950">
        <v>2013</v>
      </c>
      <c r="D3950" s="23">
        <v>41597</v>
      </c>
      <c r="E3950" s="23">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48.848000000000013</v>
      </c>
      <c r="T3950">
        <v>2</v>
      </c>
      <c r="U3950">
        <v>0.2</v>
      </c>
      <c r="V3950">
        <v>15.8756</v>
      </c>
    </row>
    <row r="3951" spans="1:22" x14ac:dyDescent="0.3">
      <c r="A3951">
        <v>3950</v>
      </c>
      <c r="B3951" t="s">
        <v>7082</v>
      </c>
      <c r="C3951">
        <v>2013</v>
      </c>
      <c r="D3951" s="23">
        <v>41597</v>
      </c>
      <c r="E3951" s="23">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23">
        <v>41597</v>
      </c>
      <c r="E3952" s="23">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-18.221999999999991</v>
      </c>
    </row>
    <row r="3953" spans="1:22" x14ac:dyDescent="0.3">
      <c r="A3953">
        <v>3952</v>
      </c>
      <c r="B3953" t="s">
        <v>7083</v>
      </c>
      <c r="C3953">
        <v>2011</v>
      </c>
      <c r="D3953" s="23">
        <v>40875</v>
      </c>
      <c r="E3953" s="2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23">
        <v>41335</v>
      </c>
      <c r="E3954" s="23">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13.998599999999991</v>
      </c>
    </row>
    <row r="3955" spans="1:22" x14ac:dyDescent="0.3">
      <c r="A3955">
        <v>3954</v>
      </c>
      <c r="B3955" t="s">
        <v>7087</v>
      </c>
      <c r="C3955">
        <v>2014</v>
      </c>
      <c r="D3955" s="23">
        <v>41655</v>
      </c>
      <c r="E3955" s="23">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23">
        <v>40637</v>
      </c>
      <c r="E3956" s="23">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23">
        <v>40637</v>
      </c>
      <c r="E3957" s="23">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23.807999999999989</v>
      </c>
    </row>
    <row r="3958" spans="1:22" x14ac:dyDescent="0.3">
      <c r="A3958">
        <v>3957</v>
      </c>
      <c r="B3958" t="s">
        <v>7089</v>
      </c>
      <c r="C3958">
        <v>2013</v>
      </c>
      <c r="D3958" s="23">
        <v>41452</v>
      </c>
      <c r="E3958" s="23">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23">
        <v>41424</v>
      </c>
      <c r="E3959" s="23">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-8.6456999999999979</v>
      </c>
    </row>
    <row r="3960" spans="1:22" x14ac:dyDescent="0.3">
      <c r="A3960">
        <v>3959</v>
      </c>
      <c r="B3960" t="s">
        <v>7090</v>
      </c>
      <c r="C3960">
        <v>2013</v>
      </c>
      <c r="D3960" s="23">
        <v>41424</v>
      </c>
      <c r="E3960" s="23">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0.3335999999999999</v>
      </c>
    </row>
    <row r="3961" spans="1:22" x14ac:dyDescent="0.3">
      <c r="A3961">
        <v>3960</v>
      </c>
      <c r="B3961" t="s">
        <v>7090</v>
      </c>
      <c r="C3961">
        <v>2013</v>
      </c>
      <c r="D3961" s="23">
        <v>41424</v>
      </c>
      <c r="E3961" s="23">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23">
        <v>41201</v>
      </c>
      <c r="E3962" s="23">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23">
        <v>41201</v>
      </c>
      <c r="E3963" s="2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44.984999999999992</v>
      </c>
    </row>
    <row r="3964" spans="1:22" x14ac:dyDescent="0.3">
      <c r="A3964">
        <v>3963</v>
      </c>
      <c r="B3964" t="s">
        <v>7094</v>
      </c>
      <c r="C3964">
        <v>2014</v>
      </c>
      <c r="D3964" s="23">
        <v>41690</v>
      </c>
      <c r="E3964" s="23">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3.466800000000001</v>
      </c>
    </row>
    <row r="3965" spans="1:22" x14ac:dyDescent="0.3">
      <c r="A3965">
        <v>3964</v>
      </c>
      <c r="B3965" t="s">
        <v>7094</v>
      </c>
      <c r="C3965">
        <v>2014</v>
      </c>
      <c r="D3965" s="23">
        <v>41690</v>
      </c>
      <c r="E3965" s="23">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23">
        <v>41540</v>
      </c>
      <c r="E3966" s="23">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23">
        <v>40859</v>
      </c>
      <c r="E3967" s="23">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23">
        <v>41366</v>
      </c>
      <c r="E3968" s="23">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23">
        <v>41415</v>
      </c>
      <c r="E3969" s="23">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-32.508000000000003</v>
      </c>
    </row>
    <row r="3970" spans="1:22" x14ac:dyDescent="0.3">
      <c r="A3970">
        <v>3969</v>
      </c>
      <c r="B3970" t="s">
        <v>7101</v>
      </c>
      <c r="C3970">
        <v>2012</v>
      </c>
      <c r="D3970" s="23">
        <v>41061</v>
      </c>
      <c r="E3970" s="23">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23">
        <v>41061</v>
      </c>
      <c r="E3971" s="23">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23">
        <v>40869</v>
      </c>
      <c r="E3972" s="23">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24.219000000000001</v>
      </c>
    </row>
    <row r="3973" spans="1:22" x14ac:dyDescent="0.3">
      <c r="A3973">
        <v>3972</v>
      </c>
      <c r="B3973" t="s">
        <v>7107</v>
      </c>
      <c r="C3973">
        <v>2012</v>
      </c>
      <c r="D3973" s="23">
        <v>40961</v>
      </c>
      <c r="E3973" s="23">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23">
        <v>41363</v>
      </c>
      <c r="E3974" s="23">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23">
        <v>41363</v>
      </c>
      <c r="E3975" s="23">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9.3124999999999982</v>
      </c>
    </row>
    <row r="3976" spans="1:22" x14ac:dyDescent="0.3">
      <c r="A3976">
        <v>3975</v>
      </c>
      <c r="B3976" t="s">
        <v>7108</v>
      </c>
      <c r="C3976">
        <v>2013</v>
      </c>
      <c r="D3976" s="23">
        <v>41363</v>
      </c>
      <c r="E3976" s="23">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23">
        <v>41363</v>
      </c>
      <c r="E3977" s="23">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23">
        <v>41570</v>
      </c>
      <c r="E3978" s="23">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23">
        <v>41915</v>
      </c>
      <c r="E3979" s="23">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23">
        <v>41915</v>
      </c>
      <c r="E3980" s="23">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-20.136200000000009</v>
      </c>
    </row>
    <row r="3981" spans="1:22" x14ac:dyDescent="0.3">
      <c r="A3981">
        <v>3980</v>
      </c>
      <c r="B3981" t="s">
        <v>7113</v>
      </c>
      <c r="C3981">
        <v>2011</v>
      </c>
      <c r="D3981" s="23">
        <v>40900</v>
      </c>
      <c r="E3981" s="23">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-19.54920000000001</v>
      </c>
    </row>
    <row r="3982" spans="1:22" x14ac:dyDescent="0.3">
      <c r="A3982">
        <v>3981</v>
      </c>
      <c r="B3982" t="s">
        <v>7113</v>
      </c>
      <c r="C3982">
        <v>2011</v>
      </c>
      <c r="D3982" s="23">
        <v>40900</v>
      </c>
      <c r="E3982" s="23">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23">
        <v>41989</v>
      </c>
      <c r="E3983" s="2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23">
        <v>41463</v>
      </c>
      <c r="E3984" s="23">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23">
        <v>41463</v>
      </c>
      <c r="E3985" s="23">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944.98649999999986</v>
      </c>
    </row>
    <row r="3986" spans="1:22" x14ac:dyDescent="0.3">
      <c r="A3986">
        <v>3985</v>
      </c>
      <c r="B3986" t="s">
        <v>7115</v>
      </c>
      <c r="C3986">
        <v>2013</v>
      </c>
      <c r="D3986" s="23">
        <v>41463</v>
      </c>
      <c r="E3986" s="23">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23">
        <v>41382</v>
      </c>
      <c r="E3987" s="23">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24.235199999999981</v>
      </c>
    </row>
    <row r="3988" spans="1:22" x14ac:dyDescent="0.3">
      <c r="A3988">
        <v>3987</v>
      </c>
      <c r="B3988" t="s">
        <v>7117</v>
      </c>
      <c r="C3988">
        <v>2014</v>
      </c>
      <c r="D3988" s="23">
        <v>41738</v>
      </c>
      <c r="E3988" s="23">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23">
        <v>41738</v>
      </c>
      <c r="E3989" s="23">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23">
        <v>41382</v>
      </c>
      <c r="E3990" s="23">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23">
        <v>40872</v>
      </c>
      <c r="E3991" s="23">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23">
        <v>40850</v>
      </c>
      <c r="E3992" s="23">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286.34400000000011</v>
      </c>
      <c r="T3992">
        <v>3</v>
      </c>
      <c r="U3992">
        <v>0.2</v>
      </c>
      <c r="V3992">
        <v>-64.427400000000006</v>
      </c>
    </row>
    <row r="3993" spans="1:22" x14ac:dyDescent="0.3">
      <c r="A3993">
        <v>3992</v>
      </c>
      <c r="B3993" t="s">
        <v>7128</v>
      </c>
      <c r="C3993">
        <v>2012</v>
      </c>
      <c r="D3993" s="23">
        <v>41030</v>
      </c>
      <c r="E3993" s="2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14.299200000000001</v>
      </c>
    </row>
    <row r="3994" spans="1:22" x14ac:dyDescent="0.3">
      <c r="A3994">
        <v>3993</v>
      </c>
      <c r="B3994" t="s">
        <v>7128</v>
      </c>
      <c r="C3994">
        <v>2012</v>
      </c>
      <c r="D3994" s="23">
        <v>41030</v>
      </c>
      <c r="E3994" s="23">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23">
        <v>41030</v>
      </c>
      <c r="E3995" s="23">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10.793999999999979</v>
      </c>
    </row>
    <row r="3996" spans="1:22" x14ac:dyDescent="0.3">
      <c r="A3996">
        <v>3995</v>
      </c>
      <c r="B3996" t="s">
        <v>7129</v>
      </c>
      <c r="C3996">
        <v>2012</v>
      </c>
      <c r="D3996" s="23">
        <v>40976</v>
      </c>
      <c r="E3996" s="23">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23">
        <v>40976</v>
      </c>
      <c r="E3997" s="23">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23">
        <v>40976</v>
      </c>
      <c r="E3998" s="23">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v>
      </c>
    </row>
    <row r="3999" spans="1:22" x14ac:dyDescent="0.3">
      <c r="A3999">
        <v>3998</v>
      </c>
      <c r="B3999" t="s">
        <v>7129</v>
      </c>
      <c r="C3999">
        <v>2012</v>
      </c>
      <c r="D3999" s="23">
        <v>40976</v>
      </c>
      <c r="E3999" s="23">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23">
        <v>40976</v>
      </c>
      <c r="E4000" s="23">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23">
        <v>41107</v>
      </c>
      <c r="E4001" s="23">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5.7980000000000018</v>
      </c>
    </row>
    <row r="4002" spans="1:22" x14ac:dyDescent="0.3">
      <c r="A4002">
        <v>4001</v>
      </c>
      <c r="B4002" t="s">
        <v>7135</v>
      </c>
      <c r="C4002">
        <v>2011</v>
      </c>
      <c r="D4002" s="23">
        <v>40827</v>
      </c>
      <c r="E4002" s="23">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23">
        <v>40827</v>
      </c>
      <c r="E4003" s="23">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58.649999999999977</v>
      </c>
    </row>
    <row r="4004" spans="1:22" x14ac:dyDescent="0.3">
      <c r="A4004">
        <v>4003</v>
      </c>
      <c r="B4004" t="s">
        <v>7138</v>
      </c>
      <c r="C4004">
        <v>2013</v>
      </c>
      <c r="D4004" s="23">
        <v>41337</v>
      </c>
      <c r="E4004" s="23">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23">
        <v>41337</v>
      </c>
      <c r="E4005" s="23">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33.589499999999987</v>
      </c>
    </row>
    <row r="4006" spans="1:22" x14ac:dyDescent="0.3">
      <c r="A4006">
        <v>4005</v>
      </c>
      <c r="B4006" t="s">
        <v>7138</v>
      </c>
      <c r="C4006">
        <v>2013</v>
      </c>
      <c r="D4006" s="23">
        <v>41337</v>
      </c>
      <c r="E4006" s="23">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11.894999999999991</v>
      </c>
    </row>
    <row r="4007" spans="1:22" x14ac:dyDescent="0.3">
      <c r="A4007">
        <v>4006</v>
      </c>
      <c r="B4007" t="s">
        <v>7141</v>
      </c>
      <c r="C4007">
        <v>2012</v>
      </c>
      <c r="D4007" s="23">
        <v>41253</v>
      </c>
      <c r="E4007" s="23">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23">
        <v>41253</v>
      </c>
      <c r="E4008" s="23">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23">
        <v>41253</v>
      </c>
      <c r="E4009" s="23">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23">
        <v>41261</v>
      </c>
      <c r="E4010" s="23">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23">
        <v>41641</v>
      </c>
      <c r="E4011" s="23">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23">
        <v>41965</v>
      </c>
      <c r="E4012" s="23">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23">
        <v>41965</v>
      </c>
      <c r="E4013" s="23">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23">
        <v>41265</v>
      </c>
      <c r="E4014" s="23">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4.9647999999999994</v>
      </c>
    </row>
    <row r="4015" spans="1:22" x14ac:dyDescent="0.3">
      <c r="A4015">
        <v>4014</v>
      </c>
      <c r="B4015" t="s">
        <v>7153</v>
      </c>
      <c r="C4015">
        <v>2012</v>
      </c>
      <c r="D4015" s="23">
        <v>41144</v>
      </c>
      <c r="E4015" s="23">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152.0232</v>
      </c>
    </row>
    <row r="4016" spans="1:22" x14ac:dyDescent="0.3">
      <c r="A4016">
        <v>4015</v>
      </c>
      <c r="B4016" t="s">
        <v>7153</v>
      </c>
      <c r="C4016">
        <v>2012</v>
      </c>
      <c r="D4016" s="23">
        <v>41144</v>
      </c>
      <c r="E4016" s="23">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23">
        <v>41144</v>
      </c>
      <c r="E4017" s="23">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23">
        <v>41144</v>
      </c>
      <c r="E4018" s="23">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9.629999999999999</v>
      </c>
    </row>
    <row r="4019" spans="1:22" x14ac:dyDescent="0.3">
      <c r="A4019">
        <v>4018</v>
      </c>
      <c r="B4019" t="s">
        <v>7153</v>
      </c>
      <c r="C4019">
        <v>2012</v>
      </c>
      <c r="D4019" s="23">
        <v>41144</v>
      </c>
      <c r="E4019" s="23">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23">
        <v>41144</v>
      </c>
      <c r="E4020" s="23">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23">
        <v>41144</v>
      </c>
      <c r="E4021" s="23">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23">
        <v>40716</v>
      </c>
      <c r="E4022" s="23">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23">
        <v>40716</v>
      </c>
      <c r="E4023" s="23">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v>
      </c>
    </row>
    <row r="4024" spans="1:22" x14ac:dyDescent="0.3">
      <c r="A4024">
        <v>4023</v>
      </c>
      <c r="B4024" t="s">
        <v>7156</v>
      </c>
      <c r="C4024">
        <v>2011</v>
      </c>
      <c r="D4024" s="23">
        <v>40716</v>
      </c>
      <c r="E4024" s="23">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23">
        <v>41940</v>
      </c>
      <c r="E4025" s="23">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23">
        <v>41940</v>
      </c>
      <c r="E4026" s="23">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23">
        <v>41863</v>
      </c>
      <c r="E4027" s="23">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23">
        <v>41863</v>
      </c>
      <c r="E4028" s="23">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23">
        <v>41863</v>
      </c>
      <c r="E4029" s="23">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v>
      </c>
    </row>
    <row r="4030" spans="1:22" x14ac:dyDescent="0.3">
      <c r="A4030">
        <v>4029</v>
      </c>
      <c r="B4030" t="s">
        <v>7162</v>
      </c>
      <c r="C4030">
        <v>2014</v>
      </c>
      <c r="D4030" s="23">
        <v>41863</v>
      </c>
      <c r="E4030" s="23">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23">
        <v>41998</v>
      </c>
      <c r="E4031" s="23">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23">
        <v>41998</v>
      </c>
      <c r="E4032" s="23">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23">
        <v>41544</v>
      </c>
      <c r="E4033" s="23">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23">
        <v>41544</v>
      </c>
      <c r="E4034" s="23">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23">
        <v>41544</v>
      </c>
      <c r="E4035" s="23">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23">
        <v>41621</v>
      </c>
      <c r="E4036" s="23">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v>
      </c>
    </row>
    <row r="4037" spans="1:22" x14ac:dyDescent="0.3">
      <c r="A4037">
        <v>4036</v>
      </c>
      <c r="B4037" t="s">
        <v>7167</v>
      </c>
      <c r="C4037">
        <v>2013</v>
      </c>
      <c r="D4037" s="23">
        <v>41621</v>
      </c>
      <c r="E4037" s="23">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23">
        <v>41271</v>
      </c>
      <c r="E4038" s="23">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1.5509999999999979</v>
      </c>
    </row>
    <row r="4039" spans="1:22" x14ac:dyDescent="0.3">
      <c r="A4039">
        <v>4038</v>
      </c>
      <c r="B4039" t="s">
        <v>7169</v>
      </c>
      <c r="C4039">
        <v>2011</v>
      </c>
      <c r="D4039" s="23">
        <v>40906</v>
      </c>
      <c r="E4039" s="23">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8.2169999999999987</v>
      </c>
    </row>
    <row r="4040" spans="1:22" x14ac:dyDescent="0.3">
      <c r="A4040">
        <v>4039</v>
      </c>
      <c r="B4040" t="s">
        <v>7169</v>
      </c>
      <c r="C4040">
        <v>2011</v>
      </c>
      <c r="D4040" s="23">
        <v>40906</v>
      </c>
      <c r="E4040" s="23">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23">
        <v>40906</v>
      </c>
      <c r="E4041" s="23">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287.98200000000003</v>
      </c>
    </row>
    <row r="4042" spans="1:22" x14ac:dyDescent="0.3">
      <c r="A4042">
        <v>4041</v>
      </c>
      <c r="B4042" t="s">
        <v>7169</v>
      </c>
      <c r="C4042">
        <v>2011</v>
      </c>
      <c r="D4042" s="23">
        <v>40906</v>
      </c>
      <c r="E4042" s="23">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4.6643999999999988</v>
      </c>
    </row>
    <row r="4043" spans="1:22" x14ac:dyDescent="0.3">
      <c r="A4043">
        <v>4042</v>
      </c>
      <c r="B4043" t="s">
        <v>7169</v>
      </c>
      <c r="C4043">
        <v>2011</v>
      </c>
      <c r="D4043" s="23">
        <v>40906</v>
      </c>
      <c r="E4043" s="2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19.197599999999991</v>
      </c>
    </row>
    <row r="4044" spans="1:22" x14ac:dyDescent="0.3">
      <c r="A4044">
        <v>4043</v>
      </c>
      <c r="B4044" t="s">
        <v>7169</v>
      </c>
      <c r="C4044">
        <v>2011</v>
      </c>
      <c r="D4044" s="23">
        <v>40906</v>
      </c>
      <c r="E4044" s="23">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23">
        <v>40906</v>
      </c>
      <c r="E4045" s="23">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v>
      </c>
    </row>
    <row r="4046" spans="1:22" x14ac:dyDescent="0.3">
      <c r="A4046">
        <v>4045</v>
      </c>
      <c r="B4046" t="s">
        <v>7170</v>
      </c>
      <c r="C4046">
        <v>2012</v>
      </c>
      <c r="D4046" s="23">
        <v>41085</v>
      </c>
      <c r="E4046" s="23">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23">
        <v>41001</v>
      </c>
      <c r="E4047" s="23">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v>
      </c>
    </row>
    <row r="4048" spans="1:22" x14ac:dyDescent="0.3">
      <c r="A4048">
        <v>4047</v>
      </c>
      <c r="B4048" t="s">
        <v>7172</v>
      </c>
      <c r="C4048">
        <v>2014</v>
      </c>
      <c r="D4048" s="23">
        <v>41934</v>
      </c>
      <c r="E4048" s="23">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v>
      </c>
      <c r="T4048">
        <v>2</v>
      </c>
      <c r="U4048">
        <v>0.8</v>
      </c>
      <c r="V4048">
        <v>-62.379199999999997</v>
      </c>
    </row>
    <row r="4049" spans="1:22" x14ac:dyDescent="0.3">
      <c r="A4049">
        <v>4048</v>
      </c>
      <c r="B4049" t="s">
        <v>7173</v>
      </c>
      <c r="C4049">
        <v>2012</v>
      </c>
      <c r="D4049" s="23">
        <v>41106</v>
      </c>
      <c r="E4049" s="23">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23">
        <v>41106</v>
      </c>
      <c r="E4050" s="23">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23">
        <v>41815</v>
      </c>
      <c r="E4051" s="23">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49.804199999999987</v>
      </c>
    </row>
    <row r="4052" spans="1:22" x14ac:dyDescent="0.3">
      <c r="A4052">
        <v>4051</v>
      </c>
      <c r="B4052" t="s">
        <v>7174</v>
      </c>
      <c r="C4052">
        <v>2014</v>
      </c>
      <c r="D4052" s="23">
        <v>41815</v>
      </c>
      <c r="E4052" s="23">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32.633200000000024</v>
      </c>
    </row>
    <row r="4053" spans="1:22" x14ac:dyDescent="0.3">
      <c r="A4053">
        <v>4052</v>
      </c>
      <c r="B4053" t="s">
        <v>7175</v>
      </c>
      <c r="C4053">
        <v>2011</v>
      </c>
      <c r="D4053" s="23">
        <v>40815</v>
      </c>
      <c r="E4053" s="2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23">
        <v>40815</v>
      </c>
      <c r="E4054" s="23">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23">
        <v>40815</v>
      </c>
      <c r="E4055" s="23">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23">
        <v>40815</v>
      </c>
      <c r="E4056" s="23">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23">
        <v>40815</v>
      </c>
      <c r="E4057" s="23">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23">
        <v>40815</v>
      </c>
      <c r="E4058" s="23">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-20.15280000000001</v>
      </c>
    </row>
    <row r="4059" spans="1:22" x14ac:dyDescent="0.3">
      <c r="A4059">
        <v>4058</v>
      </c>
      <c r="B4059" t="s">
        <v>7178</v>
      </c>
      <c r="C4059">
        <v>2011</v>
      </c>
      <c r="D4059" s="23">
        <v>40871</v>
      </c>
      <c r="E4059" s="23">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23">
        <v>41233</v>
      </c>
      <c r="E4060" s="23">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-15.458100000000011</v>
      </c>
    </row>
    <row r="4061" spans="1:22" x14ac:dyDescent="0.3">
      <c r="A4061">
        <v>4060</v>
      </c>
      <c r="B4061" t="s">
        <v>7179</v>
      </c>
      <c r="C4061">
        <v>2012</v>
      </c>
      <c r="D4061" s="23">
        <v>41233</v>
      </c>
      <c r="E4061" s="23">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23">
        <v>41580</v>
      </c>
      <c r="E4062" s="23">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23">
        <v>41169</v>
      </c>
      <c r="E4063" s="23">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7.822499999999998</v>
      </c>
    </row>
    <row r="4064" spans="1:22" x14ac:dyDescent="0.3">
      <c r="A4064">
        <v>4063</v>
      </c>
      <c r="B4064" t="s">
        <v>7182</v>
      </c>
      <c r="C4064">
        <v>2013</v>
      </c>
      <c r="D4064" s="23">
        <v>41344</v>
      </c>
      <c r="E4064" s="23">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7.4984999999999964</v>
      </c>
    </row>
    <row r="4065" spans="1:22" x14ac:dyDescent="0.3">
      <c r="A4065">
        <v>4064</v>
      </c>
      <c r="B4065" t="s">
        <v>7183</v>
      </c>
      <c r="C4065">
        <v>2011</v>
      </c>
      <c r="D4065" s="23">
        <v>40717</v>
      </c>
      <c r="E4065" s="23">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23">
        <v>40717</v>
      </c>
      <c r="E4066" s="23">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23">
        <v>40848</v>
      </c>
      <c r="E4067" s="23">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23">
        <v>40848</v>
      </c>
      <c r="E4068" s="23">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23">
        <v>40848</v>
      </c>
      <c r="E4069" s="23">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15.537599999999999</v>
      </c>
    </row>
    <row r="4070" spans="1:22" x14ac:dyDescent="0.3">
      <c r="A4070">
        <v>4069</v>
      </c>
      <c r="B4070" t="s">
        <v>7185</v>
      </c>
      <c r="C4070">
        <v>2011</v>
      </c>
      <c r="D4070" s="23">
        <v>40848</v>
      </c>
      <c r="E4070" s="23">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23">
        <v>41515</v>
      </c>
      <c r="E4071" s="23">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23">
        <v>41515</v>
      </c>
      <c r="E4072" s="23">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-16.539600000000011</v>
      </c>
    </row>
    <row r="4073" spans="1:22" x14ac:dyDescent="0.3">
      <c r="A4073">
        <v>4072</v>
      </c>
      <c r="B4073" t="s">
        <v>7188</v>
      </c>
      <c r="C4073">
        <v>2013</v>
      </c>
      <c r="D4073" s="23">
        <v>41515</v>
      </c>
      <c r="E4073" s="23">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-52.890800000000027</v>
      </c>
    </row>
    <row r="4074" spans="1:22" x14ac:dyDescent="0.3">
      <c r="A4074">
        <v>4073</v>
      </c>
      <c r="B4074" t="s">
        <v>7189</v>
      </c>
      <c r="C4074">
        <v>2012</v>
      </c>
      <c r="D4074" s="23">
        <v>41249</v>
      </c>
      <c r="E4074" s="23">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23">
        <v>41176</v>
      </c>
      <c r="E4075" s="23">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23">
        <v>41959</v>
      </c>
      <c r="E4076" s="23">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23">
        <v>41959</v>
      </c>
      <c r="E4077" s="23">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23">
        <v>41262</v>
      </c>
      <c r="E4078" s="23">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23">
        <v>41262</v>
      </c>
      <c r="E4079" s="23">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23">
        <v>41262</v>
      </c>
      <c r="E4080" s="23">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23">
        <v>41264</v>
      </c>
      <c r="E4081" s="23">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23">
        <v>41543</v>
      </c>
      <c r="E4082" s="23">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23">
        <v>41543</v>
      </c>
      <c r="E4083" s="23">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23">
        <v>41815</v>
      </c>
      <c r="E4084" s="23">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-320.23950000000008</v>
      </c>
    </row>
    <row r="4085" spans="1:22" x14ac:dyDescent="0.3">
      <c r="A4085">
        <v>4084</v>
      </c>
      <c r="B4085" t="s">
        <v>7197</v>
      </c>
      <c r="C4085">
        <v>2014</v>
      </c>
      <c r="D4085" s="23">
        <v>41815</v>
      </c>
      <c r="E4085" s="23">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3.2099999999999982</v>
      </c>
    </row>
    <row r="4086" spans="1:22" x14ac:dyDescent="0.3">
      <c r="A4086">
        <v>4085</v>
      </c>
      <c r="B4086" t="s">
        <v>7198</v>
      </c>
      <c r="C4086">
        <v>2014</v>
      </c>
      <c r="D4086" s="23">
        <v>41890</v>
      </c>
      <c r="E4086" s="23">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23">
        <v>41491</v>
      </c>
      <c r="E4087" s="23">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30.238400000000009</v>
      </c>
    </row>
    <row r="4088" spans="1:22" x14ac:dyDescent="0.3">
      <c r="A4088">
        <v>4087</v>
      </c>
      <c r="B4088" t="s">
        <v>7199</v>
      </c>
      <c r="C4088">
        <v>2013</v>
      </c>
      <c r="D4088" s="23">
        <v>41491</v>
      </c>
      <c r="E4088" s="23">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23">
        <v>41491</v>
      </c>
      <c r="E4089" s="23">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23">
        <v>40774</v>
      </c>
      <c r="E4090" s="23">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23">
        <v>41366</v>
      </c>
      <c r="E4091" s="23">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23">
        <v>41366</v>
      </c>
      <c r="E4092" s="23">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3.2849999999999988</v>
      </c>
    </row>
    <row r="4093" spans="1:22" x14ac:dyDescent="0.3">
      <c r="A4093">
        <v>4092</v>
      </c>
      <c r="B4093" t="s">
        <v>7203</v>
      </c>
      <c r="C4093">
        <v>2013</v>
      </c>
      <c r="D4093" s="23">
        <v>41366</v>
      </c>
      <c r="E4093" s="2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4.6643999999999988</v>
      </c>
    </row>
    <row r="4094" spans="1:22" x14ac:dyDescent="0.3">
      <c r="A4094">
        <v>4093</v>
      </c>
      <c r="B4094" t="s">
        <v>7204</v>
      </c>
      <c r="C4094">
        <v>2014</v>
      </c>
      <c r="D4094" s="23">
        <v>41776</v>
      </c>
      <c r="E4094" s="23">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23">
        <v>41145</v>
      </c>
      <c r="E4095" s="23">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23">
        <v>41145</v>
      </c>
      <c r="E4096" s="23">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23">
        <v>41145</v>
      </c>
      <c r="E4097" s="23">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23">
        <v>40809</v>
      </c>
      <c r="E4098" s="23">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32.400000000000013</v>
      </c>
      <c r="T4098">
        <v>5</v>
      </c>
      <c r="U4098">
        <v>0</v>
      </c>
      <c r="V4098">
        <v>15.552</v>
      </c>
    </row>
    <row r="4099" spans="1:22" x14ac:dyDescent="0.3">
      <c r="A4099">
        <v>4098</v>
      </c>
      <c r="B4099" t="s">
        <v>7206</v>
      </c>
      <c r="C4099">
        <v>2011</v>
      </c>
      <c r="D4099" s="23">
        <v>40809</v>
      </c>
      <c r="E4099" s="23">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16.19599999999998</v>
      </c>
    </row>
    <row r="4100" spans="1:22" x14ac:dyDescent="0.3">
      <c r="A4100">
        <v>4099</v>
      </c>
      <c r="B4100" t="s">
        <v>7206</v>
      </c>
      <c r="C4100">
        <v>2011</v>
      </c>
      <c r="D4100" s="23">
        <v>40809</v>
      </c>
      <c r="E4100" s="23">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23">
        <v>40809</v>
      </c>
      <c r="E4101" s="23">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23">
        <v>41810</v>
      </c>
      <c r="E4102" s="23">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2.2639999999999989</v>
      </c>
      <c r="T4102">
        <v>1</v>
      </c>
      <c r="U4102">
        <v>0.8</v>
      </c>
      <c r="V4102">
        <v>-5.2072000000000012</v>
      </c>
    </row>
    <row r="4103" spans="1:22" x14ac:dyDescent="0.3">
      <c r="A4103">
        <v>4102</v>
      </c>
      <c r="B4103" t="s">
        <v>7209</v>
      </c>
      <c r="C4103">
        <v>2014</v>
      </c>
      <c r="D4103" s="23">
        <v>41810</v>
      </c>
      <c r="E4103" s="2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23">
        <v>41810</v>
      </c>
      <c r="E4104" s="23">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v>
      </c>
    </row>
    <row r="4105" spans="1:22" x14ac:dyDescent="0.3">
      <c r="A4105">
        <v>4104</v>
      </c>
      <c r="B4105" t="s">
        <v>7212</v>
      </c>
      <c r="C4105">
        <v>2014</v>
      </c>
      <c r="D4105" s="23">
        <v>41995</v>
      </c>
      <c r="E4105" s="23">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23">
        <v>41859</v>
      </c>
      <c r="E4106" s="23">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17.995499999999979</v>
      </c>
    </row>
    <row r="4107" spans="1:22" x14ac:dyDescent="0.3">
      <c r="A4107">
        <v>4106</v>
      </c>
      <c r="B4107" t="s">
        <v>7213</v>
      </c>
      <c r="C4107">
        <v>2014</v>
      </c>
      <c r="D4107" s="23">
        <v>41859</v>
      </c>
      <c r="E4107" s="23">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23">
        <v>41509</v>
      </c>
      <c r="E4108" s="23">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4.3119999999999994</v>
      </c>
      <c r="T4108">
        <v>2</v>
      </c>
      <c r="U4108">
        <v>0.8</v>
      </c>
      <c r="V4108">
        <v>-6.8992000000000022</v>
      </c>
    </row>
    <row r="4109" spans="1:22" x14ac:dyDescent="0.3">
      <c r="A4109">
        <v>4108</v>
      </c>
      <c r="B4109" t="s">
        <v>7217</v>
      </c>
      <c r="C4109">
        <v>2012</v>
      </c>
      <c r="D4109" s="23">
        <v>41159</v>
      </c>
      <c r="E4109" s="23">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0.27919999999999939</v>
      </c>
    </row>
    <row r="4110" spans="1:22" x14ac:dyDescent="0.3">
      <c r="A4110">
        <v>4109</v>
      </c>
      <c r="B4110" t="s">
        <v>7217</v>
      </c>
      <c r="C4110">
        <v>2012</v>
      </c>
      <c r="D4110" s="23">
        <v>41159</v>
      </c>
      <c r="E4110" s="23">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-14.163900000000011</v>
      </c>
    </row>
    <row r="4111" spans="1:22" x14ac:dyDescent="0.3">
      <c r="A4111">
        <v>4110</v>
      </c>
      <c r="B4111" t="s">
        <v>7218</v>
      </c>
      <c r="C4111">
        <v>2012</v>
      </c>
      <c r="D4111" s="23">
        <v>41268</v>
      </c>
      <c r="E4111" s="23">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23">
        <v>41268</v>
      </c>
      <c r="E4112" s="23">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20.927400000000009</v>
      </c>
    </row>
    <row r="4113" spans="1:22" x14ac:dyDescent="0.3">
      <c r="A4113">
        <v>4112</v>
      </c>
      <c r="B4113" t="s">
        <v>7218</v>
      </c>
      <c r="C4113">
        <v>2012</v>
      </c>
      <c r="D4113" s="23">
        <v>41268</v>
      </c>
      <c r="E4113" s="2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23">
        <v>41268</v>
      </c>
      <c r="E4114" s="23">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23">
        <v>41031</v>
      </c>
      <c r="E4115" s="23">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23">
        <v>41031</v>
      </c>
      <c r="E4116" s="23">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13.85790000000001</v>
      </c>
    </row>
    <row r="4117" spans="1:22" x14ac:dyDescent="0.3">
      <c r="A4117">
        <v>4116</v>
      </c>
      <c r="B4117" t="s">
        <v>7222</v>
      </c>
      <c r="C4117">
        <v>2013</v>
      </c>
      <c r="D4117" s="23">
        <v>41603</v>
      </c>
      <c r="E4117" s="23">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23">
        <v>41237</v>
      </c>
      <c r="E4118" s="23">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23">
        <v>41237</v>
      </c>
      <c r="E4119" s="23">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23">
        <v>41237</v>
      </c>
      <c r="E4120" s="23">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23">
        <v>41237</v>
      </c>
      <c r="E4121" s="23">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23">
        <v>41887</v>
      </c>
      <c r="E4122" s="23">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23">
        <v>41771</v>
      </c>
      <c r="E4123" s="2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23">
        <v>41771</v>
      </c>
      <c r="E4124" s="23">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23">
        <v>41771</v>
      </c>
      <c r="E4125" s="23">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23">
        <v>40674</v>
      </c>
      <c r="E4126" s="23">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9.6956999999999987</v>
      </c>
    </row>
    <row r="4127" spans="1:22" x14ac:dyDescent="0.3">
      <c r="A4127">
        <v>4126</v>
      </c>
      <c r="B4127" t="s">
        <v>7229</v>
      </c>
      <c r="C4127">
        <v>2014</v>
      </c>
      <c r="D4127" s="23">
        <v>41848</v>
      </c>
      <c r="E4127" s="23">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23">
        <v>41766</v>
      </c>
      <c r="E4128" s="23">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23">
        <v>40805</v>
      </c>
      <c r="E4129" s="23">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23">
        <v>40805</v>
      </c>
      <c r="E4130" s="23">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23">
        <v>40997</v>
      </c>
      <c r="E4131" s="23">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23">
        <v>40865</v>
      </c>
      <c r="E4132" s="23">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-23.89200000000001</v>
      </c>
    </row>
    <row r="4133" spans="1:22" x14ac:dyDescent="0.3">
      <c r="A4133">
        <v>4132</v>
      </c>
      <c r="B4133" t="s">
        <v>7236</v>
      </c>
      <c r="C4133">
        <v>2012</v>
      </c>
      <c r="D4133" s="23">
        <v>41092</v>
      </c>
      <c r="E4133" s="23">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23">
        <v>41092</v>
      </c>
      <c r="E4134" s="23">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23">
        <v>40794</v>
      </c>
      <c r="E4135" s="23">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23">
        <v>40794</v>
      </c>
      <c r="E4136" s="23">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90.287100000000009</v>
      </c>
    </row>
    <row r="4137" spans="1:22" x14ac:dyDescent="0.3">
      <c r="A4137">
        <v>4136</v>
      </c>
      <c r="B4137" t="s">
        <v>7239</v>
      </c>
      <c r="C4137">
        <v>2014</v>
      </c>
      <c r="D4137" s="23">
        <v>41915</v>
      </c>
      <c r="E4137" s="23">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23">
        <v>41915</v>
      </c>
      <c r="E4138" s="23">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23">
        <v>41963</v>
      </c>
      <c r="E4139" s="23">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23">
        <v>41639</v>
      </c>
      <c r="E4140" s="23">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23">
        <v>41975</v>
      </c>
      <c r="E4141" s="23">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23">
        <v>41975</v>
      </c>
      <c r="E4142" s="23">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23">
        <v>41439</v>
      </c>
      <c r="E4143" s="23">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23">
        <v>40682</v>
      </c>
      <c r="E4144" s="23">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23">
        <v>41670</v>
      </c>
      <c r="E4145" s="23">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23">
        <v>41670</v>
      </c>
      <c r="E4146" s="23">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23">
        <v>41670</v>
      </c>
      <c r="E4147" s="23">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23">
        <v>41241</v>
      </c>
      <c r="E4148" s="23">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23">
        <v>41936</v>
      </c>
      <c r="E4149" s="23">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v>
      </c>
    </row>
    <row r="4150" spans="1:22" x14ac:dyDescent="0.3">
      <c r="A4150">
        <v>4149</v>
      </c>
      <c r="B4150" t="s">
        <v>7251</v>
      </c>
      <c r="C4150">
        <v>2014</v>
      </c>
      <c r="D4150" s="23">
        <v>41936</v>
      </c>
      <c r="E4150" s="23">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23">
        <v>41936</v>
      </c>
      <c r="E4151" s="23">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23">
        <v>41936</v>
      </c>
      <c r="E4152" s="23">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-58.305599999999977</v>
      </c>
    </row>
    <row r="4153" spans="1:22" x14ac:dyDescent="0.3">
      <c r="A4153">
        <v>4152</v>
      </c>
      <c r="B4153" t="s">
        <v>7252</v>
      </c>
      <c r="C4153">
        <v>2014</v>
      </c>
      <c r="D4153" s="23">
        <v>41890</v>
      </c>
      <c r="E4153" s="2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23">
        <v>41890</v>
      </c>
      <c r="E4154" s="23">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23">
        <v>41890</v>
      </c>
      <c r="E4155" s="23">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v>
      </c>
    </row>
    <row r="4156" spans="1:22" x14ac:dyDescent="0.3">
      <c r="A4156">
        <v>4155</v>
      </c>
      <c r="B4156" t="s">
        <v>7253</v>
      </c>
      <c r="C4156">
        <v>2013</v>
      </c>
      <c r="D4156" s="23">
        <v>41638</v>
      </c>
      <c r="E4156" s="23">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23">
        <v>41638</v>
      </c>
      <c r="E4157" s="23">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2.8080000000000012</v>
      </c>
      <c r="T4157">
        <v>3</v>
      </c>
      <c r="U4157">
        <v>0.7</v>
      </c>
      <c r="V4157">
        <v>-1.9656</v>
      </c>
    </row>
    <row r="4158" spans="1:22" x14ac:dyDescent="0.3">
      <c r="A4158">
        <v>4157</v>
      </c>
      <c r="B4158" t="s">
        <v>7254</v>
      </c>
      <c r="C4158">
        <v>2012</v>
      </c>
      <c r="D4158" s="23">
        <v>41248</v>
      </c>
      <c r="E4158" s="23">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23">
        <v>41248</v>
      </c>
      <c r="E4159" s="23">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26.064000000000011</v>
      </c>
      <c r="T4159">
        <v>6</v>
      </c>
      <c r="U4159">
        <v>0.7</v>
      </c>
      <c r="V4159">
        <v>-19.982399999999991</v>
      </c>
    </row>
    <row r="4160" spans="1:22" x14ac:dyDescent="0.3">
      <c r="A4160">
        <v>4159</v>
      </c>
      <c r="B4160" t="s">
        <v>7255</v>
      </c>
      <c r="C4160">
        <v>2011</v>
      </c>
      <c r="D4160" s="23">
        <v>40848</v>
      </c>
      <c r="E4160" s="23">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23">
        <v>41381</v>
      </c>
      <c r="E4161" s="23">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23">
        <v>41774</v>
      </c>
      <c r="E4162" s="23">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23">
        <v>41774</v>
      </c>
      <c r="E4163" s="23">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23">
        <v>40982</v>
      </c>
      <c r="E4164" s="23">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23">
        <v>40982</v>
      </c>
      <c r="E4165" s="23">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315.81179999999989</v>
      </c>
    </row>
    <row r="4166" spans="1:22" x14ac:dyDescent="0.3">
      <c r="A4166">
        <v>4165</v>
      </c>
      <c r="B4166" t="s">
        <v>7261</v>
      </c>
      <c r="C4166">
        <v>2014</v>
      </c>
      <c r="D4166" s="23">
        <v>41654</v>
      </c>
      <c r="E4166" s="23">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23">
        <v>41654</v>
      </c>
      <c r="E4167" s="23">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23">
        <v>40976</v>
      </c>
      <c r="E4168" s="23">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23">
        <v>40827</v>
      </c>
      <c r="E4169" s="23">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23">
        <v>40827</v>
      </c>
      <c r="E4170" s="23">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-65.035200000000046</v>
      </c>
    </row>
    <row r="4171" spans="1:22" x14ac:dyDescent="0.3">
      <c r="A4171">
        <v>4170</v>
      </c>
      <c r="B4171" t="s">
        <v>7268</v>
      </c>
      <c r="C4171">
        <v>2012</v>
      </c>
      <c r="D4171" s="23">
        <v>41012</v>
      </c>
      <c r="E4171" s="23">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31.10400000000001</v>
      </c>
      <c r="T4171">
        <v>6</v>
      </c>
      <c r="U4171">
        <v>0.2</v>
      </c>
      <c r="V4171">
        <v>10.8864</v>
      </c>
    </row>
    <row r="4172" spans="1:22" x14ac:dyDescent="0.3">
      <c r="A4172">
        <v>4171</v>
      </c>
      <c r="B4172" t="s">
        <v>7268</v>
      </c>
      <c r="C4172">
        <v>2012</v>
      </c>
      <c r="D4172" s="23">
        <v>41012</v>
      </c>
      <c r="E4172" s="23">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23">
        <v>41960</v>
      </c>
      <c r="E4173" s="2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23">
        <v>41457</v>
      </c>
      <c r="E4174" s="23">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23">
        <v>41457</v>
      </c>
      <c r="E4175" s="23">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6.2208000000000014</v>
      </c>
    </row>
    <row r="4176" spans="1:22" x14ac:dyDescent="0.3">
      <c r="A4176">
        <v>4175</v>
      </c>
      <c r="B4176" t="s">
        <v>7270</v>
      </c>
      <c r="C4176">
        <v>2013</v>
      </c>
      <c r="D4176" s="23">
        <v>41457</v>
      </c>
      <c r="E4176" s="23">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23">
        <v>41242</v>
      </c>
      <c r="E4177" s="23">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23">
        <v>40640</v>
      </c>
      <c r="E4178" s="23">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163.78700000000001</v>
      </c>
    </row>
    <row r="4179" spans="1:22" x14ac:dyDescent="0.3">
      <c r="A4179">
        <v>4178</v>
      </c>
      <c r="B4179" t="s">
        <v>7274</v>
      </c>
      <c r="C4179">
        <v>2011</v>
      </c>
      <c r="D4179" s="23">
        <v>40640</v>
      </c>
      <c r="E4179" s="23">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60.255300000000013</v>
      </c>
    </row>
    <row r="4180" spans="1:22" x14ac:dyDescent="0.3">
      <c r="A4180">
        <v>4179</v>
      </c>
      <c r="B4180" t="s">
        <v>7275</v>
      </c>
      <c r="C4180">
        <v>2013</v>
      </c>
      <c r="D4180" s="23">
        <v>41442</v>
      </c>
      <c r="E4180" s="23">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46.349999999999987</v>
      </c>
      <c r="T4180">
        <v>5</v>
      </c>
      <c r="U4180">
        <v>0</v>
      </c>
      <c r="V4180">
        <v>21.784500000000001</v>
      </c>
    </row>
    <row r="4181" spans="1:22" x14ac:dyDescent="0.3">
      <c r="A4181">
        <v>4180</v>
      </c>
      <c r="B4181" t="s">
        <v>7276</v>
      </c>
      <c r="C4181">
        <v>2014</v>
      </c>
      <c r="D4181" s="23">
        <v>41705</v>
      </c>
      <c r="E4181" s="23">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23">
        <v>41920</v>
      </c>
      <c r="E4182" s="23">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23">
        <v>41919</v>
      </c>
      <c r="E4183" s="23">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23">
        <v>41919</v>
      </c>
      <c r="E4184" s="23">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23">
        <v>41919</v>
      </c>
      <c r="E4185" s="23">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23">
        <v>41614</v>
      </c>
      <c r="E4186" s="23">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23">
        <v>41569</v>
      </c>
      <c r="E4187" s="23">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23">
        <v>41778</v>
      </c>
      <c r="E4188" s="23">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v>
      </c>
    </row>
    <row r="4189" spans="1:22" x14ac:dyDescent="0.3">
      <c r="A4189">
        <v>4188</v>
      </c>
      <c r="B4189" t="s">
        <v>7285</v>
      </c>
      <c r="C4189">
        <v>2014</v>
      </c>
      <c r="D4189" s="23">
        <v>41778</v>
      </c>
      <c r="E4189" s="23">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-3.293400000000001</v>
      </c>
    </row>
    <row r="4190" spans="1:22" x14ac:dyDescent="0.3">
      <c r="A4190">
        <v>4189</v>
      </c>
      <c r="B4190" t="s">
        <v>7285</v>
      </c>
      <c r="C4190">
        <v>2014</v>
      </c>
      <c r="D4190" s="23">
        <v>41778</v>
      </c>
      <c r="E4190" s="23">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23">
        <v>41544</v>
      </c>
      <c r="E4191" s="23">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23">
        <v>41961</v>
      </c>
      <c r="E4192" s="23">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23">
        <v>41098</v>
      </c>
      <c r="E4193" s="23">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23">
        <v>41229</v>
      </c>
      <c r="E4194" s="23">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23">
        <v>41229</v>
      </c>
      <c r="E4195" s="23">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22.858199999999979</v>
      </c>
    </row>
    <row r="4196" spans="1:22" x14ac:dyDescent="0.3">
      <c r="A4196">
        <v>4195</v>
      </c>
      <c r="B4196" t="s">
        <v>7299</v>
      </c>
      <c r="C4196">
        <v>2012</v>
      </c>
      <c r="D4196" s="23">
        <v>41078</v>
      </c>
      <c r="E4196" s="23">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23">
        <v>41373</v>
      </c>
      <c r="E4197" s="23">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23">
        <v>41017</v>
      </c>
      <c r="E4198" s="23">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23">
        <v>41612</v>
      </c>
      <c r="E4199" s="23">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23">
        <v>41612</v>
      </c>
      <c r="E4200" s="23">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23">
        <v>41253</v>
      </c>
      <c r="E4201" s="23">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23">
        <v>41253</v>
      </c>
      <c r="E4202" s="23">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23">
        <v>41253</v>
      </c>
      <c r="E4203" s="2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23">
        <v>41253</v>
      </c>
      <c r="E4204" s="23">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23">
        <v>40847</v>
      </c>
      <c r="E4205" s="23">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23">
        <v>40847</v>
      </c>
      <c r="E4206" s="23">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23">
        <v>40847</v>
      </c>
      <c r="E4207" s="23">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23">
        <v>40847</v>
      </c>
      <c r="E4208" s="23">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23">
        <v>40847</v>
      </c>
      <c r="E4209" s="23">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7.7748000000000008</v>
      </c>
    </row>
    <row r="4210" spans="1:22" x14ac:dyDescent="0.3">
      <c r="A4210">
        <v>4209</v>
      </c>
      <c r="B4210" t="s">
        <v>7304</v>
      </c>
      <c r="C4210">
        <v>2011</v>
      </c>
      <c r="D4210" s="23">
        <v>40847</v>
      </c>
      <c r="E4210" s="23">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23">
        <v>40847</v>
      </c>
      <c r="E4211" s="23">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-60.607800000000033</v>
      </c>
    </row>
    <row r="4212" spans="1:22" x14ac:dyDescent="0.3">
      <c r="A4212">
        <v>4211</v>
      </c>
      <c r="B4212" t="s">
        <v>7306</v>
      </c>
      <c r="C4212">
        <v>2014</v>
      </c>
      <c r="D4212" s="23">
        <v>41983</v>
      </c>
      <c r="E4212" s="23">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4.9949999999999992</v>
      </c>
    </row>
    <row r="4213" spans="1:22" x14ac:dyDescent="0.3">
      <c r="A4213">
        <v>4212</v>
      </c>
      <c r="B4213" t="s">
        <v>7309</v>
      </c>
      <c r="C4213">
        <v>2011</v>
      </c>
      <c r="D4213" s="23">
        <v>40668</v>
      </c>
      <c r="E4213" s="23">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23">
        <v>40668</v>
      </c>
      <c r="E4214" s="23">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v>
      </c>
    </row>
    <row r="4215" spans="1:22" x14ac:dyDescent="0.3">
      <c r="A4215">
        <v>4214</v>
      </c>
      <c r="B4215" t="s">
        <v>7309</v>
      </c>
      <c r="C4215">
        <v>2011</v>
      </c>
      <c r="D4215" s="23">
        <v>40668</v>
      </c>
      <c r="E4215" s="23">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23">
        <v>41338</v>
      </c>
      <c r="E4216" s="23">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64.199999999999989</v>
      </c>
    </row>
    <row r="4217" spans="1:22" x14ac:dyDescent="0.3">
      <c r="A4217">
        <v>4216</v>
      </c>
      <c r="B4217" t="s">
        <v>7315</v>
      </c>
      <c r="C4217">
        <v>2011</v>
      </c>
      <c r="D4217" s="23">
        <v>40877</v>
      </c>
      <c r="E4217" s="23">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23">
        <v>40957</v>
      </c>
      <c r="E4218" s="23">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23">
        <v>41731</v>
      </c>
      <c r="E4219" s="23">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23">
        <v>41731</v>
      </c>
      <c r="E4220" s="23">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4799.9839999999986</v>
      </c>
      <c r="T4220">
        <v>2</v>
      </c>
      <c r="U4220">
        <v>0.2</v>
      </c>
      <c r="V4220">
        <v>359.99879999999962</v>
      </c>
    </row>
    <row r="4221" spans="1:22" x14ac:dyDescent="0.3">
      <c r="A4221">
        <v>4220</v>
      </c>
      <c r="B4221" t="s">
        <v>7322</v>
      </c>
      <c r="C4221">
        <v>2014</v>
      </c>
      <c r="D4221" s="23">
        <v>41802</v>
      </c>
      <c r="E4221" s="23">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23">
        <v>41802</v>
      </c>
      <c r="E4222" s="23">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23">
        <v>41802</v>
      </c>
      <c r="E4223" s="23">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385.80000000000013</v>
      </c>
      <c r="T4223">
        <v>5</v>
      </c>
      <c r="U4223">
        <v>0.2</v>
      </c>
      <c r="V4223">
        <v>130.20750000000001</v>
      </c>
    </row>
    <row r="4224" spans="1:22" x14ac:dyDescent="0.3">
      <c r="A4224">
        <v>4223</v>
      </c>
      <c r="B4224" t="s">
        <v>7322</v>
      </c>
      <c r="C4224">
        <v>2014</v>
      </c>
      <c r="D4224" s="23">
        <v>41802</v>
      </c>
      <c r="E4224" s="23">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23">
        <v>41802</v>
      </c>
      <c r="E4225" s="23">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23">
        <v>41548</v>
      </c>
      <c r="E4226" s="23">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-3.240600000000001</v>
      </c>
    </row>
    <row r="4227" spans="1:22" x14ac:dyDescent="0.3">
      <c r="A4227">
        <v>4226</v>
      </c>
      <c r="B4227" t="s">
        <v>7326</v>
      </c>
      <c r="C4227">
        <v>2011</v>
      </c>
      <c r="D4227" s="23">
        <v>40890</v>
      </c>
      <c r="E4227" s="23">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23">
        <v>41955</v>
      </c>
      <c r="E4228" s="23">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23">
        <v>40913</v>
      </c>
      <c r="E4229" s="23">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23">
        <v>41358</v>
      </c>
      <c r="E4230" s="23">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23">
        <v>41826</v>
      </c>
      <c r="E4231" s="23">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23">
        <v>41826</v>
      </c>
      <c r="E4232" s="23">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23">
        <v>41826</v>
      </c>
      <c r="E4233" s="23">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23">
        <v>41826</v>
      </c>
      <c r="E4234" s="23">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31.10400000000001</v>
      </c>
      <c r="T4234">
        <v>6</v>
      </c>
      <c r="U4234">
        <v>0.2</v>
      </c>
      <c r="V4234">
        <v>11.2752</v>
      </c>
    </row>
    <row r="4235" spans="1:22" x14ac:dyDescent="0.3">
      <c r="A4235">
        <v>4234</v>
      </c>
      <c r="B4235" t="s">
        <v>7332</v>
      </c>
      <c r="C4235">
        <v>2014</v>
      </c>
      <c r="D4235" s="23">
        <v>41826</v>
      </c>
      <c r="E4235" s="23">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v>
      </c>
    </row>
    <row r="4236" spans="1:22" x14ac:dyDescent="0.3">
      <c r="A4236">
        <v>4235</v>
      </c>
      <c r="B4236" t="s">
        <v>7335</v>
      </c>
      <c r="C4236">
        <v>2011</v>
      </c>
      <c r="D4236" s="23">
        <v>40807</v>
      </c>
      <c r="E4236" s="23">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23">
        <v>40807</v>
      </c>
      <c r="E4237" s="23">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7.0226999999999986</v>
      </c>
    </row>
    <row r="4238" spans="1:22" x14ac:dyDescent="0.3">
      <c r="A4238">
        <v>4237</v>
      </c>
      <c r="B4238" t="s">
        <v>7336</v>
      </c>
      <c r="C4238">
        <v>2013</v>
      </c>
      <c r="D4238" s="23">
        <v>41479</v>
      </c>
      <c r="E4238" s="23">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23">
        <v>41881</v>
      </c>
      <c r="E4239" s="23">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23">
        <v>41725</v>
      </c>
      <c r="E4240" s="23">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23">
        <v>42003</v>
      </c>
      <c r="E4241" s="23">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23">
        <v>40806</v>
      </c>
      <c r="E4242" s="23">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23">
        <v>40806</v>
      </c>
      <c r="E4243" s="23">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23">
        <v>41369</v>
      </c>
      <c r="E4244" s="23">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5.9987999999999806</v>
      </c>
    </row>
    <row r="4245" spans="1:22" x14ac:dyDescent="0.3">
      <c r="A4245">
        <v>4244</v>
      </c>
      <c r="B4245" t="s">
        <v>7348</v>
      </c>
      <c r="C4245">
        <v>2013</v>
      </c>
      <c r="D4245" s="23">
        <v>41369</v>
      </c>
      <c r="E4245" s="23">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23">
        <v>40628</v>
      </c>
      <c r="E4246" s="23">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23">
        <v>41972</v>
      </c>
      <c r="E4247" s="23">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23">
        <v>41972</v>
      </c>
      <c r="E4248" s="23">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23">
        <v>41972</v>
      </c>
      <c r="E4249" s="23">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23">
        <v>41610</v>
      </c>
      <c r="E4250" s="23">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23">
        <v>41610</v>
      </c>
      <c r="E4251" s="23">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23">
        <v>40805</v>
      </c>
      <c r="E4252" s="23">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23">
        <v>41205</v>
      </c>
      <c r="E4253" s="2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23">
        <v>41205</v>
      </c>
      <c r="E4254" s="23">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23">
        <v>41205</v>
      </c>
      <c r="E4255" s="23">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1.0346000000000011</v>
      </c>
    </row>
    <row r="4256" spans="1:22" x14ac:dyDescent="0.3">
      <c r="A4256">
        <v>4255</v>
      </c>
      <c r="B4256" t="s">
        <v>7356</v>
      </c>
      <c r="C4256">
        <v>2014</v>
      </c>
      <c r="D4256" s="23">
        <v>41926</v>
      </c>
      <c r="E4256" s="23">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23">
        <v>41926</v>
      </c>
      <c r="E4257" s="23">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-145.17599999999999</v>
      </c>
    </row>
    <row r="4258" spans="1:22" x14ac:dyDescent="0.3">
      <c r="A4258">
        <v>4257</v>
      </c>
      <c r="B4258" t="s">
        <v>7356</v>
      </c>
      <c r="C4258">
        <v>2014</v>
      </c>
      <c r="D4258" s="23">
        <v>41926</v>
      </c>
      <c r="E4258" s="23">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23">
        <v>41156</v>
      </c>
      <c r="E4259" s="23">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23">
        <v>41348</v>
      </c>
      <c r="E4260" s="23">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-22.138200000000008</v>
      </c>
    </row>
    <row r="4261" spans="1:22" x14ac:dyDescent="0.3">
      <c r="A4261">
        <v>4260</v>
      </c>
      <c r="B4261" t="s">
        <v>7359</v>
      </c>
      <c r="C4261">
        <v>2014</v>
      </c>
      <c r="D4261" s="23">
        <v>41941</v>
      </c>
      <c r="E4261" s="23">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23">
        <v>41928</v>
      </c>
      <c r="E4262" s="23">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6.0029999999999992</v>
      </c>
    </row>
    <row r="4263" spans="1:22" x14ac:dyDescent="0.3">
      <c r="A4263">
        <v>4262</v>
      </c>
      <c r="B4263" t="s">
        <v>7361</v>
      </c>
      <c r="C4263">
        <v>2014</v>
      </c>
      <c r="D4263" s="23">
        <v>41859</v>
      </c>
      <c r="E4263" s="23">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23">
        <v>41904</v>
      </c>
      <c r="E4264" s="23">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23">
        <v>41947</v>
      </c>
      <c r="E4265" s="23">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23">
        <v>41584</v>
      </c>
      <c r="E4266" s="23">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-160.29520000000011</v>
      </c>
    </row>
    <row r="4267" spans="1:22" x14ac:dyDescent="0.3">
      <c r="A4267">
        <v>4266</v>
      </c>
      <c r="B4267" t="s">
        <v>7366</v>
      </c>
      <c r="C4267">
        <v>2013</v>
      </c>
      <c r="D4267" s="23">
        <v>41584</v>
      </c>
      <c r="E4267" s="23">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23">
        <v>41584</v>
      </c>
      <c r="E4268" s="23">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-225.09759999999989</v>
      </c>
    </row>
    <row r="4269" spans="1:22" x14ac:dyDescent="0.3">
      <c r="A4269">
        <v>4268</v>
      </c>
      <c r="B4269" t="s">
        <v>7366</v>
      </c>
      <c r="C4269">
        <v>2013</v>
      </c>
      <c r="D4269" s="23">
        <v>41584</v>
      </c>
      <c r="E4269" s="23">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-20.140800000000009</v>
      </c>
    </row>
    <row r="4270" spans="1:22" x14ac:dyDescent="0.3">
      <c r="A4270">
        <v>4269</v>
      </c>
      <c r="B4270" t="s">
        <v>7366</v>
      </c>
      <c r="C4270">
        <v>2013</v>
      </c>
      <c r="D4270" s="23">
        <v>41584</v>
      </c>
      <c r="E4270" s="23">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45.139500000000012</v>
      </c>
    </row>
    <row r="4271" spans="1:22" x14ac:dyDescent="0.3">
      <c r="A4271">
        <v>4270</v>
      </c>
      <c r="B4271" t="s">
        <v>7367</v>
      </c>
      <c r="C4271">
        <v>2014</v>
      </c>
      <c r="D4271" s="23">
        <v>41816</v>
      </c>
      <c r="E4271" s="23">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148.13799999999989</v>
      </c>
    </row>
    <row r="4272" spans="1:22" x14ac:dyDescent="0.3">
      <c r="A4272">
        <v>4271</v>
      </c>
      <c r="B4272" t="s">
        <v>7368</v>
      </c>
      <c r="C4272">
        <v>2012</v>
      </c>
      <c r="D4272" s="23">
        <v>41239</v>
      </c>
      <c r="E4272" s="23">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190.42980000000011</v>
      </c>
    </row>
    <row r="4273" spans="1:22" x14ac:dyDescent="0.3">
      <c r="A4273">
        <v>4272</v>
      </c>
      <c r="B4273" t="s">
        <v>7371</v>
      </c>
      <c r="C4273">
        <v>2013</v>
      </c>
      <c r="D4273" s="23">
        <v>41603</v>
      </c>
      <c r="E4273" s="2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23">
        <v>41842</v>
      </c>
      <c r="E4274" s="23">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23">
        <v>41842</v>
      </c>
      <c r="E4275" s="23">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23">
        <v>41205</v>
      </c>
      <c r="E4276" s="23">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3.592000000000001</v>
      </c>
      <c r="T4276">
        <v>1</v>
      </c>
      <c r="U4276">
        <v>0.2</v>
      </c>
      <c r="V4276">
        <v>1.1225000000000001</v>
      </c>
    </row>
    <row r="4277" spans="1:22" x14ac:dyDescent="0.3">
      <c r="A4277">
        <v>4276</v>
      </c>
      <c r="B4277" t="s">
        <v>7374</v>
      </c>
      <c r="C4277">
        <v>2012</v>
      </c>
      <c r="D4277" s="23">
        <v>41099</v>
      </c>
      <c r="E4277" s="23">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v>
      </c>
    </row>
    <row r="4278" spans="1:22" x14ac:dyDescent="0.3">
      <c r="A4278">
        <v>4277</v>
      </c>
      <c r="B4278" t="s">
        <v>7375</v>
      </c>
      <c r="C4278">
        <v>2014</v>
      </c>
      <c r="D4278" s="23">
        <v>41870</v>
      </c>
      <c r="E4278" s="23">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23">
        <v>41381</v>
      </c>
      <c r="E4279" s="23">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23">
        <v>41381</v>
      </c>
      <c r="E4280" s="23">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3.2867999999999991</v>
      </c>
    </row>
    <row r="4281" spans="1:22" x14ac:dyDescent="0.3">
      <c r="A4281">
        <v>4280</v>
      </c>
      <c r="B4281" t="s">
        <v>7376</v>
      </c>
      <c r="C4281">
        <v>2013</v>
      </c>
      <c r="D4281" s="23">
        <v>41381</v>
      </c>
      <c r="E4281" s="23">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23">
        <v>40861</v>
      </c>
      <c r="E4282" s="23">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23">
        <v>40861</v>
      </c>
      <c r="E4283" s="23">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23">
        <v>40897</v>
      </c>
      <c r="E4284" s="23">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23">
        <v>40897</v>
      </c>
      <c r="E4285" s="23">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496.78649999999988</v>
      </c>
    </row>
    <row r="4286" spans="1:22" x14ac:dyDescent="0.3">
      <c r="A4286">
        <v>4285</v>
      </c>
      <c r="B4286" t="s">
        <v>7383</v>
      </c>
      <c r="C4286">
        <v>2012</v>
      </c>
      <c r="D4286" s="23">
        <v>41234</v>
      </c>
      <c r="E4286" s="23">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-76.011599999999973</v>
      </c>
    </row>
    <row r="4287" spans="1:22" x14ac:dyDescent="0.3">
      <c r="A4287">
        <v>4286</v>
      </c>
      <c r="B4287" t="s">
        <v>7383</v>
      </c>
      <c r="C4287">
        <v>2012</v>
      </c>
      <c r="D4287" s="23">
        <v>41234</v>
      </c>
      <c r="E4287" s="23">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23">
        <v>41234</v>
      </c>
      <c r="E4288" s="23">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23">
        <v>42002</v>
      </c>
      <c r="E4289" s="23">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23">
        <v>41046</v>
      </c>
      <c r="E4290" s="23">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33.279999999999987</v>
      </c>
      <c r="T4290">
        <v>5</v>
      </c>
      <c r="U4290">
        <v>0.8</v>
      </c>
      <c r="V4290">
        <v>-49.92</v>
      </c>
    </row>
    <row r="4291" spans="1:22" x14ac:dyDescent="0.3">
      <c r="A4291">
        <v>4290</v>
      </c>
      <c r="B4291" t="s">
        <v>7386</v>
      </c>
      <c r="C4291">
        <v>2012</v>
      </c>
      <c r="D4291" s="23">
        <v>41046</v>
      </c>
      <c r="E4291" s="23">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23">
        <v>41983</v>
      </c>
      <c r="E4292" s="23">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23">
        <v>41983</v>
      </c>
      <c r="E4293" s="2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v>
      </c>
    </row>
    <row r="4294" spans="1:22" x14ac:dyDescent="0.3">
      <c r="A4294">
        <v>4293</v>
      </c>
      <c r="B4294" t="s">
        <v>7387</v>
      </c>
      <c r="C4294">
        <v>2014</v>
      </c>
      <c r="D4294" s="23">
        <v>41983</v>
      </c>
      <c r="E4294" s="23">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23">
        <v>41709</v>
      </c>
      <c r="E4295" s="23">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v>
      </c>
    </row>
    <row r="4296" spans="1:22" x14ac:dyDescent="0.3">
      <c r="A4296">
        <v>4295</v>
      </c>
      <c r="B4296" t="s">
        <v>7389</v>
      </c>
      <c r="C4296">
        <v>2014</v>
      </c>
      <c r="D4296" s="23">
        <v>41935</v>
      </c>
      <c r="E4296" s="23">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23">
        <v>41824</v>
      </c>
      <c r="E4297" s="23">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54.343800000000009</v>
      </c>
    </row>
    <row r="4298" spans="1:22" x14ac:dyDescent="0.3">
      <c r="A4298">
        <v>4297</v>
      </c>
      <c r="B4298" t="s">
        <v>7392</v>
      </c>
      <c r="C4298">
        <v>2014</v>
      </c>
      <c r="D4298" s="23">
        <v>41887</v>
      </c>
      <c r="E4298" s="23">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23">
        <v>41875</v>
      </c>
      <c r="E4299" s="23">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327.59219999999999</v>
      </c>
    </row>
    <row r="4300" spans="1:22" x14ac:dyDescent="0.3">
      <c r="A4300">
        <v>4299</v>
      </c>
      <c r="B4300" t="s">
        <v>7393</v>
      </c>
      <c r="C4300">
        <v>2014</v>
      </c>
      <c r="D4300" s="23">
        <v>41875</v>
      </c>
      <c r="E4300" s="23">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23">
        <v>41875</v>
      </c>
      <c r="E4301" s="23">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v>
      </c>
    </row>
    <row r="4302" spans="1:22" x14ac:dyDescent="0.3">
      <c r="A4302">
        <v>4301</v>
      </c>
      <c r="B4302" t="s">
        <v>7393</v>
      </c>
      <c r="C4302">
        <v>2014</v>
      </c>
      <c r="D4302" s="23">
        <v>41875</v>
      </c>
      <c r="E4302" s="23">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0.41759999999999992</v>
      </c>
    </row>
    <row r="4303" spans="1:22" x14ac:dyDescent="0.3">
      <c r="A4303">
        <v>4302</v>
      </c>
      <c r="B4303" t="s">
        <v>7393</v>
      </c>
      <c r="C4303">
        <v>2014</v>
      </c>
      <c r="D4303" s="23">
        <v>41875</v>
      </c>
      <c r="E4303" s="23">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23">
        <v>40777</v>
      </c>
      <c r="E4304" s="23">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23">
        <v>41552</v>
      </c>
      <c r="E4305" s="23">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23">
        <v>40842</v>
      </c>
      <c r="E4306" s="23">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23">
        <v>40842</v>
      </c>
      <c r="E4307" s="23">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38.396000000000022</v>
      </c>
    </row>
    <row r="4308" spans="1:22" x14ac:dyDescent="0.3">
      <c r="A4308">
        <v>4307</v>
      </c>
      <c r="B4308" t="s">
        <v>7398</v>
      </c>
      <c r="C4308">
        <v>2013</v>
      </c>
      <c r="D4308" s="23">
        <v>41454</v>
      </c>
      <c r="E4308" s="23">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23">
        <v>41454</v>
      </c>
      <c r="E4309" s="23">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23">
        <v>40851</v>
      </c>
      <c r="E4310" s="23">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23">
        <v>40851</v>
      </c>
      <c r="E4311" s="23">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23">
        <v>40851</v>
      </c>
      <c r="E4312" s="23">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8.2259999999999991</v>
      </c>
    </row>
    <row r="4313" spans="1:22" x14ac:dyDescent="0.3">
      <c r="A4313">
        <v>4312</v>
      </c>
      <c r="B4313" t="s">
        <v>7399</v>
      </c>
      <c r="C4313">
        <v>2011</v>
      </c>
      <c r="D4313" s="23">
        <v>40851</v>
      </c>
      <c r="E4313" s="23">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23">
        <v>40851</v>
      </c>
      <c r="E4314" s="23">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139.99</v>
      </c>
    </row>
    <row r="4315" spans="1:22" x14ac:dyDescent="0.3">
      <c r="A4315">
        <v>4314</v>
      </c>
      <c r="B4315" t="s">
        <v>7402</v>
      </c>
      <c r="C4315">
        <v>2011</v>
      </c>
      <c r="D4315" s="23">
        <v>40794</v>
      </c>
      <c r="E4315" s="23">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23">
        <v>41085</v>
      </c>
      <c r="E4316" s="23">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23">
        <v>41085</v>
      </c>
      <c r="E4317" s="23">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23">
        <v>41085</v>
      </c>
      <c r="E4318" s="23">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23">
        <v>41116</v>
      </c>
      <c r="E4319" s="23">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23">
        <v>41981</v>
      </c>
      <c r="E4320" s="23">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23">
        <v>40906</v>
      </c>
      <c r="E4321" s="23">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-5.694300000000001</v>
      </c>
    </row>
    <row r="4322" spans="1:22" x14ac:dyDescent="0.3">
      <c r="A4322">
        <v>4321</v>
      </c>
      <c r="B4322" t="s">
        <v>7408</v>
      </c>
      <c r="C4322">
        <v>2011</v>
      </c>
      <c r="D4322" s="23">
        <v>40906</v>
      </c>
      <c r="E4322" s="23">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23">
        <v>40953</v>
      </c>
      <c r="E4323" s="2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23">
        <v>40953</v>
      </c>
      <c r="E4324" s="23">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-80.995500000000021</v>
      </c>
    </row>
    <row r="4325" spans="1:22" x14ac:dyDescent="0.3">
      <c r="A4325">
        <v>4324</v>
      </c>
      <c r="B4325" t="s">
        <v>7409</v>
      </c>
      <c r="C4325">
        <v>2012</v>
      </c>
      <c r="D4325" s="23">
        <v>40953</v>
      </c>
      <c r="E4325" s="23">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23">
        <v>40953</v>
      </c>
      <c r="E4326" s="23">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0.8969999999999998</v>
      </c>
    </row>
    <row r="4327" spans="1:22" x14ac:dyDescent="0.3">
      <c r="A4327">
        <v>4326</v>
      </c>
      <c r="B4327" t="s">
        <v>7409</v>
      </c>
      <c r="C4327">
        <v>2012</v>
      </c>
      <c r="D4327" s="23">
        <v>40953</v>
      </c>
      <c r="E4327" s="23">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23">
        <v>41299</v>
      </c>
      <c r="E4328" s="23">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23">
        <v>41299</v>
      </c>
      <c r="E4329" s="23">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23">
        <v>41731</v>
      </c>
      <c r="E4330" s="23">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19.3185</v>
      </c>
    </row>
    <row r="4331" spans="1:22" x14ac:dyDescent="0.3">
      <c r="A4331">
        <v>4330</v>
      </c>
      <c r="B4331" t="s">
        <v>7412</v>
      </c>
      <c r="C4331">
        <v>2014</v>
      </c>
      <c r="D4331" s="23">
        <v>41916</v>
      </c>
      <c r="E4331" s="23">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23">
        <v>41916</v>
      </c>
      <c r="E4332" s="23">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23">
        <v>41884</v>
      </c>
      <c r="E4333" s="2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23">
        <v>41884</v>
      </c>
      <c r="E4334" s="23">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23">
        <v>41264</v>
      </c>
      <c r="E4335" s="23">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14.628000000000011</v>
      </c>
    </row>
    <row r="4336" spans="1:22" x14ac:dyDescent="0.3">
      <c r="A4336">
        <v>4335</v>
      </c>
      <c r="B4336" t="s">
        <v>7416</v>
      </c>
      <c r="C4336">
        <v>2012</v>
      </c>
      <c r="D4336" s="23">
        <v>41264</v>
      </c>
      <c r="E4336" s="23">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23">
        <v>41263</v>
      </c>
      <c r="E4337" s="23">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2.7719999999999989</v>
      </c>
    </row>
    <row r="4338" spans="1:22" x14ac:dyDescent="0.3">
      <c r="A4338">
        <v>4337</v>
      </c>
      <c r="B4338" t="s">
        <v>7422</v>
      </c>
      <c r="C4338">
        <v>2012</v>
      </c>
      <c r="D4338" s="23">
        <v>41263</v>
      </c>
      <c r="E4338" s="23">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23">
        <v>41240</v>
      </c>
      <c r="E4339" s="23">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23">
        <v>41240</v>
      </c>
      <c r="E4340" s="23">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23">
        <v>41879</v>
      </c>
      <c r="E4341" s="23">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23">
        <v>40624</v>
      </c>
      <c r="E4342" s="23">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23">
        <v>41991</v>
      </c>
      <c r="E4343" s="23">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v>
      </c>
    </row>
    <row r="4344" spans="1:22" x14ac:dyDescent="0.3">
      <c r="A4344">
        <v>4343</v>
      </c>
      <c r="B4344" t="s">
        <v>7431</v>
      </c>
      <c r="C4344">
        <v>2014</v>
      </c>
      <c r="D4344" s="23">
        <v>41718</v>
      </c>
      <c r="E4344" s="23">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23">
        <v>41718</v>
      </c>
      <c r="E4345" s="23">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-131.50080000000011</v>
      </c>
    </row>
    <row r="4346" spans="1:22" x14ac:dyDescent="0.3">
      <c r="A4346">
        <v>4345</v>
      </c>
      <c r="B4346" t="s">
        <v>7431</v>
      </c>
      <c r="C4346">
        <v>2014</v>
      </c>
      <c r="D4346" s="23">
        <v>41718</v>
      </c>
      <c r="E4346" s="23">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23">
        <v>41718</v>
      </c>
      <c r="E4347" s="23">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23">
        <v>41536</v>
      </c>
      <c r="E4348" s="23">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v>
      </c>
    </row>
    <row r="4349" spans="1:22" x14ac:dyDescent="0.3">
      <c r="A4349">
        <v>4348</v>
      </c>
      <c r="B4349" t="s">
        <v>7432</v>
      </c>
      <c r="C4349">
        <v>2013</v>
      </c>
      <c r="D4349" s="23">
        <v>41536</v>
      </c>
      <c r="E4349" s="23">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23">
        <v>41968</v>
      </c>
      <c r="E4350" s="23">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-15.197599999999991</v>
      </c>
    </row>
    <row r="4351" spans="1:22" x14ac:dyDescent="0.3">
      <c r="A4351">
        <v>4350</v>
      </c>
      <c r="B4351" t="s">
        <v>7435</v>
      </c>
      <c r="C4351">
        <v>2014</v>
      </c>
      <c r="D4351" s="23">
        <v>41968</v>
      </c>
      <c r="E4351" s="23">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415.87200000000013</v>
      </c>
      <c r="T4351">
        <v>8</v>
      </c>
      <c r="U4351">
        <v>0.2</v>
      </c>
      <c r="V4351">
        <v>-41.587200000000003</v>
      </c>
    </row>
    <row r="4352" spans="1:22" x14ac:dyDescent="0.3">
      <c r="A4352">
        <v>4351</v>
      </c>
      <c r="B4352" t="s">
        <v>7436</v>
      </c>
      <c r="C4352">
        <v>2014</v>
      </c>
      <c r="D4352" s="23">
        <v>41741</v>
      </c>
      <c r="E4352" s="23">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23">
        <v>41741</v>
      </c>
      <c r="E4353" s="23">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23">
        <v>41984</v>
      </c>
      <c r="E4354" s="23">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23">
        <v>41984</v>
      </c>
      <c r="E4355" s="23">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6.2208000000000014</v>
      </c>
    </row>
    <row r="4356" spans="1:22" x14ac:dyDescent="0.3">
      <c r="A4356">
        <v>4355</v>
      </c>
      <c r="B4356" t="s">
        <v>7440</v>
      </c>
      <c r="C4356">
        <v>2014</v>
      </c>
      <c r="D4356" s="23">
        <v>41968</v>
      </c>
      <c r="E4356" s="23">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23">
        <v>41247</v>
      </c>
      <c r="E4357" s="23">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23">
        <v>41247</v>
      </c>
      <c r="E4358" s="23">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23">
        <v>41985</v>
      </c>
      <c r="E4359" s="23">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23">
        <v>41985</v>
      </c>
      <c r="E4360" s="23">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23">
        <v>41985</v>
      </c>
      <c r="E4361" s="23">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-14.870399999999959</v>
      </c>
    </row>
    <row r="4362" spans="1:22" x14ac:dyDescent="0.3">
      <c r="A4362">
        <v>4361</v>
      </c>
      <c r="B4362" t="s">
        <v>7443</v>
      </c>
      <c r="C4362">
        <v>2013</v>
      </c>
      <c r="D4362" s="23">
        <v>41416</v>
      </c>
      <c r="E4362" s="23">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23">
        <v>41688</v>
      </c>
      <c r="E4363" s="2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8.4563999999999986</v>
      </c>
    </row>
    <row r="4364" spans="1:22" x14ac:dyDescent="0.3">
      <c r="A4364">
        <v>4363</v>
      </c>
      <c r="B4364" t="s">
        <v>7446</v>
      </c>
      <c r="C4364">
        <v>2014</v>
      </c>
      <c r="D4364" s="23">
        <v>41780</v>
      </c>
      <c r="E4364" s="23">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23">
        <v>41780</v>
      </c>
      <c r="E4365" s="23">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23">
        <v>41780</v>
      </c>
      <c r="E4366" s="23">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23">
        <v>41780</v>
      </c>
      <c r="E4367" s="23">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23">
        <v>41780</v>
      </c>
      <c r="E4368" s="23">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23">
        <v>41894</v>
      </c>
      <c r="E4369" s="23">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23">
        <v>41894</v>
      </c>
      <c r="E4370" s="23">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6.4199999999999964</v>
      </c>
    </row>
    <row r="4371" spans="1:22" x14ac:dyDescent="0.3">
      <c r="A4371">
        <v>4370</v>
      </c>
      <c r="B4371" t="s">
        <v>7450</v>
      </c>
      <c r="C4371">
        <v>2013</v>
      </c>
      <c r="D4371" s="23">
        <v>41584</v>
      </c>
      <c r="E4371" s="23">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23">
        <v>41584</v>
      </c>
      <c r="E4372" s="23">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23">
        <v>41584</v>
      </c>
      <c r="E4373" s="23">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23">
        <v>41844</v>
      </c>
      <c r="E4374" s="23">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23">
        <v>41844</v>
      </c>
      <c r="E4375" s="23">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23">
        <v>41597</v>
      </c>
      <c r="E4376" s="23">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23">
        <v>40658</v>
      </c>
      <c r="E4377" s="23">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23">
        <v>40658</v>
      </c>
      <c r="E4378" s="23">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78.508799999999965</v>
      </c>
    </row>
    <row r="4379" spans="1:22" x14ac:dyDescent="0.3">
      <c r="A4379">
        <v>4378</v>
      </c>
      <c r="B4379" t="s">
        <v>7458</v>
      </c>
      <c r="C4379">
        <v>2011</v>
      </c>
      <c r="D4379" s="23">
        <v>40658</v>
      </c>
      <c r="E4379" s="23">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148.70400000000009</v>
      </c>
    </row>
    <row r="4380" spans="1:22" x14ac:dyDescent="0.3">
      <c r="A4380">
        <v>4379</v>
      </c>
      <c r="B4380" t="s">
        <v>7460</v>
      </c>
      <c r="C4380">
        <v>2012</v>
      </c>
      <c r="D4380" s="23">
        <v>41243</v>
      </c>
      <c r="E4380" s="23">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23">
        <v>41243</v>
      </c>
      <c r="E4381" s="23">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23">
        <v>41207</v>
      </c>
      <c r="E4382" s="23">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23">
        <v>41207</v>
      </c>
      <c r="E4383" s="2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23">
        <v>41110</v>
      </c>
      <c r="E4384" s="23">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-4.4640000000000004</v>
      </c>
    </row>
    <row r="4385" spans="1:22" x14ac:dyDescent="0.3">
      <c r="A4385">
        <v>4384</v>
      </c>
      <c r="B4385" t="s">
        <v>7462</v>
      </c>
      <c r="C4385">
        <v>2012</v>
      </c>
      <c r="D4385" s="23">
        <v>41110</v>
      </c>
      <c r="E4385" s="23">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23">
        <v>41110</v>
      </c>
      <c r="E4386" s="23">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v>
      </c>
    </row>
    <row r="4387" spans="1:22" x14ac:dyDescent="0.3">
      <c r="A4387">
        <v>4386</v>
      </c>
      <c r="B4387" t="s">
        <v>7462</v>
      </c>
      <c r="C4387">
        <v>2012</v>
      </c>
      <c r="D4387" s="23">
        <v>41110</v>
      </c>
      <c r="E4387" s="23">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23">
        <v>41575</v>
      </c>
      <c r="E4388" s="23">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23">
        <v>41575</v>
      </c>
      <c r="E4389" s="23">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7.822499999999998</v>
      </c>
    </row>
    <row r="4390" spans="1:22" x14ac:dyDescent="0.3">
      <c r="A4390">
        <v>4389</v>
      </c>
      <c r="B4390" t="s">
        <v>7466</v>
      </c>
      <c r="C4390">
        <v>2014</v>
      </c>
      <c r="D4390" s="23">
        <v>41964</v>
      </c>
      <c r="E4390" s="23">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23">
        <v>41964</v>
      </c>
      <c r="E4391" s="23">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-25.295600000000022</v>
      </c>
    </row>
    <row r="4392" spans="1:22" x14ac:dyDescent="0.3">
      <c r="A4392">
        <v>4391</v>
      </c>
      <c r="B4392" t="s">
        <v>7466</v>
      </c>
      <c r="C4392">
        <v>2014</v>
      </c>
      <c r="D4392" s="23">
        <v>41964</v>
      </c>
      <c r="E4392" s="23">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23">
        <v>41964</v>
      </c>
      <c r="E4393" s="2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23">
        <v>41526</v>
      </c>
      <c r="E4394" s="23">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23">
        <v>41526</v>
      </c>
      <c r="E4395" s="23">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21.735499999999998</v>
      </c>
    </row>
    <row r="4396" spans="1:22" x14ac:dyDescent="0.3">
      <c r="A4396">
        <v>4395</v>
      </c>
      <c r="B4396" t="s">
        <v>7468</v>
      </c>
      <c r="C4396">
        <v>2011</v>
      </c>
      <c r="D4396" s="23">
        <v>40744</v>
      </c>
      <c r="E4396" s="23">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-5.1968000000000014</v>
      </c>
    </row>
    <row r="4397" spans="1:22" x14ac:dyDescent="0.3">
      <c r="A4397">
        <v>4396</v>
      </c>
      <c r="B4397" t="s">
        <v>7468</v>
      </c>
      <c r="C4397">
        <v>2011</v>
      </c>
      <c r="D4397" s="23">
        <v>40744</v>
      </c>
      <c r="E4397" s="23">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-21.887999999999991</v>
      </c>
    </row>
    <row r="4398" spans="1:22" x14ac:dyDescent="0.3">
      <c r="A4398">
        <v>4397</v>
      </c>
      <c r="B4398" t="s">
        <v>7469</v>
      </c>
      <c r="C4398">
        <v>2013</v>
      </c>
      <c r="D4398" s="23">
        <v>41594</v>
      </c>
      <c r="E4398" s="23">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23">
        <v>40731</v>
      </c>
      <c r="E4399" s="23">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-46.736200000000011</v>
      </c>
    </row>
    <row r="4400" spans="1:22" x14ac:dyDescent="0.3">
      <c r="A4400">
        <v>4399</v>
      </c>
      <c r="B4400" t="s">
        <v>7470</v>
      </c>
      <c r="C4400">
        <v>2011</v>
      </c>
      <c r="D4400" s="23">
        <v>40731</v>
      </c>
      <c r="E4400" s="23">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23">
        <v>41351</v>
      </c>
      <c r="E4401" s="23">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89.954999999999984</v>
      </c>
    </row>
    <row r="4402" spans="1:22" x14ac:dyDescent="0.3">
      <c r="A4402">
        <v>4401</v>
      </c>
      <c r="B4402" t="s">
        <v>7471</v>
      </c>
      <c r="C4402">
        <v>2013</v>
      </c>
      <c r="D4402" s="23">
        <v>41351</v>
      </c>
      <c r="E4402" s="23">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297.64350000000002</v>
      </c>
    </row>
    <row r="4403" spans="1:22" x14ac:dyDescent="0.3">
      <c r="A4403">
        <v>4402</v>
      </c>
      <c r="B4403" t="s">
        <v>7471</v>
      </c>
      <c r="C4403">
        <v>2013</v>
      </c>
      <c r="D4403" s="23">
        <v>41351</v>
      </c>
      <c r="E4403" s="2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23">
        <v>41635</v>
      </c>
      <c r="E4404" s="23">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23">
        <v>40788</v>
      </c>
      <c r="E4405" s="23">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8.071200000000001</v>
      </c>
    </row>
    <row r="4406" spans="1:22" x14ac:dyDescent="0.3">
      <c r="A4406">
        <v>4405</v>
      </c>
      <c r="B4406" t="s">
        <v>7476</v>
      </c>
      <c r="C4406">
        <v>2012</v>
      </c>
      <c r="D4406" s="23">
        <v>41095</v>
      </c>
      <c r="E4406" s="23">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2.1749999999999989</v>
      </c>
    </row>
    <row r="4407" spans="1:22" x14ac:dyDescent="0.3">
      <c r="A4407">
        <v>4406</v>
      </c>
      <c r="B4407" t="s">
        <v>7476</v>
      </c>
      <c r="C4407">
        <v>2012</v>
      </c>
      <c r="D4407" s="23">
        <v>41095</v>
      </c>
      <c r="E4407" s="23">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23">
        <v>41599</v>
      </c>
      <c r="E4408" s="23">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23">
        <v>41599</v>
      </c>
      <c r="E4409" s="23">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23">
        <v>41599</v>
      </c>
      <c r="E4410" s="23">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23">
        <v>40669</v>
      </c>
      <c r="E4411" s="23">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23">
        <v>40669</v>
      </c>
      <c r="E4412" s="23">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23">
        <v>40715</v>
      </c>
      <c r="E4413" s="2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23">
        <v>40715</v>
      </c>
      <c r="E4414" s="23">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23">
        <v>40715</v>
      </c>
      <c r="E4415" s="23">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26.864999999999991</v>
      </c>
    </row>
    <row r="4416" spans="1:22" x14ac:dyDescent="0.3">
      <c r="A4416">
        <v>4415</v>
      </c>
      <c r="B4416" t="s">
        <v>7480</v>
      </c>
      <c r="C4416">
        <v>2014</v>
      </c>
      <c r="D4416" s="23">
        <v>41871</v>
      </c>
      <c r="E4416" s="23">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23">
        <v>40876</v>
      </c>
      <c r="E4417" s="23">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23">
        <v>40876</v>
      </c>
      <c r="E4418" s="23">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23">
        <v>41739</v>
      </c>
      <c r="E4419" s="23">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23">
        <v>40897</v>
      </c>
      <c r="E4420" s="23">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-21.47040000000003</v>
      </c>
    </row>
    <row r="4421" spans="1:22" x14ac:dyDescent="0.3">
      <c r="A4421">
        <v>4420</v>
      </c>
      <c r="B4421" t="s">
        <v>7484</v>
      </c>
      <c r="C4421">
        <v>2011</v>
      </c>
      <c r="D4421" s="23">
        <v>40894</v>
      </c>
      <c r="E4421" s="23">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23">
        <v>41230</v>
      </c>
      <c r="E4422" s="23">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3.0690000000000031</v>
      </c>
    </row>
    <row r="4423" spans="1:22" x14ac:dyDescent="0.3">
      <c r="A4423">
        <v>4422</v>
      </c>
      <c r="B4423" t="s">
        <v>7486</v>
      </c>
      <c r="C4423">
        <v>2011</v>
      </c>
      <c r="D4423" s="23">
        <v>40606</v>
      </c>
      <c r="E4423" s="23">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2.3327999999999989</v>
      </c>
    </row>
    <row r="4424" spans="1:22" x14ac:dyDescent="0.3">
      <c r="A4424">
        <v>4423</v>
      </c>
      <c r="B4424" t="s">
        <v>7488</v>
      </c>
      <c r="C4424">
        <v>2014</v>
      </c>
      <c r="D4424" s="23">
        <v>41778</v>
      </c>
      <c r="E4424" s="23">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23">
        <v>41778</v>
      </c>
      <c r="E4425" s="23">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23">
        <v>41778</v>
      </c>
      <c r="E4426" s="23">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23">
        <v>41778</v>
      </c>
      <c r="E4427" s="23">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54.691199999999988</v>
      </c>
    </row>
    <row r="4428" spans="1:22" x14ac:dyDescent="0.3">
      <c r="A4428">
        <v>4427</v>
      </c>
      <c r="B4428" t="s">
        <v>7488</v>
      </c>
      <c r="C4428">
        <v>2014</v>
      </c>
      <c r="D4428" s="23">
        <v>41778</v>
      </c>
      <c r="E4428" s="23">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23">
        <v>41905</v>
      </c>
      <c r="E4429" s="23">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23">
        <v>41720</v>
      </c>
      <c r="E4430" s="23">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23">
        <v>41897</v>
      </c>
      <c r="E4431" s="23">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18.446999999999999</v>
      </c>
    </row>
    <row r="4432" spans="1:22" x14ac:dyDescent="0.3">
      <c r="A4432">
        <v>4431</v>
      </c>
      <c r="B4432" t="s">
        <v>7495</v>
      </c>
      <c r="C4432">
        <v>2013</v>
      </c>
      <c r="D4432" s="23">
        <v>41582</v>
      </c>
      <c r="E4432" s="23">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23">
        <v>41582</v>
      </c>
      <c r="E4433" s="23">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23">
        <v>41582</v>
      </c>
      <c r="E4434" s="23">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23">
        <v>41582</v>
      </c>
      <c r="E4435" s="23">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23">
        <v>41582</v>
      </c>
      <c r="E4436" s="23">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23">
        <v>41398</v>
      </c>
      <c r="E4437" s="23">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2.1819999999999991</v>
      </c>
      <c r="T4437">
        <v>1</v>
      </c>
      <c r="U4437">
        <v>0.8</v>
      </c>
      <c r="V4437">
        <v>-3.6002999999999998</v>
      </c>
    </row>
    <row r="4438" spans="1:22" x14ac:dyDescent="0.3">
      <c r="A4438">
        <v>4437</v>
      </c>
      <c r="B4438" t="s">
        <v>7498</v>
      </c>
      <c r="C4438">
        <v>2013</v>
      </c>
      <c r="D4438" s="23">
        <v>41398</v>
      </c>
      <c r="E4438" s="23">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23">
        <v>41398</v>
      </c>
      <c r="E4439" s="23">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23">
        <v>41636</v>
      </c>
      <c r="E4440" s="23">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23">
        <v>41636</v>
      </c>
      <c r="E4441" s="23">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7.3999999999999986</v>
      </c>
    </row>
    <row r="4442" spans="1:22" x14ac:dyDescent="0.3">
      <c r="A4442">
        <v>4441</v>
      </c>
      <c r="B4442" t="s">
        <v>7502</v>
      </c>
      <c r="C4442">
        <v>2013</v>
      </c>
      <c r="D4442" s="23">
        <v>41478</v>
      </c>
      <c r="E4442" s="23">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23">
        <v>41478</v>
      </c>
      <c r="E4443" s="23">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135.21899999999999</v>
      </c>
    </row>
    <row r="4444" spans="1:22" x14ac:dyDescent="0.3">
      <c r="A4444">
        <v>4443</v>
      </c>
      <c r="B4444" t="s">
        <v>7502</v>
      </c>
      <c r="C4444">
        <v>2013</v>
      </c>
      <c r="D4444" s="23">
        <v>41478</v>
      </c>
      <c r="E4444" s="23">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23">
        <v>41478</v>
      </c>
      <c r="E4445" s="23">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32.400000000000013</v>
      </c>
      <c r="T4445">
        <v>5</v>
      </c>
      <c r="U4445">
        <v>0</v>
      </c>
      <c r="V4445">
        <v>15.552</v>
      </c>
    </row>
    <row r="4446" spans="1:22" x14ac:dyDescent="0.3">
      <c r="A4446">
        <v>4445</v>
      </c>
      <c r="B4446" t="s">
        <v>7507</v>
      </c>
      <c r="C4446">
        <v>2011</v>
      </c>
      <c r="D4446" s="23">
        <v>40863</v>
      </c>
      <c r="E4446" s="23">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23">
        <v>40863</v>
      </c>
      <c r="E4447" s="23">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23">
        <v>40863</v>
      </c>
      <c r="E4448" s="23">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23">
        <v>40863</v>
      </c>
      <c r="E4449" s="23">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23">
        <v>41079</v>
      </c>
      <c r="E4450" s="23">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23">
        <v>41079</v>
      </c>
      <c r="E4451" s="23">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23">
        <v>41079</v>
      </c>
      <c r="E4452" s="23">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23">
        <v>41460</v>
      </c>
      <c r="E4453" s="23">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23">
        <v>41460</v>
      </c>
      <c r="E4454" s="23">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23">
        <v>41460</v>
      </c>
      <c r="E4455" s="23">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v>
      </c>
    </row>
    <row r="4456" spans="1:22" x14ac:dyDescent="0.3">
      <c r="A4456">
        <v>4455</v>
      </c>
      <c r="B4456" t="s">
        <v>7509</v>
      </c>
      <c r="C4456">
        <v>2013</v>
      </c>
      <c r="D4456" s="23">
        <v>41460</v>
      </c>
      <c r="E4456" s="23">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23">
        <v>41155</v>
      </c>
      <c r="E4457" s="23">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-12.956799999999991</v>
      </c>
    </row>
    <row r="4458" spans="1:22" x14ac:dyDescent="0.3">
      <c r="A4458">
        <v>4457</v>
      </c>
      <c r="B4458" t="s">
        <v>7512</v>
      </c>
      <c r="C4458">
        <v>2012</v>
      </c>
      <c r="D4458" s="23">
        <v>41155</v>
      </c>
      <c r="E4458" s="23">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23">
        <v>41859</v>
      </c>
      <c r="E4459" s="23">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23">
        <v>41712</v>
      </c>
      <c r="E4460" s="23">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23">
        <v>41911</v>
      </c>
      <c r="E4461" s="23">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v>
      </c>
    </row>
    <row r="4462" spans="1:22" x14ac:dyDescent="0.3">
      <c r="A4462">
        <v>4461</v>
      </c>
      <c r="B4462" t="s">
        <v>7515</v>
      </c>
      <c r="C4462">
        <v>2014</v>
      </c>
      <c r="D4462" s="23">
        <v>41911</v>
      </c>
      <c r="E4462" s="23">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-29.436800000000009</v>
      </c>
    </row>
    <row r="4463" spans="1:22" x14ac:dyDescent="0.3">
      <c r="A4463">
        <v>4462</v>
      </c>
      <c r="B4463" t="s">
        <v>7515</v>
      </c>
      <c r="C4463">
        <v>2014</v>
      </c>
      <c r="D4463" s="23">
        <v>41911</v>
      </c>
      <c r="E4463" s="2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23">
        <v>41911</v>
      </c>
      <c r="E4464" s="23">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23">
        <v>41911</v>
      </c>
      <c r="E4465" s="23">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23">
        <v>41911</v>
      </c>
      <c r="E4466" s="23">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26.22399999999999</v>
      </c>
    </row>
    <row r="4467" spans="1:22" x14ac:dyDescent="0.3">
      <c r="A4467">
        <v>4466</v>
      </c>
      <c r="B4467" t="s">
        <v>7518</v>
      </c>
      <c r="C4467">
        <v>2012</v>
      </c>
      <c r="D4467" s="23">
        <v>41128</v>
      </c>
      <c r="E4467" s="23">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23">
        <v>41968</v>
      </c>
      <c r="E4468" s="23">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23">
        <v>41968</v>
      </c>
      <c r="E4469" s="23">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23">
        <v>41968</v>
      </c>
      <c r="E4470" s="23">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-16.078399999999991</v>
      </c>
    </row>
    <row r="4471" spans="1:22" x14ac:dyDescent="0.3">
      <c r="A4471">
        <v>4470</v>
      </c>
      <c r="B4471" t="s">
        <v>7519</v>
      </c>
      <c r="C4471">
        <v>2014</v>
      </c>
      <c r="D4471" s="23">
        <v>41968</v>
      </c>
      <c r="E4471" s="23">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6.2208000000000014</v>
      </c>
    </row>
    <row r="4472" spans="1:22" x14ac:dyDescent="0.3">
      <c r="A4472">
        <v>4471</v>
      </c>
      <c r="B4472" t="s">
        <v>7520</v>
      </c>
      <c r="C4472">
        <v>2014</v>
      </c>
      <c r="D4472" s="23">
        <v>41768</v>
      </c>
      <c r="E4472" s="23">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23">
        <v>41912</v>
      </c>
      <c r="E4473" s="23">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23">
        <v>41912</v>
      </c>
      <c r="E4474" s="23">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23">
        <v>41912</v>
      </c>
      <c r="E4475" s="23">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23">
        <v>41912</v>
      </c>
      <c r="E4476" s="23">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23">
        <v>41912</v>
      </c>
      <c r="E4477" s="23">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23">
        <v>41912</v>
      </c>
      <c r="E4478" s="23">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23">
        <v>41935</v>
      </c>
      <c r="E4479" s="23">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23.31629999999998</v>
      </c>
    </row>
    <row r="4480" spans="1:22" x14ac:dyDescent="0.3">
      <c r="A4480">
        <v>4479</v>
      </c>
      <c r="B4480" t="s">
        <v>7525</v>
      </c>
      <c r="C4480">
        <v>2014</v>
      </c>
      <c r="D4480" s="23">
        <v>41935</v>
      </c>
      <c r="E4480" s="23">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23">
        <v>40626</v>
      </c>
      <c r="E4481" s="23">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23">
        <v>41582</v>
      </c>
      <c r="E4482" s="23">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23">
        <v>41582</v>
      </c>
      <c r="E4483" s="23">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23">
        <v>41582</v>
      </c>
      <c r="E4484" s="23">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23">
        <v>41582</v>
      </c>
      <c r="E4485" s="23">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23">
        <v>41582</v>
      </c>
      <c r="E4486" s="23">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v>
      </c>
    </row>
    <row r="4487" spans="1:22" x14ac:dyDescent="0.3">
      <c r="A4487">
        <v>4486</v>
      </c>
      <c r="B4487" t="s">
        <v>7532</v>
      </c>
      <c r="C4487">
        <v>2013</v>
      </c>
      <c r="D4487" s="23">
        <v>41582</v>
      </c>
      <c r="E4487" s="23">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23">
        <v>41582</v>
      </c>
      <c r="E4488" s="23">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23">
        <v>41157</v>
      </c>
      <c r="E4489" s="23">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-25.218500000000009</v>
      </c>
    </row>
    <row r="4490" spans="1:22" x14ac:dyDescent="0.3">
      <c r="A4490">
        <v>4489</v>
      </c>
      <c r="B4490" t="s">
        <v>7535</v>
      </c>
      <c r="C4490">
        <v>2012</v>
      </c>
      <c r="D4490" s="23">
        <v>41157</v>
      </c>
      <c r="E4490" s="23">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23">
        <v>41157</v>
      </c>
      <c r="E4491" s="23">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23">
        <v>41866</v>
      </c>
      <c r="E4492" s="23">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418.29599999999988</v>
      </c>
      <c r="T4492">
        <v>3</v>
      </c>
      <c r="U4492">
        <v>0.2</v>
      </c>
      <c r="V4492">
        <v>5.2287000000000026</v>
      </c>
    </row>
    <row r="4493" spans="1:22" x14ac:dyDescent="0.3">
      <c r="A4493">
        <v>4492</v>
      </c>
      <c r="B4493" t="s">
        <v>7537</v>
      </c>
      <c r="C4493">
        <v>2011</v>
      </c>
      <c r="D4493" s="23">
        <v>40878</v>
      </c>
      <c r="E4493" s="23">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109.998</v>
      </c>
    </row>
    <row r="4494" spans="1:22" x14ac:dyDescent="0.3">
      <c r="A4494">
        <v>4493</v>
      </c>
      <c r="B4494" t="s">
        <v>7537</v>
      </c>
      <c r="C4494">
        <v>2011</v>
      </c>
      <c r="D4494" s="23">
        <v>40878</v>
      </c>
      <c r="E4494" s="23">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23">
        <v>40878</v>
      </c>
      <c r="E4495" s="23">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12.700799999999999</v>
      </c>
    </row>
    <row r="4496" spans="1:22" x14ac:dyDescent="0.3">
      <c r="A4496">
        <v>4495</v>
      </c>
      <c r="B4496" t="s">
        <v>7537</v>
      </c>
      <c r="C4496">
        <v>2011</v>
      </c>
      <c r="D4496" s="23">
        <v>40878</v>
      </c>
      <c r="E4496" s="23">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-51.983999999999916</v>
      </c>
    </row>
    <row r="4497" spans="1:22" x14ac:dyDescent="0.3">
      <c r="A4497">
        <v>4496</v>
      </c>
      <c r="B4497" t="s">
        <v>7538</v>
      </c>
      <c r="C4497">
        <v>2014</v>
      </c>
      <c r="D4497" s="23">
        <v>41809</v>
      </c>
      <c r="E4497" s="23">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23">
        <v>41809</v>
      </c>
      <c r="E4498" s="23">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23">
        <v>41976</v>
      </c>
      <c r="E4499" s="23">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23">
        <v>40868</v>
      </c>
      <c r="E4500" s="23">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6.2208000000000014</v>
      </c>
    </row>
    <row r="4501" spans="1:22" x14ac:dyDescent="0.3">
      <c r="A4501">
        <v>4500</v>
      </c>
      <c r="B4501" t="s">
        <v>7543</v>
      </c>
      <c r="C4501">
        <v>2013</v>
      </c>
      <c r="D4501" s="23">
        <v>41375</v>
      </c>
      <c r="E4501" s="23">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6.2208000000000014</v>
      </c>
    </row>
    <row r="4502" spans="1:22" x14ac:dyDescent="0.3">
      <c r="A4502">
        <v>4501</v>
      </c>
      <c r="B4502" t="s">
        <v>7543</v>
      </c>
      <c r="C4502">
        <v>2013</v>
      </c>
      <c r="D4502" s="23">
        <v>41375</v>
      </c>
      <c r="E4502" s="23">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23">
        <v>40724</v>
      </c>
      <c r="E4503" s="2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25.920000000000009</v>
      </c>
      <c r="T4503">
        <v>5</v>
      </c>
      <c r="U4503">
        <v>0.2</v>
      </c>
      <c r="V4503">
        <v>9.0719999999999992</v>
      </c>
    </row>
    <row r="4504" spans="1:22" x14ac:dyDescent="0.3">
      <c r="A4504">
        <v>4503</v>
      </c>
      <c r="B4504" t="s">
        <v>7544</v>
      </c>
      <c r="C4504">
        <v>2011</v>
      </c>
      <c r="D4504" s="23">
        <v>40724</v>
      </c>
      <c r="E4504" s="23">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23">
        <v>40901</v>
      </c>
      <c r="E4505" s="23">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17.36559999999999</v>
      </c>
    </row>
    <row r="4506" spans="1:22" x14ac:dyDescent="0.3">
      <c r="A4506">
        <v>4505</v>
      </c>
      <c r="B4506" t="s">
        <v>7545</v>
      </c>
      <c r="C4506">
        <v>2011</v>
      </c>
      <c r="D4506" s="23">
        <v>40901</v>
      </c>
      <c r="E4506" s="23">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23">
        <v>40901</v>
      </c>
      <c r="E4507" s="23">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62.849999999999987</v>
      </c>
      <c r="T4507">
        <v>3</v>
      </c>
      <c r="U4507">
        <v>0</v>
      </c>
      <c r="V4507">
        <v>13.198499999999999</v>
      </c>
    </row>
    <row r="4508" spans="1:22" x14ac:dyDescent="0.3">
      <c r="A4508">
        <v>4507</v>
      </c>
      <c r="B4508" t="s">
        <v>7545</v>
      </c>
      <c r="C4508">
        <v>2011</v>
      </c>
      <c r="D4508" s="23">
        <v>40901</v>
      </c>
      <c r="E4508" s="23">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51.148499999999977</v>
      </c>
    </row>
    <row r="4509" spans="1:22" x14ac:dyDescent="0.3">
      <c r="A4509">
        <v>4508</v>
      </c>
      <c r="B4509" t="s">
        <v>7545</v>
      </c>
      <c r="C4509">
        <v>2011</v>
      </c>
      <c r="D4509" s="23">
        <v>40901</v>
      </c>
      <c r="E4509" s="23">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0.2033999999999985</v>
      </c>
    </row>
    <row r="4510" spans="1:22" x14ac:dyDescent="0.3">
      <c r="A4510">
        <v>4509</v>
      </c>
      <c r="B4510" t="s">
        <v>7545</v>
      </c>
      <c r="C4510">
        <v>2011</v>
      </c>
      <c r="D4510" s="23">
        <v>40901</v>
      </c>
      <c r="E4510" s="23">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23">
        <v>41783</v>
      </c>
      <c r="E4511" s="23">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23">
        <v>41589</v>
      </c>
      <c r="E4512" s="23">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23">
        <v>41589</v>
      </c>
      <c r="E4513" s="2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39.340799999999987</v>
      </c>
    </row>
    <row r="4514" spans="1:22" x14ac:dyDescent="0.3">
      <c r="A4514">
        <v>4513</v>
      </c>
      <c r="B4514" t="s">
        <v>7552</v>
      </c>
      <c r="C4514">
        <v>2013</v>
      </c>
      <c r="D4514" s="23">
        <v>41550</v>
      </c>
      <c r="E4514" s="23">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23">
        <v>41524</v>
      </c>
      <c r="E4515" s="23">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23">
        <v>41575</v>
      </c>
      <c r="E4516" s="23">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23">
        <v>41935</v>
      </c>
      <c r="E4517" s="23">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23">
        <v>41533</v>
      </c>
      <c r="E4518" s="23">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23">
        <v>41533</v>
      </c>
      <c r="E4519" s="23">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23">
        <v>41543</v>
      </c>
      <c r="E4520" s="23">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23">
        <v>41801</v>
      </c>
      <c r="E4521" s="23">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84.219999999999857</v>
      </c>
    </row>
    <row r="4522" spans="1:22" x14ac:dyDescent="0.3">
      <c r="A4522">
        <v>4521</v>
      </c>
      <c r="B4522" t="s">
        <v>7564</v>
      </c>
      <c r="C4522">
        <v>2011</v>
      </c>
      <c r="D4522" s="23">
        <v>40595</v>
      </c>
      <c r="E4522" s="23">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23">
        <v>40595</v>
      </c>
      <c r="E4523" s="2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23">
        <v>41691</v>
      </c>
      <c r="E4524" s="23">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23">
        <v>40849</v>
      </c>
      <c r="E4525" s="23">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23">
        <v>40849</v>
      </c>
      <c r="E4526" s="23">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23">
        <v>41838</v>
      </c>
      <c r="E4527" s="23">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23">
        <v>41838</v>
      </c>
      <c r="E4528" s="23">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47.952000000000012</v>
      </c>
    </row>
    <row r="4529" spans="1:22" x14ac:dyDescent="0.3">
      <c r="A4529">
        <v>4528</v>
      </c>
      <c r="B4529" t="s">
        <v>7567</v>
      </c>
      <c r="C4529">
        <v>2014</v>
      </c>
      <c r="D4529" s="23">
        <v>41838</v>
      </c>
      <c r="E4529" s="23">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23">
        <v>41891</v>
      </c>
      <c r="E4530" s="23">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33.589200000000012</v>
      </c>
    </row>
    <row r="4531" spans="1:22" x14ac:dyDescent="0.3">
      <c r="A4531">
        <v>4530</v>
      </c>
      <c r="B4531" t="s">
        <v>7572</v>
      </c>
      <c r="C4531">
        <v>2013</v>
      </c>
      <c r="D4531" s="23">
        <v>41593</v>
      </c>
      <c r="E4531" s="23">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2.2959999999999989</v>
      </c>
      <c r="T4531">
        <v>2</v>
      </c>
      <c r="U4531">
        <v>0.8</v>
      </c>
      <c r="V4531">
        <v>-3.9032000000000009</v>
      </c>
    </row>
    <row r="4532" spans="1:22" x14ac:dyDescent="0.3">
      <c r="A4532">
        <v>4531</v>
      </c>
      <c r="B4532" t="s">
        <v>7573</v>
      </c>
      <c r="C4532">
        <v>2013</v>
      </c>
      <c r="D4532" s="23">
        <v>41593</v>
      </c>
      <c r="E4532" s="23">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23">
        <v>41593</v>
      </c>
      <c r="E4533" s="2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23">
        <v>40826</v>
      </c>
      <c r="E4534" s="23">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13.764599999999991</v>
      </c>
    </row>
    <row r="4535" spans="1:22" x14ac:dyDescent="0.3">
      <c r="A4535">
        <v>4534</v>
      </c>
      <c r="B4535" t="s">
        <v>7574</v>
      </c>
      <c r="C4535">
        <v>2011</v>
      </c>
      <c r="D4535" s="23">
        <v>40826</v>
      </c>
      <c r="E4535" s="23">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23">
        <v>40987</v>
      </c>
      <c r="E4536" s="23">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23">
        <v>41829</v>
      </c>
      <c r="E4537" s="23">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23">
        <v>41829</v>
      </c>
      <c r="E4538" s="23">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30.231600000000011</v>
      </c>
    </row>
    <row r="4539" spans="1:22" x14ac:dyDescent="0.3">
      <c r="A4539">
        <v>4538</v>
      </c>
      <c r="B4539" t="s">
        <v>7576</v>
      </c>
      <c r="C4539">
        <v>2014</v>
      </c>
      <c r="D4539" s="23">
        <v>41829</v>
      </c>
      <c r="E4539" s="23">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6.2015999999999991</v>
      </c>
    </row>
    <row r="4540" spans="1:22" x14ac:dyDescent="0.3">
      <c r="A4540">
        <v>4539</v>
      </c>
      <c r="B4540" t="s">
        <v>7576</v>
      </c>
      <c r="C4540">
        <v>2014</v>
      </c>
      <c r="D4540" s="23">
        <v>41829</v>
      </c>
      <c r="E4540" s="23">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23">
        <v>40966</v>
      </c>
      <c r="E4541" s="23">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1.0597999999999961</v>
      </c>
    </row>
    <row r="4542" spans="1:22" x14ac:dyDescent="0.3">
      <c r="A4542">
        <v>4541</v>
      </c>
      <c r="B4542" t="s">
        <v>7577</v>
      </c>
      <c r="C4542">
        <v>2012</v>
      </c>
      <c r="D4542" s="23">
        <v>40966</v>
      </c>
      <c r="E4542" s="23">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23">
        <v>41807</v>
      </c>
      <c r="E4543" s="2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23">
        <v>41729</v>
      </c>
      <c r="E4544" s="23">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23">
        <v>41102</v>
      </c>
      <c r="E4545" s="23">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-5.4801000000000224</v>
      </c>
    </row>
    <row r="4546" spans="1:22" x14ac:dyDescent="0.3">
      <c r="A4546">
        <v>4545</v>
      </c>
      <c r="B4546" t="s">
        <v>7584</v>
      </c>
      <c r="C4546">
        <v>2012</v>
      </c>
      <c r="D4546" s="23">
        <v>41102</v>
      </c>
      <c r="E4546" s="23">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16.70399999999999</v>
      </c>
    </row>
    <row r="4547" spans="1:22" x14ac:dyDescent="0.3">
      <c r="A4547">
        <v>4546</v>
      </c>
      <c r="B4547" t="s">
        <v>7584</v>
      </c>
      <c r="C4547">
        <v>2012</v>
      </c>
      <c r="D4547" s="23">
        <v>41102</v>
      </c>
      <c r="E4547" s="23">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23">
        <v>41102</v>
      </c>
      <c r="E4548" s="23">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23">
        <v>41102</v>
      </c>
      <c r="E4549" s="23">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23">
        <v>41102</v>
      </c>
      <c r="E4550" s="23">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23">
        <v>41102</v>
      </c>
      <c r="E4551" s="23">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49.437599999999968</v>
      </c>
    </row>
    <row r="4552" spans="1:22" x14ac:dyDescent="0.3">
      <c r="A4552">
        <v>4551</v>
      </c>
      <c r="B4552" t="s">
        <v>7585</v>
      </c>
      <c r="C4552">
        <v>2014</v>
      </c>
      <c r="D4552" s="23">
        <v>41760</v>
      </c>
      <c r="E4552" s="23">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23">
        <v>40737</v>
      </c>
      <c r="E4553" s="2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23">
        <v>40904</v>
      </c>
      <c r="E4554" s="23">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23.027999999999992</v>
      </c>
    </row>
    <row r="4555" spans="1:22" x14ac:dyDescent="0.3">
      <c r="A4555">
        <v>4554</v>
      </c>
      <c r="B4555" t="s">
        <v>7589</v>
      </c>
      <c r="C4555">
        <v>2011</v>
      </c>
      <c r="D4555" s="23">
        <v>40904</v>
      </c>
      <c r="E4555" s="23">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23">
        <v>41332</v>
      </c>
      <c r="E4556" s="23">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v>
      </c>
    </row>
    <row r="4557" spans="1:22" x14ac:dyDescent="0.3">
      <c r="A4557">
        <v>4556</v>
      </c>
      <c r="B4557" t="s">
        <v>7592</v>
      </c>
      <c r="C4557">
        <v>2012</v>
      </c>
      <c r="D4557" s="23">
        <v>40991</v>
      </c>
      <c r="E4557" s="23">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23">
        <v>40991</v>
      </c>
      <c r="E4558" s="23">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23">
        <v>41934</v>
      </c>
      <c r="E4559" s="23">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23">
        <v>40908</v>
      </c>
      <c r="E4560" s="23">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23">
        <v>40668</v>
      </c>
      <c r="E4561" s="23">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23">
        <v>41247</v>
      </c>
      <c r="E4562" s="23">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23">
        <v>41247</v>
      </c>
      <c r="E4563" s="23">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23">
        <v>41247</v>
      </c>
      <c r="E4564" s="23">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23">
        <v>41909</v>
      </c>
      <c r="E4565" s="23">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-57.631200000000042</v>
      </c>
    </row>
    <row r="4566" spans="1:22" x14ac:dyDescent="0.3">
      <c r="A4566">
        <v>4565</v>
      </c>
      <c r="B4566" t="s">
        <v>7602</v>
      </c>
      <c r="C4566">
        <v>2011</v>
      </c>
      <c r="D4566" s="23">
        <v>40886</v>
      </c>
      <c r="E4566" s="23">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-1.258800000000001</v>
      </c>
    </row>
    <row r="4567" spans="1:22" x14ac:dyDescent="0.3">
      <c r="A4567">
        <v>4566</v>
      </c>
      <c r="B4567" t="s">
        <v>7603</v>
      </c>
      <c r="C4567">
        <v>2014</v>
      </c>
      <c r="D4567" s="23">
        <v>41977</v>
      </c>
      <c r="E4567" s="23">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23">
        <v>41977</v>
      </c>
      <c r="E4568" s="23">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23">
        <v>41977</v>
      </c>
      <c r="E4569" s="23">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23">
        <v>41221</v>
      </c>
      <c r="E4570" s="23">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-17.28540000000001</v>
      </c>
    </row>
    <row r="4571" spans="1:22" x14ac:dyDescent="0.3">
      <c r="A4571">
        <v>4570</v>
      </c>
      <c r="B4571" t="s">
        <v>7605</v>
      </c>
      <c r="C4571">
        <v>2011</v>
      </c>
      <c r="D4571" s="23">
        <v>40652</v>
      </c>
      <c r="E4571" s="23">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23">
        <v>41054</v>
      </c>
      <c r="E4572" s="23">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8.071200000000001</v>
      </c>
    </row>
    <row r="4573" spans="1:22" x14ac:dyDescent="0.3">
      <c r="A4573">
        <v>4572</v>
      </c>
      <c r="B4573" t="s">
        <v>7606</v>
      </c>
      <c r="C4573">
        <v>2012</v>
      </c>
      <c r="D4573" s="23">
        <v>41054</v>
      </c>
      <c r="E4573" s="23">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23">
        <v>41838</v>
      </c>
      <c r="E4574" s="23">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89.996999999999986</v>
      </c>
    </row>
    <row r="4575" spans="1:22" x14ac:dyDescent="0.3">
      <c r="A4575">
        <v>4574</v>
      </c>
      <c r="B4575" t="s">
        <v>7608</v>
      </c>
      <c r="C4575">
        <v>2013</v>
      </c>
      <c r="D4575" s="23">
        <v>41621</v>
      </c>
      <c r="E4575" s="23">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23">
        <v>41621</v>
      </c>
      <c r="E4576" s="23">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23">
        <v>41621</v>
      </c>
      <c r="E4577" s="23">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v>
      </c>
    </row>
    <row r="4578" spans="1:22" x14ac:dyDescent="0.3">
      <c r="A4578">
        <v>4577</v>
      </c>
      <c r="B4578" t="s">
        <v>7608</v>
      </c>
      <c r="C4578">
        <v>2013</v>
      </c>
      <c r="D4578" s="23">
        <v>41621</v>
      </c>
      <c r="E4578" s="23">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23">
        <v>40644</v>
      </c>
      <c r="E4579" s="23">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3.3544</v>
      </c>
    </row>
    <row r="4580" spans="1:22" x14ac:dyDescent="0.3">
      <c r="A4580">
        <v>4579</v>
      </c>
      <c r="B4580" t="s">
        <v>7613</v>
      </c>
      <c r="C4580">
        <v>2012</v>
      </c>
      <c r="D4580" s="23">
        <v>41069</v>
      </c>
      <c r="E4580" s="23">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23">
        <v>40751</v>
      </c>
      <c r="E4581" s="23">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23">
        <v>41121</v>
      </c>
      <c r="E4582" s="23">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23">
        <v>41537</v>
      </c>
      <c r="E4583" s="23">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3.8447999999999971</v>
      </c>
    </row>
    <row r="4584" spans="1:22" x14ac:dyDescent="0.3">
      <c r="A4584">
        <v>4583</v>
      </c>
      <c r="B4584" t="s">
        <v>7622</v>
      </c>
      <c r="C4584">
        <v>2013</v>
      </c>
      <c r="D4584" s="23">
        <v>41436</v>
      </c>
      <c r="E4584" s="23">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23">
        <v>41513</v>
      </c>
      <c r="E4585" s="23">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23">
        <v>41946</v>
      </c>
      <c r="E4586" s="23">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23">
        <v>41946</v>
      </c>
      <c r="E4587" s="23">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23">
        <v>41946</v>
      </c>
      <c r="E4588" s="23">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23">
        <v>41946</v>
      </c>
      <c r="E4589" s="23">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0.16740000000000019</v>
      </c>
    </row>
    <row r="4590" spans="1:22" x14ac:dyDescent="0.3">
      <c r="A4590">
        <v>4589</v>
      </c>
      <c r="B4590" t="s">
        <v>7626</v>
      </c>
      <c r="C4590">
        <v>2014</v>
      </c>
      <c r="D4590" s="23">
        <v>41946</v>
      </c>
      <c r="E4590" s="23">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23">
        <v>41946</v>
      </c>
      <c r="E4591" s="23">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452.55000000000013</v>
      </c>
      <c r="T4591">
        <v>7</v>
      </c>
      <c r="U4591">
        <v>0</v>
      </c>
      <c r="V4591">
        <v>22.627499999999959</v>
      </c>
    </row>
    <row r="4592" spans="1:22" x14ac:dyDescent="0.3">
      <c r="A4592">
        <v>4591</v>
      </c>
      <c r="B4592" t="s">
        <v>7632</v>
      </c>
      <c r="C4592">
        <v>2013</v>
      </c>
      <c r="D4592" s="23">
        <v>41635</v>
      </c>
      <c r="E4592" s="23">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23">
        <v>41635</v>
      </c>
      <c r="E4593" s="2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30.238400000000009</v>
      </c>
    </row>
    <row r="4594" spans="1:22" x14ac:dyDescent="0.3">
      <c r="A4594">
        <v>4593</v>
      </c>
      <c r="B4594" t="s">
        <v>7632</v>
      </c>
      <c r="C4594">
        <v>2013</v>
      </c>
      <c r="D4594" s="23">
        <v>41635</v>
      </c>
      <c r="E4594" s="23">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23">
        <v>41635</v>
      </c>
      <c r="E4595" s="23">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23">
        <v>41635</v>
      </c>
      <c r="E4596" s="23">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23">
        <v>41635</v>
      </c>
      <c r="E4597" s="23">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23">
        <v>41614</v>
      </c>
      <c r="E4598" s="23">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23">
        <v>41880</v>
      </c>
      <c r="E4599" s="23">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23">
        <v>41880</v>
      </c>
      <c r="E4600" s="23">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23">
        <v>41106</v>
      </c>
      <c r="E4601" s="23">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43.784199999999977</v>
      </c>
    </row>
    <row r="4602" spans="1:22" x14ac:dyDescent="0.3">
      <c r="A4602">
        <v>4601</v>
      </c>
      <c r="B4602" t="s">
        <v>7637</v>
      </c>
      <c r="C4602">
        <v>2012</v>
      </c>
      <c r="D4602" s="23">
        <v>41106</v>
      </c>
      <c r="E4602" s="23">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23">
        <v>41106</v>
      </c>
      <c r="E4603" s="23">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23">
        <v>41055</v>
      </c>
      <c r="E4604" s="23">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5.9383999999999988</v>
      </c>
    </row>
    <row r="4605" spans="1:22" x14ac:dyDescent="0.3">
      <c r="A4605">
        <v>4604</v>
      </c>
      <c r="B4605" t="s">
        <v>7638</v>
      </c>
      <c r="C4605">
        <v>2012</v>
      </c>
      <c r="D4605" s="23">
        <v>41055</v>
      </c>
      <c r="E4605" s="23">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53.804799999999993</v>
      </c>
    </row>
    <row r="4606" spans="1:22" x14ac:dyDescent="0.3">
      <c r="A4606">
        <v>4605</v>
      </c>
      <c r="B4606" t="s">
        <v>7638</v>
      </c>
      <c r="C4606">
        <v>2012</v>
      </c>
      <c r="D4606" s="23">
        <v>41055</v>
      </c>
      <c r="E4606" s="23">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23">
        <v>41055</v>
      </c>
      <c r="E4607" s="23">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50.383200000000024</v>
      </c>
    </row>
    <row r="4608" spans="1:22" x14ac:dyDescent="0.3">
      <c r="A4608">
        <v>4607</v>
      </c>
      <c r="B4608" t="s">
        <v>7641</v>
      </c>
      <c r="C4608">
        <v>2012</v>
      </c>
      <c r="D4608" s="23">
        <v>41057</v>
      </c>
      <c r="E4608" s="23">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23">
        <v>41057</v>
      </c>
      <c r="E4609" s="23">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160.62299999999991</v>
      </c>
    </row>
    <row r="4610" spans="1:22" x14ac:dyDescent="0.3">
      <c r="A4610">
        <v>4609</v>
      </c>
      <c r="B4610" t="s">
        <v>7641</v>
      </c>
      <c r="C4610">
        <v>2012</v>
      </c>
      <c r="D4610" s="23">
        <v>41057</v>
      </c>
      <c r="E4610" s="23">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v>
      </c>
    </row>
    <row r="4611" spans="1:22" x14ac:dyDescent="0.3">
      <c r="A4611">
        <v>4610</v>
      </c>
      <c r="B4611" t="s">
        <v>7641</v>
      </c>
      <c r="C4611">
        <v>2012</v>
      </c>
      <c r="D4611" s="23">
        <v>41057</v>
      </c>
      <c r="E4611" s="23">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23">
        <v>41953</v>
      </c>
      <c r="E4612" s="23">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23">
        <v>41298</v>
      </c>
      <c r="E4613" s="2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23">
        <v>41640</v>
      </c>
      <c r="E4614" s="23">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23">
        <v>41640</v>
      </c>
      <c r="E4615" s="23">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23">
        <v>41523</v>
      </c>
      <c r="E4616" s="23">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-166.39349999999999</v>
      </c>
    </row>
    <row r="4617" spans="1:22" x14ac:dyDescent="0.3">
      <c r="A4617">
        <v>4616</v>
      </c>
      <c r="B4617" t="s">
        <v>7645</v>
      </c>
      <c r="C4617">
        <v>2013</v>
      </c>
      <c r="D4617" s="23">
        <v>41523</v>
      </c>
      <c r="E4617" s="23">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23">
        <v>41156</v>
      </c>
      <c r="E4618" s="23">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23">
        <v>41173</v>
      </c>
      <c r="E4619" s="23">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23">
        <v>41173</v>
      </c>
      <c r="E4620" s="23">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23">
        <v>41998</v>
      </c>
      <c r="E4621" s="23">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23">
        <v>41998</v>
      </c>
      <c r="E4622" s="23">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23">
        <v>41187</v>
      </c>
      <c r="E4623" s="2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23">
        <v>41892</v>
      </c>
      <c r="E4624" s="23">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-1.987200000000001</v>
      </c>
    </row>
    <row r="4625" spans="1:22" x14ac:dyDescent="0.3">
      <c r="A4625">
        <v>4624</v>
      </c>
      <c r="B4625" t="s">
        <v>7650</v>
      </c>
      <c r="C4625">
        <v>2014</v>
      </c>
      <c r="D4625" s="23">
        <v>41892</v>
      </c>
      <c r="E4625" s="23">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23">
        <v>41892</v>
      </c>
      <c r="E4626" s="23">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-3.230999999999995</v>
      </c>
    </row>
    <row r="4627" spans="1:22" x14ac:dyDescent="0.3">
      <c r="A4627">
        <v>4626</v>
      </c>
      <c r="B4627" t="s">
        <v>7650</v>
      </c>
      <c r="C4627">
        <v>2014</v>
      </c>
      <c r="D4627" s="23">
        <v>41892</v>
      </c>
      <c r="E4627" s="23">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23">
        <v>41592</v>
      </c>
      <c r="E4628" s="23">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23">
        <v>41592</v>
      </c>
      <c r="E4629" s="23">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23">
        <v>41592</v>
      </c>
      <c r="E4630" s="23">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23">
        <v>41592</v>
      </c>
      <c r="E4631" s="23">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23">
        <v>41197</v>
      </c>
      <c r="E4632" s="23">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23">
        <v>41855</v>
      </c>
      <c r="E4633" s="2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23">
        <v>41855</v>
      </c>
      <c r="E4634" s="23">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23">
        <v>41142</v>
      </c>
      <c r="E4635" s="23">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23">
        <v>41142</v>
      </c>
      <c r="E4636" s="23">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3.2391999999999972</v>
      </c>
    </row>
    <row r="4637" spans="1:22" x14ac:dyDescent="0.3">
      <c r="A4637">
        <v>4636</v>
      </c>
      <c r="B4637" t="s">
        <v>7659</v>
      </c>
      <c r="C4637">
        <v>2014</v>
      </c>
      <c r="D4637" s="23">
        <v>41711</v>
      </c>
      <c r="E4637" s="23">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23">
        <v>41757</v>
      </c>
      <c r="E4638" s="23">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23">
        <v>41757</v>
      </c>
      <c r="E4639" s="23">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23">
        <v>41757</v>
      </c>
      <c r="E4640" s="23">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23">
        <v>41529</v>
      </c>
      <c r="E4641" s="23">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23">
        <v>41529</v>
      </c>
      <c r="E4642" s="23">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23">
        <v>41935</v>
      </c>
      <c r="E4643" s="23">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3.168000000000001</v>
      </c>
      <c r="T4643">
        <v>4</v>
      </c>
      <c r="U4643">
        <v>0.7</v>
      </c>
      <c r="V4643">
        <v>-2.5344000000000002</v>
      </c>
    </row>
    <row r="4644" spans="1:22" x14ac:dyDescent="0.3">
      <c r="A4644">
        <v>4643</v>
      </c>
      <c r="B4644" t="s">
        <v>7664</v>
      </c>
      <c r="C4644">
        <v>2014</v>
      </c>
      <c r="D4644" s="23">
        <v>41935</v>
      </c>
      <c r="E4644" s="23">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23">
        <v>41123</v>
      </c>
      <c r="E4645" s="23">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23">
        <v>41123</v>
      </c>
      <c r="E4646" s="23">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41.880000000000017</v>
      </c>
    </row>
    <row r="4647" spans="1:22" x14ac:dyDescent="0.3">
      <c r="A4647">
        <v>4646</v>
      </c>
      <c r="B4647" t="s">
        <v>7668</v>
      </c>
      <c r="C4647">
        <v>2013</v>
      </c>
      <c r="D4647" s="23">
        <v>41499</v>
      </c>
      <c r="E4647" s="23">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23">
        <v>40693</v>
      </c>
      <c r="E4648" s="23">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23">
        <v>41391</v>
      </c>
      <c r="E4649" s="23">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62.782199999999968</v>
      </c>
    </row>
    <row r="4650" spans="1:22" x14ac:dyDescent="0.3">
      <c r="A4650">
        <v>4649</v>
      </c>
      <c r="B4650" t="s">
        <v>7673</v>
      </c>
      <c r="C4650">
        <v>2014</v>
      </c>
      <c r="D4650" s="23">
        <v>41774</v>
      </c>
      <c r="E4650" s="23">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440.18999999999988</v>
      </c>
      <c r="T4650">
        <v>9</v>
      </c>
      <c r="U4650">
        <v>0</v>
      </c>
      <c r="V4650">
        <v>206.88929999999999</v>
      </c>
    </row>
    <row r="4651" spans="1:22" x14ac:dyDescent="0.3">
      <c r="A4651">
        <v>4650</v>
      </c>
      <c r="B4651" t="s">
        <v>7673</v>
      </c>
      <c r="C4651">
        <v>2014</v>
      </c>
      <c r="D4651" s="23">
        <v>41774</v>
      </c>
      <c r="E4651" s="23">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23">
        <v>41738</v>
      </c>
      <c r="E4652" s="23">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23">
        <v>41738</v>
      </c>
      <c r="E4653" s="23">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23">
        <v>41688</v>
      </c>
      <c r="E4654" s="23">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23">
        <v>41688</v>
      </c>
      <c r="E4655" s="23">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23">
        <v>41815</v>
      </c>
      <c r="E4656" s="23">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23">
        <v>40668</v>
      </c>
      <c r="E4657" s="23">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3.9591999999999992</v>
      </c>
    </row>
    <row r="4658" spans="1:22" x14ac:dyDescent="0.3">
      <c r="A4658">
        <v>4657</v>
      </c>
      <c r="B4658" t="s">
        <v>7680</v>
      </c>
      <c r="C4658">
        <v>2012</v>
      </c>
      <c r="D4658" s="23">
        <v>41032</v>
      </c>
      <c r="E4658" s="23">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23">
        <v>41032</v>
      </c>
      <c r="E4659" s="23">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23">
        <v>41032</v>
      </c>
      <c r="E4660" s="23">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2.8884000000000012</v>
      </c>
    </row>
    <row r="4661" spans="1:22" x14ac:dyDescent="0.3">
      <c r="A4661">
        <v>4660</v>
      </c>
      <c r="B4661" t="s">
        <v>7680</v>
      </c>
      <c r="C4661">
        <v>2012</v>
      </c>
      <c r="D4661" s="23">
        <v>41032</v>
      </c>
      <c r="E4661" s="23">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v>
      </c>
    </row>
    <row r="4662" spans="1:22" x14ac:dyDescent="0.3">
      <c r="A4662">
        <v>4661</v>
      </c>
      <c r="B4662" t="s">
        <v>7680</v>
      </c>
      <c r="C4662">
        <v>2012</v>
      </c>
      <c r="D4662" s="23">
        <v>41032</v>
      </c>
      <c r="E4662" s="23">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-0.3444000000000047</v>
      </c>
    </row>
    <row r="4663" spans="1:22" x14ac:dyDescent="0.3">
      <c r="A4663">
        <v>4662</v>
      </c>
      <c r="B4663" t="s">
        <v>7680</v>
      </c>
      <c r="C4663">
        <v>2012</v>
      </c>
      <c r="D4663" s="23">
        <v>41032</v>
      </c>
      <c r="E4663" s="23">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23">
        <v>41032</v>
      </c>
      <c r="E4664" s="23">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23">
        <v>41536</v>
      </c>
      <c r="E4665" s="23">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23">
        <v>41540</v>
      </c>
      <c r="E4666" s="23">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23">
        <v>41540</v>
      </c>
      <c r="E4667" s="23">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23">
        <v>41284</v>
      </c>
      <c r="E4668" s="23">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23">
        <v>41284</v>
      </c>
      <c r="E4669" s="23">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23">
        <v>41766</v>
      </c>
      <c r="E4670" s="23">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23">
        <v>41766</v>
      </c>
      <c r="E4671" s="23">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-119.1918000000001</v>
      </c>
    </row>
    <row r="4672" spans="1:22" x14ac:dyDescent="0.3">
      <c r="A4672">
        <v>4671</v>
      </c>
      <c r="B4672" t="s">
        <v>7686</v>
      </c>
      <c r="C4672">
        <v>2014</v>
      </c>
      <c r="D4672" s="23">
        <v>41766</v>
      </c>
      <c r="E4672" s="23">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23">
        <v>41487</v>
      </c>
      <c r="E4673" s="2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72.357999999999976</v>
      </c>
    </row>
    <row r="4674" spans="1:22" x14ac:dyDescent="0.3">
      <c r="A4674">
        <v>4673</v>
      </c>
      <c r="B4674" t="s">
        <v>7687</v>
      </c>
      <c r="C4674">
        <v>2013</v>
      </c>
      <c r="D4674" s="23">
        <v>41487</v>
      </c>
      <c r="E4674" s="23">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23">
        <v>41487</v>
      </c>
      <c r="E4675" s="23">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23">
        <v>41487</v>
      </c>
      <c r="E4676" s="23">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23">
        <v>41726</v>
      </c>
      <c r="E4677" s="23">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23">
        <v>40616</v>
      </c>
      <c r="E4678" s="23">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23">
        <v>40616</v>
      </c>
      <c r="E4679" s="23">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3.2391999999999972</v>
      </c>
    </row>
    <row r="4680" spans="1:22" x14ac:dyDescent="0.3">
      <c r="A4680">
        <v>4679</v>
      </c>
      <c r="B4680" t="s">
        <v>7689</v>
      </c>
      <c r="C4680">
        <v>2011</v>
      </c>
      <c r="D4680" s="23">
        <v>40616</v>
      </c>
      <c r="E4680" s="23">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23">
        <v>40616</v>
      </c>
      <c r="E4681" s="23">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23">
        <v>40616</v>
      </c>
      <c r="E4682" s="23">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23">
        <v>41470</v>
      </c>
      <c r="E4683" s="23">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23">
        <v>41610</v>
      </c>
      <c r="E4684" s="23">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23">
        <v>41516</v>
      </c>
      <c r="E4685" s="23">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23">
        <v>41516</v>
      </c>
      <c r="E4686" s="23">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23">
        <v>41516</v>
      </c>
      <c r="E4687" s="23">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-2.7887999999999988</v>
      </c>
    </row>
    <row r="4688" spans="1:22" x14ac:dyDescent="0.3">
      <c r="A4688">
        <v>4687</v>
      </c>
      <c r="B4688" t="s">
        <v>7695</v>
      </c>
      <c r="C4688">
        <v>2013</v>
      </c>
      <c r="D4688" s="23">
        <v>41516</v>
      </c>
      <c r="E4688" s="23">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-2.3813999999999989</v>
      </c>
    </row>
    <row r="4689" spans="1:22" x14ac:dyDescent="0.3">
      <c r="A4689">
        <v>4688</v>
      </c>
      <c r="B4689" t="s">
        <v>7696</v>
      </c>
      <c r="C4689">
        <v>2013</v>
      </c>
      <c r="D4689" s="23">
        <v>41450</v>
      </c>
      <c r="E4689" s="23">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23">
        <v>41729</v>
      </c>
      <c r="E4690" s="23">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23">
        <v>40897</v>
      </c>
      <c r="E4691" s="23">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23">
        <v>40897</v>
      </c>
      <c r="E4692" s="23">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23">
        <v>40897</v>
      </c>
      <c r="E4693" s="2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-42.411600000000043</v>
      </c>
    </row>
    <row r="4694" spans="1:22" x14ac:dyDescent="0.3">
      <c r="A4694">
        <v>4693</v>
      </c>
      <c r="B4694" t="s">
        <v>7700</v>
      </c>
      <c r="C4694">
        <v>2011</v>
      </c>
      <c r="D4694" s="23">
        <v>40897</v>
      </c>
      <c r="E4694" s="23">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77.671999999999983</v>
      </c>
    </row>
    <row r="4695" spans="1:22" x14ac:dyDescent="0.3">
      <c r="A4695">
        <v>4694</v>
      </c>
      <c r="B4695" t="s">
        <v>7700</v>
      </c>
      <c r="C4695">
        <v>2011</v>
      </c>
      <c r="D4695" s="23">
        <v>40897</v>
      </c>
      <c r="E4695" s="23">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23">
        <v>41260</v>
      </c>
      <c r="E4696" s="23">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23">
        <v>41260</v>
      </c>
      <c r="E4697" s="23">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23">
        <v>41260</v>
      </c>
      <c r="E4698" s="23">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23">
        <v>41260</v>
      </c>
      <c r="E4699" s="23">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23">
        <v>41260</v>
      </c>
      <c r="E4700" s="23">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14.84909999999998</v>
      </c>
    </row>
    <row r="4701" spans="1:22" x14ac:dyDescent="0.3">
      <c r="A4701">
        <v>4700</v>
      </c>
      <c r="B4701" t="s">
        <v>7702</v>
      </c>
      <c r="C4701">
        <v>2014</v>
      </c>
      <c r="D4701" s="23">
        <v>41771</v>
      </c>
      <c r="E4701" s="23">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23">
        <v>41771</v>
      </c>
      <c r="E4702" s="23">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23">
        <v>41771</v>
      </c>
      <c r="E4703" s="2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2.1399999999999988</v>
      </c>
    </row>
    <row r="4704" spans="1:22" x14ac:dyDescent="0.3">
      <c r="A4704">
        <v>4703</v>
      </c>
      <c r="B4704" t="s">
        <v>7702</v>
      </c>
      <c r="C4704">
        <v>2014</v>
      </c>
      <c r="D4704" s="23">
        <v>41771</v>
      </c>
      <c r="E4704" s="23">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-6.9964999999999993</v>
      </c>
    </row>
    <row r="4705" spans="1:22" x14ac:dyDescent="0.3">
      <c r="A4705">
        <v>4704</v>
      </c>
      <c r="B4705" t="s">
        <v>7703</v>
      </c>
      <c r="C4705">
        <v>2013</v>
      </c>
      <c r="D4705" s="23">
        <v>41450</v>
      </c>
      <c r="E4705" s="23">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-19.602000000000011</v>
      </c>
    </row>
    <row r="4706" spans="1:22" x14ac:dyDescent="0.3">
      <c r="A4706">
        <v>4705</v>
      </c>
      <c r="B4706" t="s">
        <v>7704</v>
      </c>
      <c r="C4706">
        <v>2013</v>
      </c>
      <c r="D4706" s="23">
        <v>41412</v>
      </c>
      <c r="E4706" s="23">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23">
        <v>41412</v>
      </c>
      <c r="E4707" s="23">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23">
        <v>41412</v>
      </c>
      <c r="E4708" s="23">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v>
      </c>
    </row>
    <row r="4709" spans="1:22" x14ac:dyDescent="0.3">
      <c r="A4709">
        <v>4708</v>
      </c>
      <c r="B4709" t="s">
        <v>7706</v>
      </c>
      <c r="C4709">
        <v>2014</v>
      </c>
      <c r="D4709" s="23">
        <v>41820</v>
      </c>
      <c r="E4709" s="23">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302.37299999999988</v>
      </c>
    </row>
    <row r="4710" spans="1:22" x14ac:dyDescent="0.3">
      <c r="A4710">
        <v>4709</v>
      </c>
      <c r="B4710" t="s">
        <v>7706</v>
      </c>
      <c r="C4710">
        <v>2014</v>
      </c>
      <c r="D4710" s="23">
        <v>41820</v>
      </c>
      <c r="E4710" s="23">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39.212999999999987</v>
      </c>
    </row>
    <row r="4711" spans="1:22" x14ac:dyDescent="0.3">
      <c r="A4711">
        <v>4710</v>
      </c>
      <c r="B4711" t="s">
        <v>7706</v>
      </c>
      <c r="C4711">
        <v>2014</v>
      </c>
      <c r="D4711" s="23">
        <v>41820</v>
      </c>
      <c r="E4711" s="23">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3.0367999999999991</v>
      </c>
    </row>
    <row r="4712" spans="1:22" x14ac:dyDescent="0.3">
      <c r="A4712">
        <v>4711</v>
      </c>
      <c r="B4712" t="s">
        <v>7706</v>
      </c>
      <c r="C4712">
        <v>2014</v>
      </c>
      <c r="D4712" s="23">
        <v>41820</v>
      </c>
      <c r="E4712" s="23">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23">
        <v>40633</v>
      </c>
      <c r="E4713" s="2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23">
        <v>40893</v>
      </c>
      <c r="E4714" s="23">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12.700799999999999</v>
      </c>
    </row>
    <row r="4715" spans="1:22" x14ac:dyDescent="0.3">
      <c r="A4715">
        <v>4714</v>
      </c>
      <c r="B4715" t="s">
        <v>7708</v>
      </c>
      <c r="C4715">
        <v>2011</v>
      </c>
      <c r="D4715" s="23">
        <v>40893</v>
      </c>
      <c r="E4715" s="23">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23">
        <v>41778</v>
      </c>
      <c r="E4716" s="23">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23">
        <v>41041</v>
      </c>
      <c r="E4717" s="23">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20.158400000000011</v>
      </c>
    </row>
    <row r="4718" spans="1:22" x14ac:dyDescent="0.3">
      <c r="A4718">
        <v>4717</v>
      </c>
      <c r="B4718" t="s">
        <v>7711</v>
      </c>
      <c r="C4718">
        <v>2014</v>
      </c>
      <c r="D4718" s="23">
        <v>41977</v>
      </c>
      <c r="E4718" s="23">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23">
        <v>41255</v>
      </c>
      <c r="E4719" s="23">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2.2194000000000011</v>
      </c>
    </row>
    <row r="4720" spans="1:22" x14ac:dyDescent="0.3">
      <c r="A4720">
        <v>4719</v>
      </c>
      <c r="B4720" t="s">
        <v>7713</v>
      </c>
      <c r="C4720">
        <v>2012</v>
      </c>
      <c r="D4720" s="23">
        <v>41192</v>
      </c>
      <c r="E4720" s="23">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23">
        <v>41017</v>
      </c>
      <c r="E4721" s="23">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23">
        <v>41017</v>
      </c>
      <c r="E4722" s="23">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23">
        <v>40701</v>
      </c>
      <c r="E4723" s="23">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23">
        <v>41884</v>
      </c>
      <c r="E4724" s="23">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23">
        <v>41417</v>
      </c>
      <c r="E4725" s="23">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23">
        <v>41590</v>
      </c>
      <c r="E4726" s="23">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23">
        <v>41590</v>
      </c>
      <c r="E4727" s="23">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23">
        <v>40872</v>
      </c>
      <c r="E4728" s="23">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23">
        <v>40872</v>
      </c>
      <c r="E4729" s="23">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-37.943400000000032</v>
      </c>
    </row>
    <row r="4730" spans="1:22" x14ac:dyDescent="0.3">
      <c r="A4730">
        <v>4729</v>
      </c>
      <c r="B4730" t="s">
        <v>7725</v>
      </c>
      <c r="C4730">
        <v>2011</v>
      </c>
      <c r="D4730" s="23">
        <v>40854</v>
      </c>
      <c r="E4730" s="23">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46.178999999999988</v>
      </c>
    </row>
    <row r="4731" spans="1:22" x14ac:dyDescent="0.3">
      <c r="A4731">
        <v>4730</v>
      </c>
      <c r="B4731" t="s">
        <v>7726</v>
      </c>
      <c r="C4731">
        <v>2013</v>
      </c>
      <c r="D4731" s="23">
        <v>41474</v>
      </c>
      <c r="E4731" s="23">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23">
        <v>40997</v>
      </c>
      <c r="E4732" s="23">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23">
        <v>40997</v>
      </c>
      <c r="E4733" s="2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23">
        <v>40997</v>
      </c>
      <c r="E4734" s="23">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23">
        <v>40997</v>
      </c>
      <c r="E4735" s="23">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9.5615999999999985</v>
      </c>
    </row>
    <row r="4736" spans="1:22" x14ac:dyDescent="0.3">
      <c r="A4736">
        <v>4735</v>
      </c>
      <c r="B4736" t="s">
        <v>7730</v>
      </c>
      <c r="C4736">
        <v>2013</v>
      </c>
      <c r="D4736" s="23">
        <v>41372</v>
      </c>
      <c r="E4736" s="23">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23">
        <v>41073</v>
      </c>
      <c r="E4737" s="23">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23">
        <v>41073</v>
      </c>
      <c r="E4738" s="23">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23">
        <v>41073</v>
      </c>
      <c r="E4739" s="23">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23">
        <v>40957</v>
      </c>
      <c r="E4740" s="23">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23">
        <v>40957</v>
      </c>
      <c r="E4741" s="23">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-0.88860000000000205</v>
      </c>
    </row>
    <row r="4742" spans="1:22" x14ac:dyDescent="0.3">
      <c r="A4742">
        <v>4741</v>
      </c>
      <c r="B4742" t="s">
        <v>7733</v>
      </c>
      <c r="C4742">
        <v>2014</v>
      </c>
      <c r="D4742" s="23">
        <v>41956</v>
      </c>
      <c r="E4742" s="23">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23">
        <v>41956</v>
      </c>
      <c r="E4743" s="23">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23">
        <v>41956</v>
      </c>
      <c r="E4744" s="23">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23">
        <v>41704</v>
      </c>
      <c r="E4745" s="23">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23">
        <v>41704</v>
      </c>
      <c r="E4746" s="23">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23">
        <v>41704</v>
      </c>
      <c r="E4747" s="23">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23">
        <v>41704</v>
      </c>
      <c r="E4748" s="23">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23">
        <v>41337</v>
      </c>
      <c r="E4749" s="23">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7.6049999999999978</v>
      </c>
    </row>
    <row r="4750" spans="1:22" x14ac:dyDescent="0.3">
      <c r="A4750">
        <v>4749</v>
      </c>
      <c r="B4750" t="s">
        <v>7735</v>
      </c>
      <c r="C4750">
        <v>2013</v>
      </c>
      <c r="D4750" s="23">
        <v>41337</v>
      </c>
      <c r="E4750" s="23">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23">
        <v>41633</v>
      </c>
      <c r="E4751" s="23">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23">
        <v>41555</v>
      </c>
      <c r="E4752" s="23">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23">
        <v>41618</v>
      </c>
      <c r="E4753" s="2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23">
        <v>41964</v>
      </c>
      <c r="E4754" s="23">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-23.57640000000001</v>
      </c>
    </row>
    <row r="4755" spans="1:22" x14ac:dyDescent="0.3">
      <c r="A4755">
        <v>4754</v>
      </c>
      <c r="B4755" t="s">
        <v>7740</v>
      </c>
      <c r="C4755">
        <v>2012</v>
      </c>
      <c r="D4755" s="23">
        <v>41255</v>
      </c>
      <c r="E4755" s="23">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6.4308000000000014</v>
      </c>
    </row>
    <row r="4756" spans="1:22" x14ac:dyDescent="0.3">
      <c r="A4756">
        <v>4755</v>
      </c>
      <c r="B4756" t="s">
        <v>7743</v>
      </c>
      <c r="C4756">
        <v>2014</v>
      </c>
      <c r="D4756" s="23">
        <v>41674</v>
      </c>
      <c r="E4756" s="23">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3.882000000000001</v>
      </c>
      <c r="T4756">
        <v>2</v>
      </c>
      <c r="U4756">
        <v>0.7</v>
      </c>
      <c r="V4756">
        <v>-2.5880000000000001</v>
      </c>
    </row>
    <row r="4757" spans="1:22" x14ac:dyDescent="0.3">
      <c r="A4757">
        <v>4756</v>
      </c>
      <c r="B4757" t="s">
        <v>7743</v>
      </c>
      <c r="C4757">
        <v>2014</v>
      </c>
      <c r="D4757" s="23">
        <v>41674</v>
      </c>
      <c r="E4757" s="23">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40.353599999999993</v>
      </c>
    </row>
    <row r="4758" spans="1:22" x14ac:dyDescent="0.3">
      <c r="A4758">
        <v>4757</v>
      </c>
      <c r="B4758" t="s">
        <v>7746</v>
      </c>
      <c r="C4758">
        <v>2014</v>
      </c>
      <c r="D4758" s="23">
        <v>41904</v>
      </c>
      <c r="E4758" s="23">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23">
        <v>41760</v>
      </c>
      <c r="E4759" s="23">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23">
        <v>40850</v>
      </c>
      <c r="E4760" s="23">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219.50880000000009</v>
      </c>
    </row>
    <row r="4761" spans="1:22" x14ac:dyDescent="0.3">
      <c r="A4761">
        <v>4760</v>
      </c>
      <c r="B4761" t="s">
        <v>7748</v>
      </c>
      <c r="C4761">
        <v>2011</v>
      </c>
      <c r="D4761" s="23">
        <v>40850</v>
      </c>
      <c r="E4761" s="23">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23">
        <v>40850</v>
      </c>
      <c r="E4762" s="23">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v>
      </c>
    </row>
    <row r="4763" spans="1:22" x14ac:dyDescent="0.3">
      <c r="A4763">
        <v>4762</v>
      </c>
      <c r="B4763" t="s">
        <v>7749</v>
      </c>
      <c r="C4763">
        <v>2013</v>
      </c>
      <c r="D4763" s="23">
        <v>41639</v>
      </c>
      <c r="E4763" s="23">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23">
        <v>41639</v>
      </c>
      <c r="E4764" s="23">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23">
        <v>40803</v>
      </c>
      <c r="E4765" s="23">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23">
        <v>41968</v>
      </c>
      <c r="E4766" s="23">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23">
        <v>41023</v>
      </c>
      <c r="E4767" s="23">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23">
        <v>40977</v>
      </c>
      <c r="E4768" s="23">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23">
        <v>40977</v>
      </c>
      <c r="E4769" s="23">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22.492499999999989</v>
      </c>
    </row>
    <row r="4770" spans="1:22" x14ac:dyDescent="0.3">
      <c r="A4770">
        <v>4769</v>
      </c>
      <c r="B4770" t="s">
        <v>7756</v>
      </c>
      <c r="C4770">
        <v>2014</v>
      </c>
      <c r="D4770" s="23">
        <v>41793</v>
      </c>
      <c r="E4770" s="23">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23">
        <v>41537</v>
      </c>
      <c r="E4771" s="23">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23">
        <v>41537</v>
      </c>
      <c r="E4772" s="23">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23">
        <v>40847</v>
      </c>
      <c r="E4773" s="23">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23">
        <v>41967</v>
      </c>
      <c r="E4774" s="23">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23">
        <v>41967</v>
      </c>
      <c r="E4775" s="23">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23">
        <v>41967</v>
      </c>
      <c r="E4776" s="23">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23">
        <v>41960</v>
      </c>
      <c r="E4777" s="23">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23">
        <v>41324</v>
      </c>
      <c r="E4778" s="23">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23">
        <v>41324</v>
      </c>
      <c r="E4779" s="23">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6.6846000000000014</v>
      </c>
    </row>
    <row r="4780" spans="1:22" x14ac:dyDescent="0.3">
      <c r="A4780">
        <v>4779</v>
      </c>
      <c r="B4780" t="s">
        <v>7767</v>
      </c>
      <c r="C4780">
        <v>2014</v>
      </c>
      <c r="D4780" s="23">
        <v>41951</v>
      </c>
      <c r="E4780" s="23">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33.310199999999988</v>
      </c>
    </row>
    <row r="4781" spans="1:22" x14ac:dyDescent="0.3">
      <c r="A4781">
        <v>4780</v>
      </c>
      <c r="B4781" t="s">
        <v>7768</v>
      </c>
      <c r="C4781">
        <v>2011</v>
      </c>
      <c r="D4781" s="23">
        <v>40732</v>
      </c>
      <c r="E4781" s="23">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63.882000000000012</v>
      </c>
      <c r="T4781">
        <v>1</v>
      </c>
      <c r="U4781">
        <v>0.1</v>
      </c>
      <c r="V4781">
        <v>10.647</v>
      </c>
    </row>
    <row r="4782" spans="1:22" x14ac:dyDescent="0.3">
      <c r="A4782">
        <v>4781</v>
      </c>
      <c r="B4782" t="s">
        <v>7769</v>
      </c>
      <c r="C4782">
        <v>2011</v>
      </c>
      <c r="D4782" s="23">
        <v>40854</v>
      </c>
      <c r="E4782" s="23">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23">
        <v>40854</v>
      </c>
      <c r="E4783" s="23">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23">
        <v>40854</v>
      </c>
      <c r="E4784" s="23">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3.5623000000000018</v>
      </c>
    </row>
    <row r="4785" spans="1:22" x14ac:dyDescent="0.3">
      <c r="A4785">
        <v>4784</v>
      </c>
      <c r="B4785" t="s">
        <v>7772</v>
      </c>
      <c r="C4785">
        <v>2014</v>
      </c>
      <c r="D4785" s="23">
        <v>41668</v>
      </c>
      <c r="E4785" s="23">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23">
        <v>41254</v>
      </c>
      <c r="E4786" s="23">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1.148000000000001</v>
      </c>
    </row>
    <row r="4787" spans="1:22" x14ac:dyDescent="0.3">
      <c r="A4787">
        <v>4786</v>
      </c>
      <c r="B4787" t="s">
        <v>7773</v>
      </c>
      <c r="C4787">
        <v>2012</v>
      </c>
      <c r="D4787" s="23">
        <v>41254</v>
      </c>
      <c r="E4787" s="23">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23">
        <v>41254</v>
      </c>
      <c r="E4788" s="23">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0.47519999999999979</v>
      </c>
    </row>
    <row r="4789" spans="1:22" x14ac:dyDescent="0.3">
      <c r="A4789">
        <v>4788</v>
      </c>
      <c r="B4789" t="s">
        <v>7773</v>
      </c>
      <c r="C4789">
        <v>2012</v>
      </c>
      <c r="D4789" s="23">
        <v>41254</v>
      </c>
      <c r="E4789" s="23">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23">
        <v>41254</v>
      </c>
      <c r="E4790" s="23">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15.06960000000001</v>
      </c>
    </row>
    <row r="4791" spans="1:22" x14ac:dyDescent="0.3">
      <c r="A4791">
        <v>4790</v>
      </c>
      <c r="B4791" t="s">
        <v>7773</v>
      </c>
      <c r="C4791">
        <v>2012</v>
      </c>
      <c r="D4791" s="23">
        <v>41254</v>
      </c>
      <c r="E4791" s="23">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10.984</v>
      </c>
    </row>
    <row r="4792" spans="1:22" x14ac:dyDescent="0.3">
      <c r="A4792">
        <v>4791</v>
      </c>
      <c r="B4792" t="s">
        <v>7773</v>
      </c>
      <c r="C4792">
        <v>2012</v>
      </c>
      <c r="D4792" s="23">
        <v>41254</v>
      </c>
      <c r="E4792" s="23">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-248.16599999999991</v>
      </c>
    </row>
    <row r="4793" spans="1:22" x14ac:dyDescent="0.3">
      <c r="A4793">
        <v>4792</v>
      </c>
      <c r="B4793" t="s">
        <v>7773</v>
      </c>
      <c r="C4793">
        <v>2012</v>
      </c>
      <c r="D4793" s="23">
        <v>41254</v>
      </c>
      <c r="E4793" s="23">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23">
        <v>41254</v>
      </c>
      <c r="E4794" s="23">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9.6935999999999964</v>
      </c>
    </row>
    <row r="4795" spans="1:22" x14ac:dyDescent="0.3">
      <c r="A4795">
        <v>4794</v>
      </c>
      <c r="B4795" t="s">
        <v>7777</v>
      </c>
      <c r="C4795">
        <v>2012</v>
      </c>
      <c r="D4795" s="23">
        <v>41089</v>
      </c>
      <c r="E4795" s="23">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23">
        <v>40984</v>
      </c>
      <c r="E4796" s="23">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23">
        <v>41134</v>
      </c>
      <c r="E4797" s="23">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2.7071999999999989</v>
      </c>
    </row>
    <row r="4798" spans="1:22" x14ac:dyDescent="0.3">
      <c r="A4798">
        <v>4797</v>
      </c>
      <c r="B4798" t="s">
        <v>7783</v>
      </c>
      <c r="C4798">
        <v>2013</v>
      </c>
      <c r="D4798" s="23">
        <v>41409</v>
      </c>
      <c r="E4798" s="23">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23">
        <v>41409</v>
      </c>
      <c r="E4799" s="23">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31.10400000000001</v>
      </c>
      <c r="T4799">
        <v>6</v>
      </c>
      <c r="U4799">
        <v>0.2</v>
      </c>
      <c r="V4799">
        <v>10.8864</v>
      </c>
    </row>
    <row r="4800" spans="1:22" x14ac:dyDescent="0.3">
      <c r="A4800">
        <v>4799</v>
      </c>
      <c r="B4800" t="s">
        <v>7783</v>
      </c>
      <c r="C4800">
        <v>2013</v>
      </c>
      <c r="D4800" s="23">
        <v>41409</v>
      </c>
      <c r="E4800" s="23">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23">
        <v>41409</v>
      </c>
      <c r="E4801" s="23">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23">
        <v>41409</v>
      </c>
      <c r="E4802" s="23">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0.41720000000000051</v>
      </c>
    </row>
    <row r="4803" spans="1:22" x14ac:dyDescent="0.3">
      <c r="A4803">
        <v>4802</v>
      </c>
      <c r="B4803" t="s">
        <v>7783</v>
      </c>
      <c r="C4803">
        <v>2013</v>
      </c>
      <c r="D4803" s="23">
        <v>41409</v>
      </c>
      <c r="E4803" s="2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-7.6119999999999983</v>
      </c>
    </row>
    <row r="4804" spans="1:22" x14ac:dyDescent="0.3">
      <c r="A4804">
        <v>4803</v>
      </c>
      <c r="B4804" t="s">
        <v>7783</v>
      </c>
      <c r="C4804">
        <v>2013</v>
      </c>
      <c r="D4804" s="23">
        <v>41409</v>
      </c>
      <c r="E4804" s="23">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-9.8207999999999984</v>
      </c>
    </row>
    <row r="4805" spans="1:22" x14ac:dyDescent="0.3">
      <c r="A4805">
        <v>4804</v>
      </c>
      <c r="B4805" t="s">
        <v>7786</v>
      </c>
      <c r="C4805">
        <v>2014</v>
      </c>
      <c r="D4805" s="23">
        <v>41834</v>
      </c>
      <c r="E4805" s="23">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39.593999999999987</v>
      </c>
      <c r="T4805">
        <v>1</v>
      </c>
      <c r="U4805">
        <v>0.4</v>
      </c>
      <c r="V4805">
        <v>-7.2589000000000041</v>
      </c>
    </row>
    <row r="4806" spans="1:22" x14ac:dyDescent="0.3">
      <c r="A4806">
        <v>4805</v>
      </c>
      <c r="B4806" t="s">
        <v>7786</v>
      </c>
      <c r="C4806">
        <v>2014</v>
      </c>
      <c r="D4806" s="23">
        <v>41834</v>
      </c>
      <c r="E4806" s="23">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19.339200000000002</v>
      </c>
    </row>
    <row r="4807" spans="1:22" x14ac:dyDescent="0.3">
      <c r="A4807">
        <v>4806</v>
      </c>
      <c r="B4807" t="s">
        <v>7787</v>
      </c>
      <c r="C4807">
        <v>2012</v>
      </c>
      <c r="D4807" s="23">
        <v>41235</v>
      </c>
      <c r="E4807" s="23">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23">
        <v>41235</v>
      </c>
      <c r="E4808" s="23">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23">
        <v>41235</v>
      </c>
      <c r="E4809" s="23">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23">
        <v>40870</v>
      </c>
      <c r="E4810" s="23">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23">
        <v>41270</v>
      </c>
      <c r="E4811" s="23">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23">
        <v>41270</v>
      </c>
      <c r="E4812" s="23">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23">
        <v>41593</v>
      </c>
      <c r="E4813" s="23">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380.05799999999988</v>
      </c>
      <c r="T4813">
        <v>3</v>
      </c>
      <c r="U4813">
        <v>0.3</v>
      </c>
      <c r="V4813">
        <v>-21.717600000000001</v>
      </c>
    </row>
    <row r="4814" spans="1:22" x14ac:dyDescent="0.3">
      <c r="A4814">
        <v>4813</v>
      </c>
      <c r="B4814" t="s">
        <v>7790</v>
      </c>
      <c r="C4814">
        <v>2013</v>
      </c>
      <c r="D4814" s="23">
        <v>41593</v>
      </c>
      <c r="E4814" s="23">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23">
        <v>41593</v>
      </c>
      <c r="E4815" s="23">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23">
        <v>41403</v>
      </c>
      <c r="E4816" s="23">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23">
        <v>40903</v>
      </c>
      <c r="E4817" s="23">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6.1640999999999986</v>
      </c>
    </row>
    <row r="4818" spans="1:22" x14ac:dyDescent="0.3">
      <c r="A4818">
        <v>4817</v>
      </c>
      <c r="B4818" t="s">
        <v>7794</v>
      </c>
      <c r="C4818">
        <v>2011</v>
      </c>
      <c r="D4818" s="23">
        <v>40903</v>
      </c>
      <c r="E4818" s="23">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23">
        <v>40903</v>
      </c>
      <c r="E4819" s="23">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23">
        <v>40903</v>
      </c>
      <c r="E4820" s="23">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-42.588000000000036</v>
      </c>
    </row>
    <row r="4821" spans="1:22" x14ac:dyDescent="0.3">
      <c r="A4821">
        <v>4820</v>
      </c>
      <c r="B4821" t="s">
        <v>7795</v>
      </c>
      <c r="C4821">
        <v>2014</v>
      </c>
      <c r="D4821" s="23">
        <v>41799</v>
      </c>
      <c r="E4821" s="23">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23">
        <v>41006</v>
      </c>
      <c r="E4822" s="23">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-1181.2824000000001</v>
      </c>
    </row>
    <row r="4823" spans="1:22" x14ac:dyDescent="0.3">
      <c r="A4823">
        <v>4822</v>
      </c>
      <c r="B4823" t="s">
        <v>7798</v>
      </c>
      <c r="C4823">
        <v>2012</v>
      </c>
      <c r="D4823" s="23">
        <v>41006</v>
      </c>
      <c r="E4823" s="23">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23">
        <v>41466</v>
      </c>
      <c r="E4824" s="23">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-35.884799999999977</v>
      </c>
    </row>
    <row r="4825" spans="1:22" x14ac:dyDescent="0.3">
      <c r="A4825">
        <v>4824</v>
      </c>
      <c r="B4825" t="s">
        <v>7801</v>
      </c>
      <c r="C4825">
        <v>2013</v>
      </c>
      <c r="D4825" s="23">
        <v>41600</v>
      </c>
      <c r="E4825" s="23">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30.34500000000001</v>
      </c>
      <c r="T4825">
        <v>7</v>
      </c>
      <c r="U4825">
        <v>0.7</v>
      </c>
      <c r="V4825">
        <v>-24.276</v>
      </c>
    </row>
    <row r="4826" spans="1:22" x14ac:dyDescent="0.3">
      <c r="A4826">
        <v>4825</v>
      </c>
      <c r="B4826" t="s">
        <v>7801</v>
      </c>
      <c r="C4826">
        <v>2013</v>
      </c>
      <c r="D4826" s="23">
        <v>41600</v>
      </c>
      <c r="E4826" s="23">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23">
        <v>41600</v>
      </c>
      <c r="E4827" s="23">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23">
        <v>41956</v>
      </c>
      <c r="E4828" s="23">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23">
        <v>40848</v>
      </c>
      <c r="E4829" s="23">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23">
        <v>40848</v>
      </c>
      <c r="E4830" s="23">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23">
        <v>41410</v>
      </c>
      <c r="E4831" s="23">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23">
        <v>40854</v>
      </c>
      <c r="E4832" s="23">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23">
        <v>40854</v>
      </c>
      <c r="E4833" s="23">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23">
        <v>40854</v>
      </c>
      <c r="E4834" s="23">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23">
        <v>40854</v>
      </c>
      <c r="E4835" s="23">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23">
        <v>41918</v>
      </c>
      <c r="E4836" s="23">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23">
        <v>41918</v>
      </c>
      <c r="E4837" s="23">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23">
        <v>41918</v>
      </c>
      <c r="E4838" s="23">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23">
        <v>41792</v>
      </c>
      <c r="E4839" s="23">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23">
        <v>41792</v>
      </c>
      <c r="E4840" s="23">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23">
        <v>41792</v>
      </c>
      <c r="E4841" s="23">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-34.314799999999991</v>
      </c>
    </row>
    <row r="4842" spans="1:22" x14ac:dyDescent="0.3">
      <c r="A4842">
        <v>4841</v>
      </c>
      <c r="B4842" t="s">
        <v>7811</v>
      </c>
      <c r="C4842">
        <v>2014</v>
      </c>
      <c r="D4842" s="23">
        <v>41964</v>
      </c>
      <c r="E4842" s="23">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23">
        <v>41632</v>
      </c>
      <c r="E4843" s="23">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23">
        <v>41912</v>
      </c>
      <c r="E4844" s="23">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23">
        <v>41586</v>
      </c>
      <c r="E4845" s="23">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23">
        <v>40637</v>
      </c>
      <c r="E4846" s="23">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23">
        <v>41113</v>
      </c>
      <c r="E4847" s="23">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23">
        <v>40719</v>
      </c>
      <c r="E4848" s="23">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23">
        <v>40719</v>
      </c>
      <c r="E4849" s="23">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23">
        <v>40719</v>
      </c>
      <c r="E4850" s="23">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23">
        <v>40794</v>
      </c>
      <c r="E4851" s="23">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23">
        <v>40794</v>
      </c>
      <c r="E4852" s="23">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v>
      </c>
    </row>
    <row r="4853" spans="1:22" x14ac:dyDescent="0.3">
      <c r="A4853">
        <v>4852</v>
      </c>
      <c r="B4853" t="s">
        <v>7818</v>
      </c>
      <c r="C4853">
        <v>2011</v>
      </c>
      <c r="D4853" s="23">
        <v>40794</v>
      </c>
      <c r="E4853" s="23">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23">
        <v>40794</v>
      </c>
      <c r="E4854" s="23">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23">
        <v>40889</v>
      </c>
      <c r="E4855" s="23">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23">
        <v>40889</v>
      </c>
      <c r="E4856" s="23">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23">
        <v>40889</v>
      </c>
      <c r="E4857" s="23">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23">
        <v>40921</v>
      </c>
      <c r="E4858" s="23">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23">
        <v>40921</v>
      </c>
      <c r="E4859" s="23">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38.023999999999987</v>
      </c>
    </row>
    <row r="4860" spans="1:22" x14ac:dyDescent="0.3">
      <c r="A4860">
        <v>4859</v>
      </c>
      <c r="B4860" t="s">
        <v>7821</v>
      </c>
      <c r="C4860">
        <v>2012</v>
      </c>
      <c r="D4860" s="23">
        <v>40921</v>
      </c>
      <c r="E4860" s="23">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92.969999999999985</v>
      </c>
    </row>
    <row r="4861" spans="1:22" x14ac:dyDescent="0.3">
      <c r="A4861">
        <v>4860</v>
      </c>
      <c r="B4861" t="s">
        <v>7824</v>
      </c>
      <c r="C4861">
        <v>2014</v>
      </c>
      <c r="D4861" s="23">
        <v>41989</v>
      </c>
      <c r="E4861" s="23">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23">
        <v>41627</v>
      </c>
      <c r="E4862" s="23">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23">
        <v>40644</v>
      </c>
      <c r="E4863" s="23">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23">
        <v>41589</v>
      </c>
      <c r="E4864" s="23">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23">
        <v>41589</v>
      </c>
      <c r="E4865" s="23">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23">
        <v>41817</v>
      </c>
      <c r="E4866" s="23">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23">
        <v>41957</v>
      </c>
      <c r="E4867" s="23">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23">
        <v>41957</v>
      </c>
      <c r="E4868" s="23">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23">
        <v>41957</v>
      </c>
      <c r="E4869" s="23">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23">
        <v>41957</v>
      </c>
      <c r="E4870" s="23">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23">
        <v>41968</v>
      </c>
      <c r="E4871" s="23">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v>
      </c>
    </row>
    <row r="4872" spans="1:22" x14ac:dyDescent="0.3">
      <c r="A4872">
        <v>4871</v>
      </c>
      <c r="B4872" t="s">
        <v>7831</v>
      </c>
      <c r="C4872">
        <v>2014</v>
      </c>
      <c r="D4872" s="23">
        <v>41968</v>
      </c>
      <c r="E4872" s="23">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23">
        <v>41783</v>
      </c>
      <c r="E4873" s="23">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0.61559999999999993</v>
      </c>
    </row>
    <row r="4874" spans="1:22" x14ac:dyDescent="0.3">
      <c r="A4874">
        <v>4873</v>
      </c>
      <c r="B4874" t="s">
        <v>7832</v>
      </c>
      <c r="C4874">
        <v>2014</v>
      </c>
      <c r="D4874" s="23">
        <v>41783</v>
      </c>
      <c r="E4874" s="23">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-46.716000000000008</v>
      </c>
    </row>
    <row r="4875" spans="1:22" x14ac:dyDescent="0.3">
      <c r="A4875">
        <v>4874</v>
      </c>
      <c r="B4875" t="s">
        <v>7832</v>
      </c>
      <c r="C4875">
        <v>2014</v>
      </c>
      <c r="D4875" s="23">
        <v>41783</v>
      </c>
      <c r="E4875" s="23">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-11.593800000000011</v>
      </c>
    </row>
    <row r="4876" spans="1:22" x14ac:dyDescent="0.3">
      <c r="A4876">
        <v>4875</v>
      </c>
      <c r="B4876" t="s">
        <v>7832</v>
      </c>
      <c r="C4876">
        <v>2014</v>
      </c>
      <c r="D4876" s="23">
        <v>41783</v>
      </c>
      <c r="E4876" s="23">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-1.9602000000000011</v>
      </c>
    </row>
    <row r="4877" spans="1:22" x14ac:dyDescent="0.3">
      <c r="A4877">
        <v>4876</v>
      </c>
      <c r="B4877" t="s">
        <v>7835</v>
      </c>
      <c r="C4877">
        <v>2011</v>
      </c>
      <c r="D4877" s="23">
        <v>40879</v>
      </c>
      <c r="E4877" s="23">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23">
        <v>40819</v>
      </c>
      <c r="E4878" s="23">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4.6175999999999986</v>
      </c>
    </row>
    <row r="4879" spans="1:22" x14ac:dyDescent="0.3">
      <c r="A4879">
        <v>4878</v>
      </c>
      <c r="B4879" t="s">
        <v>7836</v>
      </c>
      <c r="C4879">
        <v>2011</v>
      </c>
      <c r="D4879" s="23">
        <v>40819</v>
      </c>
      <c r="E4879" s="23">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0.46440000000000042</v>
      </c>
    </row>
    <row r="4880" spans="1:22" x14ac:dyDescent="0.3">
      <c r="A4880">
        <v>4879</v>
      </c>
      <c r="B4880" t="s">
        <v>7837</v>
      </c>
      <c r="C4880">
        <v>2013</v>
      </c>
      <c r="D4880" s="23">
        <v>41485</v>
      </c>
      <c r="E4880" s="23">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23">
        <v>41946</v>
      </c>
      <c r="E4881" s="23">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23">
        <v>41946</v>
      </c>
      <c r="E4882" s="23">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23">
        <v>41946</v>
      </c>
      <c r="E4883" s="23">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23">
        <v>41946</v>
      </c>
      <c r="E4884" s="23">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23">
        <v>41707</v>
      </c>
      <c r="E4885" s="23">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64.199999999999989</v>
      </c>
    </row>
    <row r="4886" spans="1:22" x14ac:dyDescent="0.3">
      <c r="A4886">
        <v>4885</v>
      </c>
      <c r="B4886" t="s">
        <v>7840</v>
      </c>
      <c r="C4886">
        <v>2014</v>
      </c>
      <c r="D4886" s="23">
        <v>41707</v>
      </c>
      <c r="E4886" s="23">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23">
        <v>40893</v>
      </c>
      <c r="E4887" s="23">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23">
        <v>41607</v>
      </c>
      <c r="E4888" s="23">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52.974299999999992</v>
      </c>
    </row>
    <row r="4889" spans="1:22" x14ac:dyDescent="0.3">
      <c r="A4889">
        <v>4888</v>
      </c>
      <c r="B4889" t="s">
        <v>7842</v>
      </c>
      <c r="C4889">
        <v>2013</v>
      </c>
      <c r="D4889" s="23">
        <v>41607</v>
      </c>
      <c r="E4889" s="23">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6.1019999999999968</v>
      </c>
    </row>
    <row r="4890" spans="1:22" x14ac:dyDescent="0.3">
      <c r="A4890">
        <v>4889</v>
      </c>
      <c r="B4890" t="s">
        <v>7842</v>
      </c>
      <c r="C4890">
        <v>2013</v>
      </c>
      <c r="D4890" s="23">
        <v>41607</v>
      </c>
      <c r="E4890" s="23">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23">
        <v>41607</v>
      </c>
      <c r="E4891" s="23">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315.82499999999987</v>
      </c>
    </row>
    <row r="4892" spans="1:22" x14ac:dyDescent="0.3">
      <c r="A4892">
        <v>4891</v>
      </c>
      <c r="B4892" t="s">
        <v>7843</v>
      </c>
      <c r="C4892">
        <v>2013</v>
      </c>
      <c r="D4892" s="23">
        <v>41632</v>
      </c>
      <c r="E4892" s="23">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v>
      </c>
    </row>
    <row r="4893" spans="1:22" x14ac:dyDescent="0.3">
      <c r="A4893">
        <v>4892</v>
      </c>
      <c r="B4893" t="s">
        <v>7843</v>
      </c>
      <c r="C4893">
        <v>2013</v>
      </c>
      <c r="D4893" s="23">
        <v>41632</v>
      </c>
      <c r="E4893" s="2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23">
        <v>41632</v>
      </c>
      <c r="E4894" s="23">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23">
        <v>41632</v>
      </c>
      <c r="E4895" s="23">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2.2727999999999891</v>
      </c>
    </row>
    <row r="4896" spans="1:22" x14ac:dyDescent="0.3">
      <c r="A4896">
        <v>4895</v>
      </c>
      <c r="B4896" t="s">
        <v>7843</v>
      </c>
      <c r="C4896">
        <v>2013</v>
      </c>
      <c r="D4896" s="23">
        <v>41632</v>
      </c>
      <c r="E4896" s="23">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23">
        <v>41632</v>
      </c>
      <c r="E4897" s="23">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23">
        <v>41632</v>
      </c>
      <c r="E4898" s="23">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23">
        <v>40831</v>
      </c>
      <c r="E4899" s="23">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-7.8588000000000022</v>
      </c>
    </row>
    <row r="4900" spans="1:22" x14ac:dyDescent="0.3">
      <c r="A4900">
        <v>4899</v>
      </c>
      <c r="B4900" t="s">
        <v>7846</v>
      </c>
      <c r="C4900">
        <v>2011</v>
      </c>
      <c r="D4900" s="23">
        <v>40831</v>
      </c>
      <c r="E4900" s="23">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2.8884000000000012</v>
      </c>
    </row>
    <row r="4901" spans="1:22" x14ac:dyDescent="0.3">
      <c r="A4901">
        <v>4900</v>
      </c>
      <c r="B4901" t="s">
        <v>7847</v>
      </c>
      <c r="C4901">
        <v>2013</v>
      </c>
      <c r="D4901" s="23">
        <v>41509</v>
      </c>
      <c r="E4901" s="23">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23">
        <v>41991</v>
      </c>
      <c r="E4902" s="23">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23">
        <v>41991</v>
      </c>
      <c r="E4903" s="23">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23">
        <v>41706</v>
      </c>
      <c r="E4904" s="23">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23">
        <v>41706</v>
      </c>
      <c r="E4905" s="23">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23">
        <v>40878</v>
      </c>
      <c r="E4906" s="23">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-19.258800000000011</v>
      </c>
    </row>
    <row r="4907" spans="1:22" x14ac:dyDescent="0.3">
      <c r="A4907">
        <v>4906</v>
      </c>
      <c r="B4907" t="s">
        <v>7851</v>
      </c>
      <c r="C4907">
        <v>2011</v>
      </c>
      <c r="D4907" s="23">
        <v>40830</v>
      </c>
      <c r="E4907" s="23">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23">
        <v>40830</v>
      </c>
      <c r="E4908" s="23">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23">
        <v>40865</v>
      </c>
      <c r="E4909" s="23">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-8.659200000000002</v>
      </c>
    </row>
    <row r="4910" spans="1:22" x14ac:dyDescent="0.3">
      <c r="A4910">
        <v>4909</v>
      </c>
      <c r="B4910" t="s">
        <v>7852</v>
      </c>
      <c r="C4910">
        <v>2011</v>
      </c>
      <c r="D4910" s="23">
        <v>40865</v>
      </c>
      <c r="E4910" s="23">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23">
        <v>41654</v>
      </c>
      <c r="E4911" s="23">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23">
        <v>41654</v>
      </c>
      <c r="E4912" s="23">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12.700799999999999</v>
      </c>
    </row>
    <row r="4913" spans="1:22" x14ac:dyDescent="0.3">
      <c r="A4913">
        <v>4912</v>
      </c>
      <c r="B4913" t="s">
        <v>7855</v>
      </c>
      <c r="C4913">
        <v>2014</v>
      </c>
      <c r="D4913" s="23">
        <v>41654</v>
      </c>
      <c r="E4913" s="2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23">
        <v>41654</v>
      </c>
      <c r="E4914" s="23">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23">
        <v>41654</v>
      </c>
      <c r="E4915" s="23">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23">
        <v>41176</v>
      </c>
      <c r="E4916" s="23">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23">
        <v>41176</v>
      </c>
      <c r="E4917" s="23">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5.4201000000000006</v>
      </c>
    </row>
    <row r="4918" spans="1:22" x14ac:dyDescent="0.3">
      <c r="A4918">
        <v>4917</v>
      </c>
      <c r="B4918" t="s">
        <v>7857</v>
      </c>
      <c r="C4918">
        <v>2014</v>
      </c>
      <c r="D4918" s="23">
        <v>41922</v>
      </c>
      <c r="E4918" s="23">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23">
        <v>41922</v>
      </c>
      <c r="E4919" s="23">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23">
        <v>41276</v>
      </c>
      <c r="E4920" s="23">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23">
        <v>41276</v>
      </c>
      <c r="E4921" s="23">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23">
        <v>41871</v>
      </c>
      <c r="E4922" s="23">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2.2959999999999989</v>
      </c>
      <c r="T4922">
        <v>2</v>
      </c>
      <c r="U4922">
        <v>0.8</v>
      </c>
      <c r="V4922">
        <v>-3.9032000000000009</v>
      </c>
    </row>
    <row r="4923" spans="1:22" x14ac:dyDescent="0.3">
      <c r="A4923">
        <v>4922</v>
      </c>
      <c r="B4923" t="s">
        <v>7864</v>
      </c>
      <c r="C4923">
        <v>2014</v>
      </c>
      <c r="D4923" s="23">
        <v>41999</v>
      </c>
      <c r="E4923" s="23">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46.118399999999987</v>
      </c>
    </row>
    <row r="4924" spans="1:22" x14ac:dyDescent="0.3">
      <c r="A4924">
        <v>4923</v>
      </c>
      <c r="B4924" t="s">
        <v>7864</v>
      </c>
      <c r="C4924">
        <v>2014</v>
      </c>
      <c r="D4924" s="23">
        <v>41999</v>
      </c>
      <c r="E4924" s="23">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23">
        <v>41999</v>
      </c>
      <c r="E4925" s="23">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301.96800000000002</v>
      </c>
    </row>
    <row r="4926" spans="1:22" x14ac:dyDescent="0.3">
      <c r="A4926">
        <v>4925</v>
      </c>
      <c r="B4926" t="s">
        <v>7864</v>
      </c>
      <c r="C4926">
        <v>2014</v>
      </c>
      <c r="D4926" s="23">
        <v>41999</v>
      </c>
      <c r="E4926" s="23">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23">
        <v>41893</v>
      </c>
      <c r="E4927" s="23">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3.7200000000000011</v>
      </c>
    </row>
    <row r="4928" spans="1:22" x14ac:dyDescent="0.3">
      <c r="A4928">
        <v>4927</v>
      </c>
      <c r="B4928" t="s">
        <v>7868</v>
      </c>
      <c r="C4928">
        <v>2014</v>
      </c>
      <c r="D4928" s="23">
        <v>41932</v>
      </c>
      <c r="E4928" s="23">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23">
        <v>41975</v>
      </c>
      <c r="E4929" s="23">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23">
        <v>41975</v>
      </c>
      <c r="E4930" s="23">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v>
      </c>
    </row>
    <row r="4931" spans="1:22" x14ac:dyDescent="0.3">
      <c r="A4931">
        <v>4930</v>
      </c>
      <c r="B4931" t="s">
        <v>7870</v>
      </c>
      <c r="C4931">
        <v>2011</v>
      </c>
      <c r="D4931" s="23">
        <v>40788</v>
      </c>
      <c r="E4931" s="23">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23">
        <v>40788</v>
      </c>
      <c r="E4932" s="23">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7.0218000000000007</v>
      </c>
    </row>
    <row r="4933" spans="1:22" x14ac:dyDescent="0.3">
      <c r="A4933">
        <v>4932</v>
      </c>
      <c r="B4933" t="s">
        <v>7871</v>
      </c>
      <c r="C4933">
        <v>2014</v>
      </c>
      <c r="D4933" s="23">
        <v>41724</v>
      </c>
      <c r="E4933" s="2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23">
        <v>41180</v>
      </c>
      <c r="E4934" s="23">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4.2308999999999983</v>
      </c>
    </row>
    <row r="4935" spans="1:22" x14ac:dyDescent="0.3">
      <c r="A4935">
        <v>4934</v>
      </c>
      <c r="B4935" t="s">
        <v>7872</v>
      </c>
      <c r="C4935">
        <v>2012</v>
      </c>
      <c r="D4935" s="23">
        <v>41180</v>
      </c>
      <c r="E4935" s="23">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23">
        <v>41180</v>
      </c>
      <c r="E4936" s="23">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0.84599999999999964</v>
      </c>
    </row>
    <row r="4937" spans="1:22" x14ac:dyDescent="0.3">
      <c r="A4937">
        <v>4936</v>
      </c>
      <c r="B4937" t="s">
        <v>7873</v>
      </c>
      <c r="C4937">
        <v>2012</v>
      </c>
      <c r="D4937" s="23">
        <v>40983</v>
      </c>
      <c r="E4937" s="23">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23">
        <v>41646</v>
      </c>
      <c r="E4938" s="23">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23">
        <v>40557</v>
      </c>
      <c r="E4939" s="23">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238.65299999999991</v>
      </c>
    </row>
    <row r="4940" spans="1:22" x14ac:dyDescent="0.3">
      <c r="A4940">
        <v>4939</v>
      </c>
      <c r="B4940" t="s">
        <v>7881</v>
      </c>
      <c r="C4940">
        <v>2011</v>
      </c>
      <c r="D4940" s="23">
        <v>40557</v>
      </c>
      <c r="E4940" s="23">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3.9294000000000082</v>
      </c>
    </row>
    <row r="4941" spans="1:22" x14ac:dyDescent="0.3">
      <c r="A4941">
        <v>4940</v>
      </c>
      <c r="B4941" t="s">
        <v>7881</v>
      </c>
      <c r="C4941">
        <v>2011</v>
      </c>
      <c r="D4941" s="23">
        <v>40557</v>
      </c>
      <c r="E4941" s="23">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23">
        <v>40945</v>
      </c>
      <c r="E4942" s="23">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23">
        <v>40945</v>
      </c>
      <c r="E4943" s="23">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23">
        <v>40945</v>
      </c>
      <c r="E4944" s="23">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23">
        <v>41995</v>
      </c>
      <c r="E4945" s="23">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23">
        <v>41523</v>
      </c>
      <c r="E4946" s="23">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46.118399999999987</v>
      </c>
    </row>
    <row r="4947" spans="1:22" x14ac:dyDescent="0.3">
      <c r="A4947">
        <v>4946</v>
      </c>
      <c r="B4947" t="s">
        <v>7884</v>
      </c>
      <c r="C4947">
        <v>2013</v>
      </c>
      <c r="D4947" s="23">
        <v>41523</v>
      </c>
      <c r="E4947" s="23">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3.9419999999999988</v>
      </c>
    </row>
    <row r="4948" spans="1:22" x14ac:dyDescent="0.3">
      <c r="A4948">
        <v>4947</v>
      </c>
      <c r="B4948" t="s">
        <v>7884</v>
      </c>
      <c r="C4948">
        <v>2013</v>
      </c>
      <c r="D4948" s="23">
        <v>41523</v>
      </c>
      <c r="E4948" s="23">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23">
        <v>40820</v>
      </c>
      <c r="E4949" s="23">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23">
        <v>41971</v>
      </c>
      <c r="E4950" s="23">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41.120799999999988</v>
      </c>
    </row>
    <row r="4951" spans="1:22" x14ac:dyDescent="0.3">
      <c r="A4951">
        <v>4950</v>
      </c>
      <c r="B4951" t="s">
        <v>7886</v>
      </c>
      <c r="C4951">
        <v>2014</v>
      </c>
      <c r="D4951" s="23">
        <v>41971</v>
      </c>
      <c r="E4951" s="23">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6.0287999999999986</v>
      </c>
    </row>
    <row r="4952" spans="1:22" x14ac:dyDescent="0.3">
      <c r="A4952">
        <v>4951</v>
      </c>
      <c r="B4952" t="s">
        <v>7887</v>
      </c>
      <c r="C4952">
        <v>2013</v>
      </c>
      <c r="D4952" s="23">
        <v>41576</v>
      </c>
      <c r="E4952" s="23">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23">
        <v>41069</v>
      </c>
      <c r="E4953" s="23">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6.2208000000000014</v>
      </c>
    </row>
    <row r="4954" spans="1:22" x14ac:dyDescent="0.3">
      <c r="A4954">
        <v>4953</v>
      </c>
      <c r="B4954" t="s">
        <v>7889</v>
      </c>
      <c r="C4954">
        <v>2014</v>
      </c>
      <c r="D4954" s="23">
        <v>41982</v>
      </c>
      <c r="E4954" s="23">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20.843999999999991</v>
      </c>
    </row>
    <row r="4955" spans="1:22" x14ac:dyDescent="0.3">
      <c r="A4955">
        <v>4954</v>
      </c>
      <c r="B4955" t="s">
        <v>7892</v>
      </c>
      <c r="C4955">
        <v>2012</v>
      </c>
      <c r="D4955" s="23">
        <v>40984</v>
      </c>
      <c r="E4955" s="23">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23">
        <v>40703</v>
      </c>
      <c r="E4956" s="23">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4.6956000000000007</v>
      </c>
    </row>
    <row r="4957" spans="1:22" x14ac:dyDescent="0.3">
      <c r="A4957">
        <v>4956</v>
      </c>
      <c r="B4957" t="s">
        <v>7893</v>
      </c>
      <c r="C4957">
        <v>2011</v>
      </c>
      <c r="D4957" s="23">
        <v>40703</v>
      </c>
      <c r="E4957" s="23">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23">
        <v>40703</v>
      </c>
      <c r="E4958" s="23">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23">
        <v>40988</v>
      </c>
      <c r="E4959" s="23">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-4.3960000000000026</v>
      </c>
    </row>
    <row r="4960" spans="1:22" x14ac:dyDescent="0.3">
      <c r="A4960">
        <v>4959</v>
      </c>
      <c r="B4960" t="s">
        <v>7894</v>
      </c>
      <c r="C4960">
        <v>2012</v>
      </c>
      <c r="D4960" s="23">
        <v>40988</v>
      </c>
      <c r="E4960" s="23">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23">
        <v>41597</v>
      </c>
      <c r="E4961" s="23">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23">
        <v>41597</v>
      </c>
      <c r="E4962" s="23">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23">
        <v>40609</v>
      </c>
      <c r="E4963" s="23">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23">
        <v>40609</v>
      </c>
      <c r="E4964" s="23">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4.6644000000000014</v>
      </c>
    </row>
    <row r="4965" spans="1:22" x14ac:dyDescent="0.3">
      <c r="A4965">
        <v>4964</v>
      </c>
      <c r="B4965" t="s">
        <v>7897</v>
      </c>
      <c r="C4965">
        <v>2011</v>
      </c>
      <c r="D4965" s="23">
        <v>40609</v>
      </c>
      <c r="E4965" s="23">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23">
        <v>41410</v>
      </c>
      <c r="E4966" s="23">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23">
        <v>41054</v>
      </c>
      <c r="E4967" s="23">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58.379999999999939</v>
      </c>
    </row>
    <row r="4968" spans="1:22" x14ac:dyDescent="0.3">
      <c r="A4968">
        <v>4967</v>
      </c>
      <c r="B4968" t="s">
        <v>7902</v>
      </c>
      <c r="C4968">
        <v>2012</v>
      </c>
      <c r="D4968" s="23">
        <v>41123</v>
      </c>
      <c r="E4968" s="23">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3.8654999999999968</v>
      </c>
    </row>
    <row r="4969" spans="1:22" x14ac:dyDescent="0.3">
      <c r="A4969">
        <v>4968</v>
      </c>
      <c r="B4969" t="s">
        <v>7902</v>
      </c>
      <c r="C4969">
        <v>2012</v>
      </c>
      <c r="D4969" s="23">
        <v>41123</v>
      </c>
      <c r="E4969" s="23">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23">
        <v>41123</v>
      </c>
      <c r="E4970" s="23">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23">
        <v>41123</v>
      </c>
      <c r="E4971" s="23">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23">
        <v>41585</v>
      </c>
      <c r="E4972" s="23">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-28.59780000000001</v>
      </c>
    </row>
    <row r="4973" spans="1:22" x14ac:dyDescent="0.3">
      <c r="A4973">
        <v>4972</v>
      </c>
      <c r="B4973" t="s">
        <v>7903</v>
      </c>
      <c r="C4973">
        <v>2013</v>
      </c>
      <c r="D4973" s="23">
        <v>41585</v>
      </c>
      <c r="E4973" s="23">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23">
        <v>41585</v>
      </c>
      <c r="E4974" s="23">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5.7797999999999963</v>
      </c>
    </row>
    <row r="4975" spans="1:22" x14ac:dyDescent="0.3">
      <c r="A4975">
        <v>4974</v>
      </c>
      <c r="B4975" t="s">
        <v>7903</v>
      </c>
      <c r="C4975">
        <v>2013</v>
      </c>
      <c r="D4975" s="23">
        <v>41585</v>
      </c>
      <c r="E4975" s="23">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23">
        <v>41586</v>
      </c>
      <c r="E4976" s="23">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23">
        <v>41170</v>
      </c>
      <c r="E4977" s="23">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152.38799999999989</v>
      </c>
    </row>
    <row r="4978" spans="1:22" x14ac:dyDescent="0.3">
      <c r="A4978">
        <v>4977</v>
      </c>
      <c r="B4978" t="s">
        <v>7906</v>
      </c>
      <c r="C4978">
        <v>2012</v>
      </c>
      <c r="D4978" s="23">
        <v>41250</v>
      </c>
      <c r="E4978" s="23">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23">
        <v>41250</v>
      </c>
      <c r="E4979" s="23">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23">
        <v>41250</v>
      </c>
      <c r="E4980" s="23">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23">
        <v>41618</v>
      </c>
      <c r="E4981" s="23">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23">
        <v>41618</v>
      </c>
      <c r="E4982" s="23">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-11.761200000000001</v>
      </c>
    </row>
    <row r="4983" spans="1:22" x14ac:dyDescent="0.3">
      <c r="A4983">
        <v>4982</v>
      </c>
      <c r="B4983" t="s">
        <v>7907</v>
      </c>
      <c r="C4983">
        <v>2013</v>
      </c>
      <c r="D4983" s="23">
        <v>41618</v>
      </c>
      <c r="E4983" s="23">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23">
        <v>40863</v>
      </c>
      <c r="E4984" s="23">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23">
        <v>41585</v>
      </c>
      <c r="E4985" s="23">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23">
        <v>41158</v>
      </c>
      <c r="E4986" s="23">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v>
      </c>
    </row>
    <row r="4987" spans="1:22" x14ac:dyDescent="0.3">
      <c r="A4987">
        <v>4986</v>
      </c>
      <c r="B4987" t="s">
        <v>7911</v>
      </c>
      <c r="C4987">
        <v>2011</v>
      </c>
      <c r="D4987" s="23">
        <v>40789</v>
      </c>
      <c r="E4987" s="23">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23">
        <v>41389</v>
      </c>
      <c r="E4988" s="23">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23">
        <v>41389</v>
      </c>
      <c r="E4989" s="23">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23">
        <v>41389</v>
      </c>
      <c r="E4990" s="23">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-2.1755999999999989</v>
      </c>
    </row>
    <row r="4991" spans="1:22" x14ac:dyDescent="0.3">
      <c r="A4991">
        <v>4990</v>
      </c>
      <c r="B4991" t="s">
        <v>7913</v>
      </c>
      <c r="C4991">
        <v>2014</v>
      </c>
      <c r="D4991" s="23">
        <v>41883</v>
      </c>
      <c r="E4991" s="23">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2.1684000000000001</v>
      </c>
    </row>
    <row r="4992" spans="1:22" x14ac:dyDescent="0.3">
      <c r="A4992">
        <v>4991</v>
      </c>
      <c r="B4992" t="s">
        <v>7913</v>
      </c>
      <c r="C4992">
        <v>2014</v>
      </c>
      <c r="D4992" s="23">
        <v>41883</v>
      </c>
      <c r="E4992" s="23">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23">
        <v>41981</v>
      </c>
      <c r="E4993" s="23">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23">
        <v>41261</v>
      </c>
      <c r="E4994" s="23">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23">
        <v>41261</v>
      </c>
      <c r="E4995" s="23">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23">
        <v>41261</v>
      </c>
      <c r="E4996" s="23">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23">
        <v>40851</v>
      </c>
      <c r="E4997" s="23">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23">
        <v>41709</v>
      </c>
      <c r="E4998" s="23">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3.6587999999999981</v>
      </c>
    </row>
    <row r="4999" spans="1:22" x14ac:dyDescent="0.3">
      <c r="A4999">
        <v>4998</v>
      </c>
      <c r="B4999" t="s">
        <v>7917</v>
      </c>
      <c r="C4999">
        <v>2014</v>
      </c>
      <c r="D4999" s="23">
        <v>41709</v>
      </c>
      <c r="E4999" s="23">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23">
        <v>41305</v>
      </c>
      <c r="E5000" s="23">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23">
        <v>41305</v>
      </c>
      <c r="E5001" s="23">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23">
        <v>41767</v>
      </c>
      <c r="E5002" s="23">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23">
        <v>41419</v>
      </c>
      <c r="E5003" s="23">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v>
      </c>
    </row>
    <row r="5004" spans="1:22" x14ac:dyDescent="0.3">
      <c r="A5004">
        <v>5003</v>
      </c>
      <c r="B5004" t="s">
        <v>7923</v>
      </c>
      <c r="C5004">
        <v>2013</v>
      </c>
      <c r="D5004" s="23">
        <v>41419</v>
      </c>
      <c r="E5004" s="23">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23">
        <v>41555</v>
      </c>
      <c r="E5005" s="23">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23">
        <v>40663</v>
      </c>
      <c r="E5006" s="23">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23">
        <v>41223</v>
      </c>
      <c r="E5007" s="23">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207.14699999999991</v>
      </c>
    </row>
    <row r="5008" spans="1:22" x14ac:dyDescent="0.3">
      <c r="A5008">
        <v>5007</v>
      </c>
      <c r="B5008" t="s">
        <v>7929</v>
      </c>
      <c r="C5008">
        <v>2012</v>
      </c>
      <c r="D5008" s="23">
        <v>41222</v>
      </c>
      <c r="E5008" s="23">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23">
        <v>41222</v>
      </c>
      <c r="E5009" s="23">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v>
      </c>
    </row>
    <row r="5010" spans="1:22" x14ac:dyDescent="0.3">
      <c r="A5010">
        <v>5009</v>
      </c>
      <c r="B5010" t="s">
        <v>7932</v>
      </c>
      <c r="C5010">
        <v>2012</v>
      </c>
      <c r="D5010" s="23">
        <v>41159</v>
      </c>
      <c r="E5010" s="23">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-6.9827999999999966</v>
      </c>
    </row>
    <row r="5011" spans="1:22" x14ac:dyDescent="0.3">
      <c r="A5011">
        <v>5010</v>
      </c>
      <c r="B5011" t="s">
        <v>7932</v>
      </c>
      <c r="C5011">
        <v>2012</v>
      </c>
      <c r="D5011" s="23">
        <v>41159</v>
      </c>
      <c r="E5011" s="23">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23">
        <v>41159</v>
      </c>
      <c r="E5012" s="23">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-3.9384000000000001</v>
      </c>
    </row>
    <row r="5013" spans="1:22" x14ac:dyDescent="0.3">
      <c r="A5013">
        <v>5012</v>
      </c>
      <c r="B5013" t="s">
        <v>7935</v>
      </c>
      <c r="C5013">
        <v>2014</v>
      </c>
      <c r="D5013" s="23">
        <v>41771</v>
      </c>
      <c r="E5013" s="2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23">
        <v>41842</v>
      </c>
      <c r="E5014" s="23">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-22.62</v>
      </c>
    </row>
    <row r="5015" spans="1:22" x14ac:dyDescent="0.3">
      <c r="A5015">
        <v>5014</v>
      </c>
      <c r="B5015" t="s">
        <v>7936</v>
      </c>
      <c r="C5015">
        <v>2014</v>
      </c>
      <c r="D5015" s="23">
        <v>41842</v>
      </c>
      <c r="E5015" s="23">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222.32000000000011</v>
      </c>
      <c r="T5015">
        <v>7</v>
      </c>
      <c r="U5015">
        <v>0.2</v>
      </c>
      <c r="V5015">
        <v>25.010999999999971</v>
      </c>
    </row>
    <row r="5016" spans="1:22" x14ac:dyDescent="0.3">
      <c r="A5016">
        <v>5015</v>
      </c>
      <c r="B5016" t="s">
        <v>7936</v>
      </c>
      <c r="C5016">
        <v>2014</v>
      </c>
      <c r="D5016" s="23">
        <v>41842</v>
      </c>
      <c r="E5016" s="23">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-52.640999999999991</v>
      </c>
    </row>
    <row r="5017" spans="1:22" x14ac:dyDescent="0.3">
      <c r="A5017">
        <v>5016</v>
      </c>
      <c r="B5017" t="s">
        <v>7941</v>
      </c>
      <c r="C5017">
        <v>2011</v>
      </c>
      <c r="D5017" s="23">
        <v>40871</v>
      </c>
      <c r="E5017" s="23">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35.168000000000013</v>
      </c>
      <c r="T5017">
        <v>7</v>
      </c>
      <c r="U5017">
        <v>0.2</v>
      </c>
      <c r="V5017">
        <v>9.6712000000000025</v>
      </c>
    </row>
    <row r="5018" spans="1:22" x14ac:dyDescent="0.3">
      <c r="A5018">
        <v>5017</v>
      </c>
      <c r="B5018" t="s">
        <v>7941</v>
      </c>
      <c r="C5018">
        <v>2011</v>
      </c>
      <c r="D5018" s="23">
        <v>40871</v>
      </c>
      <c r="E5018" s="23">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-250.39600000000021</v>
      </c>
    </row>
    <row r="5019" spans="1:22" x14ac:dyDescent="0.3">
      <c r="A5019">
        <v>5018</v>
      </c>
      <c r="B5019" t="s">
        <v>7944</v>
      </c>
      <c r="C5019">
        <v>2011</v>
      </c>
      <c r="D5019" s="23">
        <v>40862</v>
      </c>
      <c r="E5019" s="23">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v>
      </c>
    </row>
    <row r="5020" spans="1:22" x14ac:dyDescent="0.3">
      <c r="A5020">
        <v>5019</v>
      </c>
      <c r="B5020" t="s">
        <v>7944</v>
      </c>
      <c r="C5020">
        <v>2011</v>
      </c>
      <c r="D5020" s="23">
        <v>40862</v>
      </c>
      <c r="E5020" s="23">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v>
      </c>
    </row>
    <row r="5021" spans="1:22" x14ac:dyDescent="0.3">
      <c r="A5021">
        <v>5020</v>
      </c>
      <c r="B5021" t="s">
        <v>7944</v>
      </c>
      <c r="C5021">
        <v>2011</v>
      </c>
      <c r="D5021" s="23">
        <v>40862</v>
      </c>
      <c r="E5021" s="23">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23">
        <v>41722</v>
      </c>
      <c r="E5022" s="23">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17.37899999999998</v>
      </c>
    </row>
    <row r="5023" spans="1:22" x14ac:dyDescent="0.3">
      <c r="A5023">
        <v>5022</v>
      </c>
      <c r="B5023" t="s">
        <v>7948</v>
      </c>
      <c r="C5023">
        <v>2013</v>
      </c>
      <c r="D5023" s="23">
        <v>41627</v>
      </c>
      <c r="E5023" s="2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21.791999999999991</v>
      </c>
    </row>
    <row r="5024" spans="1:22" x14ac:dyDescent="0.3">
      <c r="A5024">
        <v>5023</v>
      </c>
      <c r="B5024" t="s">
        <v>7948</v>
      </c>
      <c r="C5024">
        <v>2013</v>
      </c>
      <c r="D5024" s="23">
        <v>41627</v>
      </c>
      <c r="E5024" s="23">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v>
      </c>
    </row>
    <row r="5025" spans="1:22" x14ac:dyDescent="0.3">
      <c r="A5025">
        <v>5024</v>
      </c>
      <c r="B5025" t="s">
        <v>7948</v>
      </c>
      <c r="C5025">
        <v>2013</v>
      </c>
      <c r="D5025" s="23">
        <v>41627</v>
      </c>
      <c r="E5025" s="23">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23">
        <v>41850</v>
      </c>
      <c r="E5026" s="23">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23">
        <v>41850</v>
      </c>
      <c r="E5027" s="23">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23">
        <v>41850</v>
      </c>
      <c r="E5028" s="23">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23">
        <v>41850</v>
      </c>
      <c r="E5029" s="23">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23">
        <v>40788</v>
      </c>
      <c r="E5030" s="23">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53.994600000000013</v>
      </c>
    </row>
    <row r="5031" spans="1:22" x14ac:dyDescent="0.3">
      <c r="A5031">
        <v>5030</v>
      </c>
      <c r="B5031" t="s">
        <v>7953</v>
      </c>
      <c r="C5031">
        <v>2014</v>
      </c>
      <c r="D5031" s="23">
        <v>41669</v>
      </c>
      <c r="E5031" s="23">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23">
        <v>41669</v>
      </c>
      <c r="E5032" s="23">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23">
        <v>41669</v>
      </c>
      <c r="E5033" s="2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23">
        <v>41635</v>
      </c>
      <c r="E5034" s="23">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23">
        <v>41635</v>
      </c>
      <c r="E5035" s="23">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23">
        <v>41130</v>
      </c>
      <c r="E5036" s="23">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23">
        <v>40639</v>
      </c>
      <c r="E5037" s="23">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v>
      </c>
    </row>
    <row r="5038" spans="1:22" x14ac:dyDescent="0.3">
      <c r="A5038">
        <v>5037</v>
      </c>
      <c r="B5038" t="s">
        <v>7956</v>
      </c>
      <c r="C5038">
        <v>2011</v>
      </c>
      <c r="D5038" s="23">
        <v>40639</v>
      </c>
      <c r="E5038" s="23">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23">
        <v>41961</v>
      </c>
      <c r="E5039" s="23">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83.98599999999999</v>
      </c>
    </row>
    <row r="5040" spans="1:22" x14ac:dyDescent="0.3">
      <c r="A5040">
        <v>5039</v>
      </c>
      <c r="B5040" t="s">
        <v>7958</v>
      </c>
      <c r="C5040">
        <v>2012</v>
      </c>
      <c r="D5040" s="23">
        <v>41101</v>
      </c>
      <c r="E5040" s="23">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23">
        <v>41101</v>
      </c>
      <c r="E5041" s="23">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193.32000000000011</v>
      </c>
    </row>
    <row r="5042" spans="1:22" x14ac:dyDescent="0.3">
      <c r="A5042">
        <v>5041</v>
      </c>
      <c r="B5042" t="s">
        <v>7958</v>
      </c>
      <c r="C5042">
        <v>2012</v>
      </c>
      <c r="D5042" s="23">
        <v>41101</v>
      </c>
      <c r="E5042" s="23">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23">
        <v>41589</v>
      </c>
      <c r="E5043" s="23">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23">
        <v>41589</v>
      </c>
      <c r="E5044" s="23">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38.975999999999978</v>
      </c>
    </row>
    <row r="5045" spans="1:22" x14ac:dyDescent="0.3">
      <c r="A5045">
        <v>5044</v>
      </c>
      <c r="B5045" t="s">
        <v>7959</v>
      </c>
      <c r="C5045">
        <v>2013</v>
      </c>
      <c r="D5045" s="23">
        <v>41589</v>
      </c>
      <c r="E5045" s="23">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23">
        <v>41589</v>
      </c>
      <c r="E5046" s="23">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23">
        <v>41589</v>
      </c>
      <c r="E5047" s="23">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23">
        <v>41589</v>
      </c>
      <c r="E5048" s="23">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1.8144</v>
      </c>
    </row>
    <row r="5049" spans="1:22" x14ac:dyDescent="0.3">
      <c r="A5049">
        <v>5048</v>
      </c>
      <c r="B5049" t="s">
        <v>7959</v>
      </c>
      <c r="C5049">
        <v>2013</v>
      </c>
      <c r="D5049" s="23">
        <v>41589</v>
      </c>
      <c r="E5049" s="23">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23">
        <v>40633</v>
      </c>
      <c r="E5050" s="23">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v>
      </c>
    </row>
    <row r="5051" spans="1:22" x14ac:dyDescent="0.3">
      <c r="A5051">
        <v>5050</v>
      </c>
      <c r="B5051" t="s">
        <v>7960</v>
      </c>
      <c r="C5051">
        <v>2011</v>
      </c>
      <c r="D5051" s="23">
        <v>40633</v>
      </c>
      <c r="E5051" s="23">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23">
        <v>41170</v>
      </c>
      <c r="E5052" s="23">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23">
        <v>41220</v>
      </c>
      <c r="E5053" s="2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7.9299999999999971</v>
      </c>
    </row>
    <row r="5054" spans="1:22" x14ac:dyDescent="0.3">
      <c r="A5054">
        <v>5053</v>
      </c>
      <c r="B5054" t="s">
        <v>7963</v>
      </c>
      <c r="C5054">
        <v>2014</v>
      </c>
      <c r="D5054" s="23">
        <v>41779</v>
      </c>
      <c r="E5054" s="23">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23">
        <v>40911</v>
      </c>
      <c r="E5055" s="23">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84.659999999999982</v>
      </c>
    </row>
    <row r="5056" spans="1:22" x14ac:dyDescent="0.3">
      <c r="A5056">
        <v>5055</v>
      </c>
      <c r="B5056" t="s">
        <v>7964</v>
      </c>
      <c r="C5056">
        <v>2012</v>
      </c>
      <c r="D5056" s="23">
        <v>40911</v>
      </c>
      <c r="E5056" s="23">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23">
        <v>40911</v>
      </c>
      <c r="E5057" s="23">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-437.5404000000002</v>
      </c>
    </row>
    <row r="5058" spans="1:22" x14ac:dyDescent="0.3">
      <c r="A5058">
        <v>5057</v>
      </c>
      <c r="B5058" t="s">
        <v>7965</v>
      </c>
      <c r="C5058">
        <v>2012</v>
      </c>
      <c r="D5058" s="23">
        <v>41160</v>
      </c>
      <c r="E5058" s="23">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23">
        <v>41160</v>
      </c>
      <c r="E5059" s="23">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23">
        <v>41368</v>
      </c>
      <c r="E5060" s="23">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23">
        <v>41614</v>
      </c>
      <c r="E5061" s="23">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23">
        <v>41614</v>
      </c>
      <c r="E5062" s="23">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23">
        <v>41037</v>
      </c>
      <c r="E5063" s="2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23">
        <v>41037</v>
      </c>
      <c r="E5064" s="23">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23">
        <v>41037</v>
      </c>
      <c r="E5065" s="23">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23">
        <v>41905</v>
      </c>
      <c r="E5066" s="23">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23">
        <v>41974</v>
      </c>
      <c r="E5067" s="23">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383.97600000000011</v>
      </c>
      <c r="T5067">
        <v>3</v>
      </c>
      <c r="U5067">
        <v>0.2</v>
      </c>
      <c r="V5067">
        <v>81.59490000000001</v>
      </c>
    </row>
    <row r="5068" spans="1:22" x14ac:dyDescent="0.3">
      <c r="A5068">
        <v>5067</v>
      </c>
      <c r="B5068" t="s">
        <v>7972</v>
      </c>
      <c r="C5068">
        <v>2014</v>
      </c>
      <c r="D5068" s="23">
        <v>41974</v>
      </c>
      <c r="E5068" s="23">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23">
        <v>41655</v>
      </c>
      <c r="E5069" s="23">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6.2059999999999977</v>
      </c>
    </row>
    <row r="5070" spans="1:22" x14ac:dyDescent="0.3">
      <c r="A5070">
        <v>5069</v>
      </c>
      <c r="B5070" t="s">
        <v>7974</v>
      </c>
      <c r="C5070">
        <v>2011</v>
      </c>
      <c r="D5070" s="23">
        <v>40763</v>
      </c>
      <c r="E5070" s="23">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23">
        <v>40763</v>
      </c>
      <c r="E5071" s="23">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23">
        <v>40763</v>
      </c>
      <c r="E5072" s="23">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23">
        <v>40763</v>
      </c>
      <c r="E5073" s="2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23">
        <v>40763</v>
      </c>
      <c r="E5074" s="23">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23">
        <v>41218</v>
      </c>
      <c r="E5075" s="23">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23">
        <v>41755</v>
      </c>
      <c r="E5076" s="23">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23">
        <v>40653</v>
      </c>
      <c r="E5077" s="23">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23">
        <v>40653</v>
      </c>
      <c r="E5078" s="23">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23">
        <v>40653</v>
      </c>
      <c r="E5079" s="23">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23">
        <v>41955</v>
      </c>
      <c r="E5080" s="23">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8.5727999999999991</v>
      </c>
    </row>
    <row r="5081" spans="1:22" x14ac:dyDescent="0.3">
      <c r="A5081">
        <v>5080</v>
      </c>
      <c r="B5081" t="s">
        <v>7979</v>
      </c>
      <c r="C5081">
        <v>2014</v>
      </c>
      <c r="D5081" s="23">
        <v>41969</v>
      </c>
      <c r="E5081" s="23">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-29.605799999999981</v>
      </c>
    </row>
    <row r="5082" spans="1:22" x14ac:dyDescent="0.3">
      <c r="A5082">
        <v>5081</v>
      </c>
      <c r="B5082" t="s">
        <v>7979</v>
      </c>
      <c r="C5082">
        <v>2014</v>
      </c>
      <c r="D5082" s="23">
        <v>41969</v>
      </c>
      <c r="E5082" s="23">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23">
        <v>41261</v>
      </c>
      <c r="E5083" s="2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23">
        <v>41526</v>
      </c>
      <c r="E5084" s="23">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23">
        <v>41526</v>
      </c>
      <c r="E5085" s="23">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23.455200000000001</v>
      </c>
    </row>
    <row r="5086" spans="1:22" x14ac:dyDescent="0.3">
      <c r="A5086">
        <v>5085</v>
      </c>
      <c r="B5086" t="s">
        <v>7984</v>
      </c>
      <c r="C5086">
        <v>2013</v>
      </c>
      <c r="D5086" s="23">
        <v>41432</v>
      </c>
      <c r="E5086" s="23">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48.539199999999987</v>
      </c>
    </row>
    <row r="5087" spans="1:22" x14ac:dyDescent="0.3">
      <c r="A5087">
        <v>5086</v>
      </c>
      <c r="B5087" t="s">
        <v>7985</v>
      </c>
      <c r="C5087">
        <v>2012</v>
      </c>
      <c r="D5087" s="23">
        <v>41079</v>
      </c>
      <c r="E5087" s="23">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23">
        <v>40973</v>
      </c>
      <c r="E5088" s="23">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-93.231599999999958</v>
      </c>
    </row>
    <row r="5089" spans="1:22" x14ac:dyDescent="0.3">
      <c r="A5089">
        <v>5088</v>
      </c>
      <c r="B5089" t="s">
        <v>7986</v>
      </c>
      <c r="C5089">
        <v>2012</v>
      </c>
      <c r="D5089" s="23">
        <v>40973</v>
      </c>
      <c r="E5089" s="23">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-1.289000000000001</v>
      </c>
    </row>
    <row r="5090" spans="1:22" x14ac:dyDescent="0.3">
      <c r="A5090">
        <v>5089</v>
      </c>
      <c r="B5090" t="s">
        <v>7986</v>
      </c>
      <c r="C5090">
        <v>2012</v>
      </c>
      <c r="D5090" s="23">
        <v>40973</v>
      </c>
      <c r="E5090" s="23">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23">
        <v>41856</v>
      </c>
      <c r="E5091" s="23">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2.8884000000000012</v>
      </c>
    </row>
    <row r="5092" spans="1:22" x14ac:dyDescent="0.3">
      <c r="A5092">
        <v>5091</v>
      </c>
      <c r="B5092" t="s">
        <v>7989</v>
      </c>
      <c r="C5092">
        <v>2014</v>
      </c>
      <c r="D5092" s="23">
        <v>41856</v>
      </c>
      <c r="E5092" s="23">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23">
        <v>42004</v>
      </c>
      <c r="E5093" s="23">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23">
        <v>41052</v>
      </c>
      <c r="E5094" s="23">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23">
        <v>40883</v>
      </c>
      <c r="E5095" s="23">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23">
        <v>40883</v>
      </c>
      <c r="E5096" s="23">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23">
        <v>40883</v>
      </c>
      <c r="E5097" s="23">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-7.0080000000000036</v>
      </c>
    </row>
    <row r="5098" spans="1:22" x14ac:dyDescent="0.3">
      <c r="A5098">
        <v>5097</v>
      </c>
      <c r="B5098" t="s">
        <v>7993</v>
      </c>
      <c r="C5098">
        <v>2011</v>
      </c>
      <c r="D5098" s="23">
        <v>40883</v>
      </c>
      <c r="E5098" s="23">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23">
        <v>40883</v>
      </c>
      <c r="E5099" s="23">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23">
        <v>40883</v>
      </c>
      <c r="E5100" s="23">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23">
        <v>41128</v>
      </c>
      <c r="E5101" s="23">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23">
        <v>40619</v>
      </c>
      <c r="E5102" s="23">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0.3335999999999999</v>
      </c>
    </row>
    <row r="5103" spans="1:22" x14ac:dyDescent="0.3">
      <c r="A5103">
        <v>5102</v>
      </c>
      <c r="B5103" t="s">
        <v>7995</v>
      </c>
      <c r="C5103">
        <v>2011</v>
      </c>
      <c r="D5103" s="23">
        <v>40619</v>
      </c>
      <c r="E5103" s="23">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23">
        <v>40619</v>
      </c>
      <c r="E5104" s="23">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23">
        <v>40994</v>
      </c>
      <c r="E5105" s="23">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12.509999999999989</v>
      </c>
    </row>
    <row r="5106" spans="1:22" x14ac:dyDescent="0.3">
      <c r="A5106">
        <v>5105</v>
      </c>
      <c r="B5106" t="s">
        <v>7996</v>
      </c>
      <c r="C5106">
        <v>2012</v>
      </c>
      <c r="D5106" s="23">
        <v>40994</v>
      </c>
      <c r="E5106" s="23">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23">
        <v>40891</v>
      </c>
      <c r="E5107" s="23">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23">
        <v>41171</v>
      </c>
      <c r="E5108" s="23">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23">
        <v>41755</v>
      </c>
      <c r="E5109" s="23">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42.047999999999988</v>
      </c>
      <c r="T5109">
        <v>9</v>
      </c>
      <c r="U5109">
        <v>0.2</v>
      </c>
      <c r="V5109">
        <v>5.2559999999999976</v>
      </c>
    </row>
    <row r="5110" spans="1:22" x14ac:dyDescent="0.3">
      <c r="A5110">
        <v>5109</v>
      </c>
      <c r="B5110" t="s">
        <v>7999</v>
      </c>
      <c r="C5110">
        <v>2014</v>
      </c>
      <c r="D5110" s="23">
        <v>41755</v>
      </c>
      <c r="E5110" s="23">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23">
        <v>40834</v>
      </c>
      <c r="E5111" s="23">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23">
        <v>40834</v>
      </c>
      <c r="E5112" s="23">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23">
        <v>40834</v>
      </c>
      <c r="E5113" s="23">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3.1399999999999988</v>
      </c>
    </row>
    <row r="5114" spans="1:22" x14ac:dyDescent="0.3">
      <c r="A5114">
        <v>5113</v>
      </c>
      <c r="B5114" t="s">
        <v>8001</v>
      </c>
      <c r="C5114">
        <v>2012</v>
      </c>
      <c r="D5114" s="23">
        <v>41226</v>
      </c>
      <c r="E5114" s="23">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-7.4357999999999969</v>
      </c>
    </row>
    <row r="5115" spans="1:22" x14ac:dyDescent="0.3">
      <c r="A5115">
        <v>5114</v>
      </c>
      <c r="B5115" t="s">
        <v>8004</v>
      </c>
      <c r="C5115">
        <v>2013</v>
      </c>
      <c r="D5115" s="23">
        <v>41305</v>
      </c>
      <c r="E5115" s="23">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23">
        <v>41596</v>
      </c>
      <c r="E5116" s="23">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3.3674999999999979</v>
      </c>
    </row>
    <row r="5117" spans="1:22" x14ac:dyDescent="0.3">
      <c r="A5117">
        <v>5116</v>
      </c>
      <c r="B5117" t="s">
        <v>8006</v>
      </c>
      <c r="C5117">
        <v>2014</v>
      </c>
      <c r="D5117" s="23">
        <v>41846</v>
      </c>
      <c r="E5117" s="23">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23">
        <v>41955</v>
      </c>
      <c r="E5118" s="23">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23">
        <v>41178</v>
      </c>
      <c r="E5119" s="23">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23">
        <v>41178</v>
      </c>
      <c r="E5120" s="23">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23">
        <v>41178</v>
      </c>
      <c r="E5121" s="23">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23">
        <v>40637</v>
      </c>
      <c r="E5122" s="23">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9.3019999999999925</v>
      </c>
    </row>
    <row r="5123" spans="1:22" x14ac:dyDescent="0.3">
      <c r="A5123">
        <v>5122</v>
      </c>
      <c r="B5123" t="s">
        <v>8011</v>
      </c>
      <c r="C5123">
        <v>2011</v>
      </c>
      <c r="D5123" s="23">
        <v>40637</v>
      </c>
      <c r="E5123" s="2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42.991400000000013</v>
      </c>
    </row>
    <row r="5124" spans="1:22" x14ac:dyDescent="0.3">
      <c r="A5124">
        <v>5123</v>
      </c>
      <c r="B5124" t="s">
        <v>8011</v>
      </c>
      <c r="C5124">
        <v>2011</v>
      </c>
      <c r="D5124" s="23">
        <v>40637</v>
      </c>
      <c r="E5124" s="23">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23">
        <v>40637</v>
      </c>
      <c r="E5125" s="23">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23">
        <v>40800</v>
      </c>
      <c r="E5126" s="23">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23">
        <v>40800</v>
      </c>
      <c r="E5127" s="23">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31.491599999999991</v>
      </c>
    </row>
    <row r="5128" spans="1:22" x14ac:dyDescent="0.3">
      <c r="A5128">
        <v>5127</v>
      </c>
      <c r="B5128" t="s">
        <v>8014</v>
      </c>
      <c r="C5128">
        <v>2011</v>
      </c>
      <c r="D5128" s="23">
        <v>40800</v>
      </c>
      <c r="E5128" s="23">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23">
        <v>40800</v>
      </c>
      <c r="E5129" s="23">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23">
        <v>40800</v>
      </c>
      <c r="E5130" s="23">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23">
        <v>40800</v>
      </c>
      <c r="E5131" s="23">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23">
        <v>40800</v>
      </c>
      <c r="E5132" s="23">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v>
      </c>
    </row>
    <row r="5133" spans="1:22" x14ac:dyDescent="0.3">
      <c r="A5133">
        <v>5132</v>
      </c>
      <c r="B5133" t="s">
        <v>8015</v>
      </c>
      <c r="C5133">
        <v>2014</v>
      </c>
      <c r="D5133" s="23">
        <v>42003</v>
      </c>
      <c r="E5133" s="23">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23">
        <v>41081</v>
      </c>
      <c r="E5134" s="23">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37.791599999999988</v>
      </c>
    </row>
    <row r="5135" spans="1:22" x14ac:dyDescent="0.3">
      <c r="A5135">
        <v>5134</v>
      </c>
      <c r="B5135" t="s">
        <v>8017</v>
      </c>
      <c r="C5135">
        <v>2014</v>
      </c>
      <c r="D5135" s="23">
        <v>41970</v>
      </c>
      <c r="E5135" s="23">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23">
        <v>41970</v>
      </c>
      <c r="E5136" s="23">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23">
        <v>41571</v>
      </c>
      <c r="E5137" s="23">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23">
        <v>41257</v>
      </c>
      <c r="E5138" s="23">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2.7323999999999988</v>
      </c>
    </row>
    <row r="5139" spans="1:22" x14ac:dyDescent="0.3">
      <c r="A5139">
        <v>5138</v>
      </c>
      <c r="B5139" t="s">
        <v>8020</v>
      </c>
      <c r="C5139">
        <v>2013</v>
      </c>
      <c r="D5139" s="23">
        <v>41592</v>
      </c>
      <c r="E5139" s="23">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23">
        <v>41912</v>
      </c>
      <c r="E5140" s="23">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23">
        <v>41912</v>
      </c>
      <c r="E5141" s="23">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23">
        <v>41221</v>
      </c>
      <c r="E5142" s="23">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23">
        <v>41366</v>
      </c>
      <c r="E5143" s="2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23">
        <v>41366</v>
      </c>
      <c r="E5144" s="23">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23">
        <v>41366</v>
      </c>
      <c r="E5145" s="23">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3.592000000000001</v>
      </c>
      <c r="T5145">
        <v>1</v>
      </c>
      <c r="U5145">
        <v>0.2</v>
      </c>
      <c r="V5145">
        <v>1.1225000000000001</v>
      </c>
    </row>
    <row r="5146" spans="1:22" x14ac:dyDescent="0.3">
      <c r="A5146">
        <v>5145</v>
      </c>
      <c r="B5146" t="s">
        <v>8024</v>
      </c>
      <c r="C5146">
        <v>2014</v>
      </c>
      <c r="D5146" s="23">
        <v>41673</v>
      </c>
      <c r="E5146" s="23">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23">
        <v>41673</v>
      </c>
      <c r="E5147" s="23">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23">
        <v>41673</v>
      </c>
      <c r="E5148" s="23">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23">
        <v>41998</v>
      </c>
      <c r="E5149" s="23">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23">
        <v>41998</v>
      </c>
      <c r="E5150" s="23">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105.2969999999999</v>
      </c>
    </row>
    <row r="5151" spans="1:22" x14ac:dyDescent="0.3">
      <c r="A5151">
        <v>5150</v>
      </c>
      <c r="B5151" t="s">
        <v>8027</v>
      </c>
      <c r="C5151">
        <v>2011</v>
      </c>
      <c r="D5151" s="23">
        <v>40715</v>
      </c>
      <c r="E5151" s="23">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23">
        <v>41705</v>
      </c>
      <c r="E5152" s="23">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23">
        <v>41908</v>
      </c>
      <c r="E5153" s="23">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39.900000000000013</v>
      </c>
      <c r="T5153">
        <v>5</v>
      </c>
      <c r="U5153">
        <v>0</v>
      </c>
      <c r="V5153">
        <v>10.374000000000001</v>
      </c>
    </row>
    <row r="5154" spans="1:22" x14ac:dyDescent="0.3">
      <c r="A5154">
        <v>5153</v>
      </c>
      <c r="B5154" t="s">
        <v>8031</v>
      </c>
      <c r="C5154">
        <v>2011</v>
      </c>
      <c r="D5154" s="23">
        <v>40724</v>
      </c>
      <c r="E5154" s="23">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23">
        <v>40724</v>
      </c>
      <c r="E5155" s="23">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6.6000000000000014</v>
      </c>
      <c r="T5155">
        <v>3</v>
      </c>
      <c r="U5155">
        <v>0</v>
      </c>
      <c r="V5155">
        <v>2.9040000000000008</v>
      </c>
    </row>
    <row r="5156" spans="1:22" x14ac:dyDescent="0.3">
      <c r="A5156">
        <v>5155</v>
      </c>
      <c r="B5156" t="s">
        <v>8032</v>
      </c>
      <c r="C5156">
        <v>2012</v>
      </c>
      <c r="D5156" s="23">
        <v>41128</v>
      </c>
      <c r="E5156" s="23">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23">
        <v>41128</v>
      </c>
      <c r="E5157" s="23">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23">
        <v>41821</v>
      </c>
      <c r="E5158" s="23">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125.19799999999989</v>
      </c>
    </row>
    <row r="5159" spans="1:22" x14ac:dyDescent="0.3">
      <c r="A5159">
        <v>5158</v>
      </c>
      <c r="B5159" t="s">
        <v>8034</v>
      </c>
      <c r="C5159">
        <v>2014</v>
      </c>
      <c r="D5159" s="23">
        <v>41821</v>
      </c>
      <c r="E5159" s="23">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-178.84680000000009</v>
      </c>
    </row>
    <row r="5160" spans="1:22" x14ac:dyDescent="0.3">
      <c r="A5160">
        <v>5159</v>
      </c>
      <c r="B5160" t="s">
        <v>8034</v>
      </c>
      <c r="C5160">
        <v>2014</v>
      </c>
      <c r="D5160" s="23">
        <v>41821</v>
      </c>
      <c r="E5160" s="23">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23">
        <v>41208</v>
      </c>
      <c r="E5161" s="23">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23">
        <v>41208</v>
      </c>
      <c r="E5162" s="23">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-14.60300000000001</v>
      </c>
    </row>
    <row r="5163" spans="1:22" x14ac:dyDescent="0.3">
      <c r="A5163">
        <v>5162</v>
      </c>
      <c r="B5163" t="s">
        <v>8036</v>
      </c>
      <c r="C5163">
        <v>2011</v>
      </c>
      <c r="D5163" s="23">
        <v>40754</v>
      </c>
      <c r="E5163" s="23">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23">
        <v>41597</v>
      </c>
      <c r="E5164" s="23">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33.215599999999988</v>
      </c>
    </row>
    <row r="5165" spans="1:22" x14ac:dyDescent="0.3">
      <c r="A5165">
        <v>5164</v>
      </c>
      <c r="B5165" t="s">
        <v>8038</v>
      </c>
      <c r="C5165">
        <v>2012</v>
      </c>
      <c r="D5165" s="23">
        <v>41096</v>
      </c>
      <c r="E5165" s="23">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23">
        <v>40857</v>
      </c>
      <c r="E5166" s="23">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23">
        <v>40857</v>
      </c>
      <c r="E5167" s="23">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23">
        <v>40857</v>
      </c>
      <c r="E5168" s="23">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23">
        <v>40857</v>
      </c>
      <c r="E5169" s="23">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v>
      </c>
    </row>
    <row r="5170" spans="1:22" x14ac:dyDescent="0.3">
      <c r="A5170">
        <v>5169</v>
      </c>
      <c r="B5170" t="s">
        <v>8039</v>
      </c>
      <c r="C5170">
        <v>2011</v>
      </c>
      <c r="D5170" s="23">
        <v>40857</v>
      </c>
      <c r="E5170" s="23">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23">
        <v>40857</v>
      </c>
      <c r="E5171" s="23">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160.62299999999991</v>
      </c>
    </row>
    <row r="5172" spans="1:22" x14ac:dyDescent="0.3">
      <c r="A5172">
        <v>5171</v>
      </c>
      <c r="B5172" t="s">
        <v>8040</v>
      </c>
      <c r="C5172">
        <v>2013</v>
      </c>
      <c r="D5172" s="23">
        <v>41422</v>
      </c>
      <c r="E5172" s="23">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23">
        <v>41422</v>
      </c>
      <c r="E5173" s="2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23">
        <v>41422</v>
      </c>
      <c r="E5174" s="23">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23">
        <v>40976</v>
      </c>
      <c r="E5175" s="23">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23">
        <v>41932</v>
      </c>
      <c r="E5176" s="23">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-3.5224000000000011</v>
      </c>
    </row>
    <row r="5177" spans="1:22" x14ac:dyDescent="0.3">
      <c r="A5177">
        <v>5176</v>
      </c>
      <c r="B5177" t="s">
        <v>8042</v>
      </c>
      <c r="C5177">
        <v>2014</v>
      </c>
      <c r="D5177" s="23">
        <v>41932</v>
      </c>
      <c r="E5177" s="23">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-91.758599999999973</v>
      </c>
    </row>
    <row r="5178" spans="1:22" x14ac:dyDescent="0.3">
      <c r="A5178">
        <v>5177</v>
      </c>
      <c r="B5178" t="s">
        <v>8044</v>
      </c>
      <c r="C5178">
        <v>2013</v>
      </c>
      <c r="D5178" s="23">
        <v>41584</v>
      </c>
      <c r="E5178" s="23">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23">
        <v>41635</v>
      </c>
      <c r="E5179" s="23">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23">
        <v>41012</v>
      </c>
      <c r="E5180" s="23">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23">
        <v>41012</v>
      </c>
      <c r="E5181" s="23">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19.393200000000011</v>
      </c>
    </row>
    <row r="5182" spans="1:22" x14ac:dyDescent="0.3">
      <c r="A5182">
        <v>5181</v>
      </c>
      <c r="B5182" t="s">
        <v>8046</v>
      </c>
      <c r="C5182">
        <v>2012</v>
      </c>
      <c r="D5182" s="23">
        <v>41012</v>
      </c>
      <c r="E5182" s="23">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23">
        <v>41895</v>
      </c>
      <c r="E5183" s="23">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23">
        <v>41895</v>
      </c>
      <c r="E5184" s="23">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23">
        <v>41907</v>
      </c>
      <c r="E5185" s="23">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23">
        <v>41907</v>
      </c>
      <c r="E5186" s="23">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23">
        <v>41192</v>
      </c>
      <c r="E5187" s="23">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23">
        <v>41240</v>
      </c>
      <c r="E5188" s="23">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-162.22960000000009</v>
      </c>
    </row>
    <row r="5189" spans="1:22" x14ac:dyDescent="0.3">
      <c r="A5189">
        <v>5188</v>
      </c>
      <c r="B5189" t="s">
        <v>8051</v>
      </c>
      <c r="C5189">
        <v>2012</v>
      </c>
      <c r="D5189" s="23">
        <v>41165</v>
      </c>
      <c r="E5189" s="23">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15.996799999999981</v>
      </c>
    </row>
    <row r="5190" spans="1:22" x14ac:dyDescent="0.3">
      <c r="A5190">
        <v>5189</v>
      </c>
      <c r="B5190" t="s">
        <v>8051</v>
      </c>
      <c r="C5190">
        <v>2012</v>
      </c>
      <c r="D5190" s="23">
        <v>41165</v>
      </c>
      <c r="E5190" s="23">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23">
        <v>41958</v>
      </c>
      <c r="E5191" s="23">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23">
        <v>41958</v>
      </c>
      <c r="E5192" s="23">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23">
        <v>41765</v>
      </c>
      <c r="E5193" s="23">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23">
        <v>40875</v>
      </c>
      <c r="E5194" s="23">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43.735999999999962</v>
      </c>
    </row>
    <row r="5195" spans="1:22" x14ac:dyDescent="0.3">
      <c r="A5195">
        <v>5194</v>
      </c>
      <c r="B5195" t="s">
        <v>8056</v>
      </c>
      <c r="C5195">
        <v>2011</v>
      </c>
      <c r="D5195" s="23">
        <v>40875</v>
      </c>
      <c r="E5195" s="23">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23">
        <v>40875</v>
      </c>
      <c r="E5196" s="23">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23">
        <v>40875</v>
      </c>
      <c r="E5197" s="23">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23">
        <v>40673</v>
      </c>
      <c r="E5198" s="23">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23">
        <v>40673</v>
      </c>
      <c r="E5199" s="23">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23">
        <v>41337</v>
      </c>
      <c r="E5200" s="23">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23">
        <v>41337</v>
      </c>
      <c r="E5201" s="23">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23">
        <v>41337</v>
      </c>
      <c r="E5202" s="23">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431.97600000000011</v>
      </c>
      <c r="T5202">
        <v>3</v>
      </c>
      <c r="U5202">
        <v>0.2</v>
      </c>
      <c r="V5202">
        <v>32.398200000000017</v>
      </c>
    </row>
    <row r="5203" spans="1:22" x14ac:dyDescent="0.3">
      <c r="A5203">
        <v>5202</v>
      </c>
      <c r="B5203" t="s">
        <v>8058</v>
      </c>
      <c r="C5203">
        <v>2013</v>
      </c>
      <c r="D5203" s="23">
        <v>41337</v>
      </c>
      <c r="E5203" s="2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41.720000000000013</v>
      </c>
      <c r="T5203">
        <v>7</v>
      </c>
      <c r="U5203">
        <v>0.2</v>
      </c>
      <c r="V5203">
        <v>5.7364999999999977</v>
      </c>
    </row>
    <row r="5204" spans="1:22" x14ac:dyDescent="0.3">
      <c r="A5204">
        <v>5203</v>
      </c>
      <c r="B5204" t="s">
        <v>8059</v>
      </c>
      <c r="C5204">
        <v>2012</v>
      </c>
      <c r="D5204" s="23">
        <v>41136</v>
      </c>
      <c r="E5204" s="23">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28.14210000000001</v>
      </c>
    </row>
    <row r="5205" spans="1:22" x14ac:dyDescent="0.3">
      <c r="A5205">
        <v>5204</v>
      </c>
      <c r="B5205" t="s">
        <v>8059</v>
      </c>
      <c r="C5205">
        <v>2012</v>
      </c>
      <c r="D5205" s="23">
        <v>41136</v>
      </c>
      <c r="E5205" s="23">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23">
        <v>41164</v>
      </c>
      <c r="E5206" s="23">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23">
        <v>41164</v>
      </c>
      <c r="E5207" s="23">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23">
        <v>41164</v>
      </c>
      <c r="E5208" s="23">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23">
        <v>41164</v>
      </c>
      <c r="E5209" s="23">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23">
        <v>41164</v>
      </c>
      <c r="E5210" s="23">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23">
        <v>41164</v>
      </c>
      <c r="E5211" s="23">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23">
        <v>40920</v>
      </c>
      <c r="E5212" s="23">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23">
        <v>41041</v>
      </c>
      <c r="E5213" s="23">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23">
        <v>41544</v>
      </c>
      <c r="E5214" s="23">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23">
        <v>41544</v>
      </c>
      <c r="E5215" s="23">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23">
        <v>41544</v>
      </c>
      <c r="E5216" s="23">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23">
        <v>41544</v>
      </c>
      <c r="E5217" s="23">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23">
        <v>41892</v>
      </c>
      <c r="E5218" s="23">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23">
        <v>41745</v>
      </c>
      <c r="E5219" s="23">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23">
        <v>41801</v>
      </c>
      <c r="E5220" s="23">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23">
        <v>41884</v>
      </c>
      <c r="E5221" s="23">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23">
        <v>40708</v>
      </c>
      <c r="E5222" s="23">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23">
        <v>41778</v>
      </c>
      <c r="E5223" s="23">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23">
        <v>41778</v>
      </c>
      <c r="E5224" s="23">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2.299000000000007</v>
      </c>
    </row>
    <row r="5225" spans="1:22" x14ac:dyDescent="0.3">
      <c r="A5225">
        <v>5224</v>
      </c>
      <c r="B5225" t="s">
        <v>8069</v>
      </c>
      <c r="C5225">
        <v>2014</v>
      </c>
      <c r="D5225" s="23">
        <v>41778</v>
      </c>
      <c r="E5225" s="23">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23">
        <v>41895</v>
      </c>
      <c r="E5226" s="23">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23">
        <v>41447</v>
      </c>
      <c r="E5227" s="23">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23">
        <v>41447</v>
      </c>
      <c r="E5228" s="23">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23">
        <v>41447</v>
      </c>
      <c r="E5229" s="23">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-44.196000000000033</v>
      </c>
    </row>
    <row r="5230" spans="1:22" x14ac:dyDescent="0.3">
      <c r="A5230">
        <v>5229</v>
      </c>
      <c r="B5230" t="s">
        <v>8074</v>
      </c>
      <c r="C5230">
        <v>2011</v>
      </c>
      <c r="D5230" s="23">
        <v>40873</v>
      </c>
      <c r="E5230" s="23">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23">
        <v>41718</v>
      </c>
      <c r="E5231" s="23">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5.1183999999999994</v>
      </c>
    </row>
    <row r="5232" spans="1:22" x14ac:dyDescent="0.3">
      <c r="A5232">
        <v>5231</v>
      </c>
      <c r="B5232" t="s">
        <v>8075</v>
      </c>
      <c r="C5232">
        <v>2014</v>
      </c>
      <c r="D5232" s="23">
        <v>41718</v>
      </c>
      <c r="E5232" s="23">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23">
        <v>41718</v>
      </c>
      <c r="E5233" s="23">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23">
        <v>41718</v>
      </c>
      <c r="E5234" s="23">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23">
        <v>40834</v>
      </c>
      <c r="E5235" s="23">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23">
        <v>41874</v>
      </c>
      <c r="E5236" s="23">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23">
        <v>41598</v>
      </c>
      <c r="E5237" s="23">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23">
        <v>40806</v>
      </c>
      <c r="E5238" s="23">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23">
        <v>40806</v>
      </c>
      <c r="E5239" s="23">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23">
        <v>40806</v>
      </c>
      <c r="E5240" s="23">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23">
        <v>41529</v>
      </c>
      <c r="E5241" s="23">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23">
        <v>41529</v>
      </c>
      <c r="E5242" s="23">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23">
        <v>41541</v>
      </c>
      <c r="E5243" s="23">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23">
        <v>41856</v>
      </c>
      <c r="E5244" s="23">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-5.6406000000000018</v>
      </c>
    </row>
    <row r="5245" spans="1:22" x14ac:dyDescent="0.3">
      <c r="A5245">
        <v>5244</v>
      </c>
      <c r="B5245" t="s">
        <v>8085</v>
      </c>
      <c r="C5245">
        <v>2013</v>
      </c>
      <c r="D5245" s="23">
        <v>41481</v>
      </c>
      <c r="E5245" s="23">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23">
        <v>41489</v>
      </c>
      <c r="E5246" s="23">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15.352199999999989</v>
      </c>
    </row>
    <row r="5247" spans="1:22" x14ac:dyDescent="0.3">
      <c r="A5247">
        <v>5246</v>
      </c>
      <c r="B5247" t="s">
        <v>8086</v>
      </c>
      <c r="C5247">
        <v>2013</v>
      </c>
      <c r="D5247" s="23">
        <v>41489</v>
      </c>
      <c r="E5247" s="23">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23">
        <v>41489</v>
      </c>
      <c r="E5248" s="23">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23">
        <v>41050</v>
      </c>
      <c r="E5249" s="23">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-52.958400000000012</v>
      </c>
    </row>
    <row r="5250" spans="1:22" x14ac:dyDescent="0.3">
      <c r="A5250">
        <v>5249</v>
      </c>
      <c r="B5250" t="s">
        <v>8091</v>
      </c>
      <c r="C5250">
        <v>2014</v>
      </c>
      <c r="D5250" s="23">
        <v>41947</v>
      </c>
      <c r="E5250" s="23">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23">
        <v>41015</v>
      </c>
      <c r="E5251" s="23">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23">
        <v>41621</v>
      </c>
      <c r="E5252" s="23">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19.99599999999997</v>
      </c>
    </row>
    <row r="5253" spans="1:22" x14ac:dyDescent="0.3">
      <c r="A5253">
        <v>5252</v>
      </c>
      <c r="B5253" t="s">
        <v>8093</v>
      </c>
      <c r="C5253">
        <v>2013</v>
      </c>
      <c r="D5253" s="23">
        <v>41621</v>
      </c>
      <c r="E5253" s="23">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23">
        <v>41212</v>
      </c>
      <c r="E5254" s="23">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23">
        <v>40609</v>
      </c>
      <c r="E5255" s="23">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33.639999999999993</v>
      </c>
    </row>
    <row r="5256" spans="1:22" x14ac:dyDescent="0.3">
      <c r="A5256">
        <v>5255</v>
      </c>
      <c r="B5256" t="s">
        <v>8096</v>
      </c>
      <c r="C5256">
        <v>2012</v>
      </c>
      <c r="D5256" s="23">
        <v>40973</v>
      </c>
      <c r="E5256" s="23">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23">
        <v>40973</v>
      </c>
      <c r="E5257" s="23">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-5.4548000000000041</v>
      </c>
    </row>
    <row r="5258" spans="1:22" x14ac:dyDescent="0.3">
      <c r="A5258">
        <v>5257</v>
      </c>
      <c r="B5258" t="s">
        <v>8098</v>
      </c>
      <c r="C5258">
        <v>2013</v>
      </c>
      <c r="D5258" s="23">
        <v>41495</v>
      </c>
      <c r="E5258" s="23">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23">
        <v>41643</v>
      </c>
      <c r="E5259" s="23">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23">
        <v>41922</v>
      </c>
      <c r="E5260" s="23">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23">
        <v>41933</v>
      </c>
      <c r="E5261" s="23">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23">
        <v>40793</v>
      </c>
      <c r="E5262" s="23">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23">
        <v>40793</v>
      </c>
      <c r="E5263" s="2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v>
      </c>
      <c r="T5263">
        <v>2</v>
      </c>
      <c r="U5263">
        <v>0.8</v>
      </c>
      <c r="V5263">
        <v>-4.8180000000000014</v>
      </c>
    </row>
    <row r="5264" spans="1:22" x14ac:dyDescent="0.3">
      <c r="A5264">
        <v>5263</v>
      </c>
      <c r="B5264" t="s">
        <v>8102</v>
      </c>
      <c r="C5264">
        <v>2011</v>
      </c>
      <c r="D5264" s="23">
        <v>40793</v>
      </c>
      <c r="E5264" s="23">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-22.948000000000011</v>
      </c>
    </row>
    <row r="5265" spans="1:22" x14ac:dyDescent="0.3">
      <c r="A5265">
        <v>5264</v>
      </c>
      <c r="B5265" t="s">
        <v>8102</v>
      </c>
      <c r="C5265">
        <v>2011</v>
      </c>
      <c r="D5265" s="23">
        <v>40793</v>
      </c>
      <c r="E5265" s="23">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23">
        <v>40793</v>
      </c>
      <c r="E5266" s="23">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3.5528999999999979</v>
      </c>
    </row>
    <row r="5267" spans="1:22" x14ac:dyDescent="0.3">
      <c r="A5267">
        <v>5266</v>
      </c>
      <c r="B5267" t="s">
        <v>8103</v>
      </c>
      <c r="C5267">
        <v>2014</v>
      </c>
      <c r="D5267" s="23">
        <v>41913</v>
      </c>
      <c r="E5267" s="23">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23">
        <v>41913</v>
      </c>
      <c r="E5268" s="23">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23">
        <v>41913</v>
      </c>
      <c r="E5269" s="23">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23">
        <v>41960</v>
      </c>
      <c r="E5270" s="23">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23">
        <v>41894</v>
      </c>
      <c r="E5271" s="23">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23">
        <v>41894</v>
      </c>
      <c r="E5272" s="23">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23">
        <v>41656</v>
      </c>
      <c r="E5273" s="23">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23">
        <v>41656</v>
      </c>
      <c r="E5274" s="23">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23">
        <v>41605</v>
      </c>
      <c r="E5275" s="23">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3.7440000000000011</v>
      </c>
      <c r="T5275">
        <v>4</v>
      </c>
      <c r="U5275">
        <v>0.7</v>
      </c>
      <c r="V5275">
        <v>-2.6207999999999991</v>
      </c>
    </row>
    <row r="5276" spans="1:22" x14ac:dyDescent="0.3">
      <c r="A5276">
        <v>5275</v>
      </c>
      <c r="B5276" t="s">
        <v>8110</v>
      </c>
      <c r="C5276">
        <v>2012</v>
      </c>
      <c r="D5276" s="23">
        <v>41220</v>
      </c>
      <c r="E5276" s="23">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23">
        <v>41988</v>
      </c>
      <c r="E5277" s="23">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23">
        <v>41988</v>
      </c>
      <c r="E5278" s="23">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23">
        <v>40799</v>
      </c>
      <c r="E5279" s="23">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23">
        <v>40884</v>
      </c>
      <c r="E5280" s="23">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48.539199999999987</v>
      </c>
    </row>
    <row r="5281" spans="1:22" x14ac:dyDescent="0.3">
      <c r="A5281">
        <v>5280</v>
      </c>
      <c r="B5281" t="s">
        <v>8114</v>
      </c>
      <c r="C5281">
        <v>2014</v>
      </c>
      <c r="D5281" s="23">
        <v>41890</v>
      </c>
      <c r="E5281" s="23">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23">
        <v>41920</v>
      </c>
      <c r="E5282" s="23">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23">
        <v>41157</v>
      </c>
      <c r="E5283" s="2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23">
        <v>41157</v>
      </c>
      <c r="E5284" s="23">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23">
        <v>40632</v>
      </c>
      <c r="E5285" s="23">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23">
        <v>40632</v>
      </c>
      <c r="E5286" s="23">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44.400000000000013</v>
      </c>
      <c r="T5286">
        <v>3</v>
      </c>
      <c r="U5286">
        <v>0</v>
      </c>
      <c r="V5286">
        <v>22.2</v>
      </c>
    </row>
    <row r="5287" spans="1:22" x14ac:dyDescent="0.3">
      <c r="A5287">
        <v>5286</v>
      </c>
      <c r="B5287" t="s">
        <v>8118</v>
      </c>
      <c r="C5287">
        <v>2014</v>
      </c>
      <c r="D5287" s="23">
        <v>41765</v>
      </c>
      <c r="E5287" s="23">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7.4339999999999993</v>
      </c>
    </row>
    <row r="5288" spans="1:22" x14ac:dyDescent="0.3">
      <c r="A5288">
        <v>5287</v>
      </c>
      <c r="B5288" t="s">
        <v>8118</v>
      </c>
      <c r="C5288">
        <v>2014</v>
      </c>
      <c r="D5288" s="23">
        <v>41765</v>
      </c>
      <c r="E5288" s="23">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23">
        <v>41765</v>
      </c>
      <c r="E5289" s="23">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23">
        <v>41760</v>
      </c>
      <c r="E5290" s="23">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23">
        <v>40794</v>
      </c>
      <c r="E5291" s="23">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23">
        <v>40794</v>
      </c>
      <c r="E5292" s="23">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-13.81000000000012</v>
      </c>
    </row>
    <row r="5293" spans="1:22" x14ac:dyDescent="0.3">
      <c r="A5293">
        <v>5292</v>
      </c>
      <c r="B5293" t="s">
        <v>8120</v>
      </c>
      <c r="C5293">
        <v>2011</v>
      </c>
      <c r="D5293" s="23">
        <v>40794</v>
      </c>
      <c r="E5293" s="2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23">
        <v>41811</v>
      </c>
      <c r="E5294" s="23">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23">
        <v>41269</v>
      </c>
      <c r="E5295" s="23">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-15.476400000000011</v>
      </c>
    </row>
    <row r="5296" spans="1:22" x14ac:dyDescent="0.3">
      <c r="A5296">
        <v>5295</v>
      </c>
      <c r="B5296" t="s">
        <v>8123</v>
      </c>
      <c r="C5296">
        <v>2014</v>
      </c>
      <c r="D5296" s="23">
        <v>41867</v>
      </c>
      <c r="E5296" s="23">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23">
        <v>41703</v>
      </c>
      <c r="E5297" s="23">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23">
        <v>41848</v>
      </c>
      <c r="E5298" s="23">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23">
        <v>41848</v>
      </c>
      <c r="E5299" s="23">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23">
        <v>41541</v>
      </c>
      <c r="E5300" s="23">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23">
        <v>41541</v>
      </c>
      <c r="E5301" s="23">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23">
        <v>41425</v>
      </c>
      <c r="E5302" s="23">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23">
        <v>41425</v>
      </c>
      <c r="E5303" s="23">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653.30099999999982</v>
      </c>
    </row>
    <row r="5304" spans="1:22" x14ac:dyDescent="0.3">
      <c r="A5304">
        <v>5303</v>
      </c>
      <c r="B5304" t="s">
        <v>8129</v>
      </c>
      <c r="C5304">
        <v>2013</v>
      </c>
      <c r="D5304" s="23">
        <v>41425</v>
      </c>
      <c r="E5304" s="23">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62.099999999999987</v>
      </c>
      <c r="T5304">
        <v>6</v>
      </c>
      <c r="U5304">
        <v>0</v>
      </c>
      <c r="V5304">
        <v>29.808</v>
      </c>
    </row>
    <row r="5305" spans="1:22" x14ac:dyDescent="0.3">
      <c r="A5305">
        <v>5304</v>
      </c>
      <c r="B5305" t="s">
        <v>8130</v>
      </c>
      <c r="C5305">
        <v>2011</v>
      </c>
      <c r="D5305" s="23">
        <v>40863</v>
      </c>
      <c r="E5305" s="23">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-1.0656000000000021</v>
      </c>
    </row>
    <row r="5306" spans="1:22" x14ac:dyDescent="0.3">
      <c r="A5306">
        <v>5305</v>
      </c>
      <c r="B5306" t="s">
        <v>8131</v>
      </c>
      <c r="C5306">
        <v>2011</v>
      </c>
      <c r="D5306" s="23">
        <v>40807</v>
      </c>
      <c r="E5306" s="23">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23">
        <v>41326</v>
      </c>
      <c r="E5307" s="23">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v>
      </c>
    </row>
    <row r="5308" spans="1:22" x14ac:dyDescent="0.3">
      <c r="A5308">
        <v>5307</v>
      </c>
      <c r="B5308" t="s">
        <v>8132</v>
      </c>
      <c r="C5308">
        <v>2013</v>
      </c>
      <c r="D5308" s="23">
        <v>41326</v>
      </c>
      <c r="E5308" s="23">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23">
        <v>41326</v>
      </c>
      <c r="E5309" s="23">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v>
      </c>
    </row>
    <row r="5310" spans="1:22" x14ac:dyDescent="0.3">
      <c r="A5310">
        <v>5309</v>
      </c>
      <c r="B5310" t="s">
        <v>8135</v>
      </c>
      <c r="C5310">
        <v>2014</v>
      </c>
      <c r="D5310" s="23">
        <v>41963</v>
      </c>
      <c r="E5310" s="23">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23">
        <v>41963</v>
      </c>
      <c r="E5311" s="23">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23">
        <v>41963</v>
      </c>
      <c r="E5312" s="23">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23">
        <v>41508</v>
      </c>
      <c r="E5313" s="23">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23">
        <v>41508</v>
      </c>
      <c r="E5314" s="23">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3.5059999999999971</v>
      </c>
    </row>
    <row r="5315" spans="1:22" x14ac:dyDescent="0.3">
      <c r="A5315">
        <v>5314</v>
      </c>
      <c r="B5315" t="s">
        <v>8139</v>
      </c>
      <c r="C5315">
        <v>2014</v>
      </c>
      <c r="D5315" s="23">
        <v>41760</v>
      </c>
      <c r="E5315" s="23">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23">
        <v>41760</v>
      </c>
      <c r="E5316" s="23">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23">
        <v>41397</v>
      </c>
      <c r="E5317" s="23">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23">
        <v>41915</v>
      </c>
      <c r="E5318" s="23">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v>
      </c>
    </row>
    <row r="5319" spans="1:22" x14ac:dyDescent="0.3">
      <c r="A5319">
        <v>5318</v>
      </c>
      <c r="B5319" t="s">
        <v>8141</v>
      </c>
      <c r="C5319">
        <v>2014</v>
      </c>
      <c r="D5319" s="23">
        <v>41915</v>
      </c>
      <c r="E5319" s="23">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23">
        <v>41915</v>
      </c>
      <c r="E5320" s="23">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23">
        <v>41915</v>
      </c>
      <c r="E5321" s="23">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-21.887999999999991</v>
      </c>
    </row>
    <row r="5322" spans="1:22" x14ac:dyDescent="0.3">
      <c r="A5322">
        <v>5321</v>
      </c>
      <c r="B5322" t="s">
        <v>8141</v>
      </c>
      <c r="C5322">
        <v>2014</v>
      </c>
      <c r="D5322" s="23">
        <v>41915</v>
      </c>
      <c r="E5322" s="23">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23">
        <v>41915</v>
      </c>
      <c r="E5323" s="23">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23">
        <v>41915</v>
      </c>
      <c r="E5324" s="23">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23">
        <v>41901</v>
      </c>
      <c r="E5325" s="23">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23">
        <v>41247</v>
      </c>
      <c r="E5326" s="23">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23">
        <v>41247</v>
      </c>
      <c r="E5327" s="23">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23">
        <v>40925</v>
      </c>
      <c r="E5328" s="23">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23">
        <v>40550</v>
      </c>
      <c r="E5329" s="23">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23">
        <v>40973</v>
      </c>
      <c r="E5330" s="23">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2.3939999999999979</v>
      </c>
    </row>
    <row r="5331" spans="1:22" x14ac:dyDescent="0.3">
      <c r="A5331">
        <v>5330</v>
      </c>
      <c r="B5331" t="s">
        <v>8149</v>
      </c>
      <c r="C5331">
        <v>2013</v>
      </c>
      <c r="D5331" s="23">
        <v>41634</v>
      </c>
      <c r="E5331" s="23">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23">
        <v>41522</v>
      </c>
      <c r="E5332" s="23">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23">
        <v>41522</v>
      </c>
      <c r="E5333" s="23">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20.452500000000001</v>
      </c>
    </row>
    <row r="5334" spans="1:22" x14ac:dyDescent="0.3">
      <c r="A5334">
        <v>5333</v>
      </c>
      <c r="B5334" t="s">
        <v>8150</v>
      </c>
      <c r="C5334">
        <v>2013</v>
      </c>
      <c r="D5334" s="23">
        <v>41522</v>
      </c>
      <c r="E5334" s="23">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23">
        <v>40781</v>
      </c>
      <c r="E5335" s="23">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23">
        <v>40781</v>
      </c>
      <c r="E5336" s="23">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23">
        <v>40781</v>
      </c>
      <c r="E5337" s="23">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23">
        <v>41050</v>
      </c>
      <c r="E5338" s="23">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23">
        <v>41929</v>
      </c>
      <c r="E5339" s="23">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23">
        <v>41222</v>
      </c>
      <c r="E5340" s="23">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4.8910000000000053</v>
      </c>
    </row>
    <row r="5341" spans="1:22" x14ac:dyDescent="0.3">
      <c r="A5341">
        <v>5340</v>
      </c>
      <c r="B5341" t="s">
        <v>8154</v>
      </c>
      <c r="C5341">
        <v>2012</v>
      </c>
      <c r="D5341" s="23">
        <v>41222</v>
      </c>
      <c r="E5341" s="23">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23">
        <v>41222</v>
      </c>
      <c r="E5342" s="23">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23">
        <v>41222</v>
      </c>
      <c r="E5343" s="23">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23">
        <v>40868</v>
      </c>
      <c r="E5344" s="23">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0.55079999999999985</v>
      </c>
    </row>
    <row r="5345" spans="1:22" x14ac:dyDescent="0.3">
      <c r="A5345">
        <v>5344</v>
      </c>
      <c r="B5345" t="s">
        <v>8155</v>
      </c>
      <c r="C5345">
        <v>2011</v>
      </c>
      <c r="D5345" s="23">
        <v>40868</v>
      </c>
      <c r="E5345" s="23">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16.74750000000002</v>
      </c>
    </row>
    <row r="5346" spans="1:22" x14ac:dyDescent="0.3">
      <c r="A5346">
        <v>5345</v>
      </c>
      <c r="B5346" t="s">
        <v>8158</v>
      </c>
      <c r="C5346">
        <v>2012</v>
      </c>
      <c r="D5346" s="23">
        <v>41193</v>
      </c>
      <c r="E5346" s="23">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v>
      </c>
    </row>
    <row r="5347" spans="1:22" x14ac:dyDescent="0.3">
      <c r="A5347">
        <v>5346</v>
      </c>
      <c r="B5347" t="s">
        <v>8159</v>
      </c>
      <c r="C5347">
        <v>2014</v>
      </c>
      <c r="D5347" s="23">
        <v>41720</v>
      </c>
      <c r="E5347" s="23">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23">
        <v>41720</v>
      </c>
      <c r="E5348" s="23">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23">
        <v>41720</v>
      </c>
      <c r="E5349" s="23">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2.8835999999999991</v>
      </c>
    </row>
    <row r="5350" spans="1:22" x14ac:dyDescent="0.3">
      <c r="A5350">
        <v>5349</v>
      </c>
      <c r="B5350" t="s">
        <v>8160</v>
      </c>
      <c r="C5350">
        <v>2012</v>
      </c>
      <c r="D5350" s="23">
        <v>40912</v>
      </c>
      <c r="E5350" s="23">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23">
        <v>40912</v>
      </c>
      <c r="E5351" s="23">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39.900000000000013</v>
      </c>
      <c r="T5351">
        <v>5</v>
      </c>
      <c r="U5351">
        <v>0</v>
      </c>
      <c r="V5351">
        <v>19.95</v>
      </c>
    </row>
    <row r="5352" spans="1:22" x14ac:dyDescent="0.3">
      <c r="A5352">
        <v>5351</v>
      </c>
      <c r="B5352" t="s">
        <v>8162</v>
      </c>
      <c r="C5352">
        <v>2014</v>
      </c>
      <c r="D5352" s="23">
        <v>41983</v>
      </c>
      <c r="E5352" s="23">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48.551399999999987</v>
      </c>
    </row>
    <row r="5353" spans="1:22" x14ac:dyDescent="0.3">
      <c r="A5353">
        <v>5352</v>
      </c>
      <c r="B5353" t="s">
        <v>8163</v>
      </c>
      <c r="C5353">
        <v>2013</v>
      </c>
      <c r="D5353" s="23">
        <v>41524</v>
      </c>
      <c r="E5353" s="23">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23">
        <v>41524</v>
      </c>
      <c r="E5354" s="23">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329.58400000000012</v>
      </c>
      <c r="T5354">
        <v>2</v>
      </c>
      <c r="U5354">
        <v>0.2</v>
      </c>
      <c r="V5354">
        <v>37.078199999999981</v>
      </c>
    </row>
    <row r="5355" spans="1:22" x14ac:dyDescent="0.3">
      <c r="A5355">
        <v>5354</v>
      </c>
      <c r="B5355" t="s">
        <v>8164</v>
      </c>
      <c r="C5355">
        <v>2013</v>
      </c>
      <c r="D5355" s="23">
        <v>41521</v>
      </c>
      <c r="E5355" s="23">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23">
        <v>40676</v>
      </c>
      <c r="E5356" s="23">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23">
        <v>40676</v>
      </c>
      <c r="E5357" s="23">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23">
        <v>41547</v>
      </c>
      <c r="E5358" s="23">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9.5339999999999971</v>
      </c>
    </row>
    <row r="5359" spans="1:22" x14ac:dyDescent="0.3">
      <c r="A5359">
        <v>5358</v>
      </c>
      <c r="B5359" t="s">
        <v>8169</v>
      </c>
      <c r="C5359">
        <v>2011</v>
      </c>
      <c r="D5359" s="23">
        <v>40760</v>
      </c>
      <c r="E5359" s="23">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v>
      </c>
    </row>
    <row r="5360" spans="1:22" x14ac:dyDescent="0.3">
      <c r="A5360">
        <v>5359</v>
      </c>
      <c r="B5360" t="s">
        <v>8169</v>
      </c>
      <c r="C5360">
        <v>2011</v>
      </c>
      <c r="D5360" s="23">
        <v>40760</v>
      </c>
      <c r="E5360" s="23">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23">
        <v>40760</v>
      </c>
      <c r="E5361" s="23">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23">
        <v>41744</v>
      </c>
      <c r="E5362" s="23">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-32.219200000000022</v>
      </c>
    </row>
    <row r="5363" spans="1:22" x14ac:dyDescent="0.3">
      <c r="A5363">
        <v>5362</v>
      </c>
      <c r="B5363" t="s">
        <v>8171</v>
      </c>
      <c r="C5363">
        <v>2014</v>
      </c>
      <c r="D5363" s="23">
        <v>41800</v>
      </c>
      <c r="E5363" s="2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23">
        <v>41638</v>
      </c>
      <c r="E5364" s="23">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v>
      </c>
    </row>
    <row r="5365" spans="1:22" x14ac:dyDescent="0.3">
      <c r="A5365">
        <v>5364</v>
      </c>
      <c r="B5365" t="s">
        <v>8172</v>
      </c>
      <c r="C5365">
        <v>2013</v>
      </c>
      <c r="D5365" s="23">
        <v>41638</v>
      </c>
      <c r="E5365" s="23">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23">
        <v>40562</v>
      </c>
      <c r="E5366" s="23">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23">
        <v>41599</v>
      </c>
      <c r="E5367" s="23">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v>
      </c>
    </row>
    <row r="5368" spans="1:22" x14ac:dyDescent="0.3">
      <c r="A5368">
        <v>5367</v>
      </c>
      <c r="B5368" t="s">
        <v>8175</v>
      </c>
      <c r="C5368">
        <v>2014</v>
      </c>
      <c r="D5368" s="23">
        <v>41801</v>
      </c>
      <c r="E5368" s="23">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23">
        <v>41801</v>
      </c>
      <c r="E5369" s="23">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23">
        <v>41801</v>
      </c>
      <c r="E5370" s="23">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23">
        <v>41893</v>
      </c>
      <c r="E5371" s="23">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23">
        <v>41738</v>
      </c>
      <c r="E5372" s="23">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23">
        <v>41738</v>
      </c>
      <c r="E5373" s="23">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23">
        <v>41206</v>
      </c>
      <c r="E5374" s="23">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23">
        <v>41206</v>
      </c>
      <c r="E5375" s="23">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23">
        <v>41206</v>
      </c>
      <c r="E5376" s="23">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23">
        <v>41787</v>
      </c>
      <c r="E5377" s="23">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23">
        <v>41787</v>
      </c>
      <c r="E5378" s="23">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23">
        <v>40882</v>
      </c>
      <c r="E5379" s="23">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23">
        <v>40882</v>
      </c>
      <c r="E5380" s="23">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-30.22880000000001</v>
      </c>
    </row>
    <row r="5381" spans="1:22" x14ac:dyDescent="0.3">
      <c r="A5381">
        <v>5380</v>
      </c>
      <c r="B5381" t="s">
        <v>8183</v>
      </c>
      <c r="C5381">
        <v>2013</v>
      </c>
      <c r="D5381" s="23">
        <v>41501</v>
      </c>
      <c r="E5381" s="23">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23">
        <v>41501</v>
      </c>
      <c r="E5382" s="23">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23">
        <v>41523</v>
      </c>
      <c r="E5383" s="23">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25.920000000000009</v>
      </c>
      <c r="T5383">
        <v>5</v>
      </c>
      <c r="U5383">
        <v>0.2</v>
      </c>
      <c r="V5383">
        <v>9.0719999999999992</v>
      </c>
    </row>
    <row r="5384" spans="1:22" x14ac:dyDescent="0.3">
      <c r="A5384">
        <v>5383</v>
      </c>
      <c r="B5384" t="s">
        <v>8186</v>
      </c>
      <c r="C5384">
        <v>2013</v>
      </c>
      <c r="D5384" s="23">
        <v>41523</v>
      </c>
      <c r="E5384" s="23">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23">
        <v>41523</v>
      </c>
      <c r="E5385" s="23">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23">
        <v>41817</v>
      </c>
      <c r="E5386" s="23">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23">
        <v>41817</v>
      </c>
      <c r="E5387" s="23">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23">
        <v>41711</v>
      </c>
      <c r="E5388" s="23">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23">
        <v>41689</v>
      </c>
      <c r="E5389" s="23">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10.498500000000011</v>
      </c>
    </row>
    <row r="5390" spans="1:22" x14ac:dyDescent="0.3">
      <c r="A5390">
        <v>5389</v>
      </c>
      <c r="B5390" t="s">
        <v>8192</v>
      </c>
      <c r="C5390">
        <v>2014</v>
      </c>
      <c r="D5390" s="23">
        <v>41689</v>
      </c>
      <c r="E5390" s="23">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23">
        <v>41689</v>
      </c>
      <c r="E5391" s="23">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23">
        <v>41954</v>
      </c>
      <c r="E5392" s="23">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9.5525999999999982</v>
      </c>
    </row>
    <row r="5393" spans="1:22" x14ac:dyDescent="0.3">
      <c r="A5393">
        <v>5392</v>
      </c>
      <c r="B5393" t="s">
        <v>8194</v>
      </c>
      <c r="C5393">
        <v>2011</v>
      </c>
      <c r="D5393" s="23">
        <v>40866</v>
      </c>
      <c r="E5393" s="23">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23">
        <v>40866</v>
      </c>
      <c r="E5394" s="23">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23">
        <v>40866</v>
      </c>
      <c r="E5395" s="23">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23">
        <v>40866</v>
      </c>
      <c r="E5396" s="23">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23">
        <v>40865</v>
      </c>
      <c r="E5397" s="23">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23">
        <v>41542</v>
      </c>
      <c r="E5398" s="23">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23">
        <v>41599</v>
      </c>
      <c r="E5399" s="23">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23">
        <v>41545</v>
      </c>
      <c r="E5400" s="23">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v>
      </c>
    </row>
    <row r="5401" spans="1:22" x14ac:dyDescent="0.3">
      <c r="A5401">
        <v>5400</v>
      </c>
      <c r="B5401" t="s">
        <v>8199</v>
      </c>
      <c r="C5401">
        <v>2013</v>
      </c>
      <c r="D5401" s="23">
        <v>41374</v>
      </c>
      <c r="E5401" s="23">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23">
        <v>41904</v>
      </c>
      <c r="E5402" s="23">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23">
        <v>41904</v>
      </c>
      <c r="E5403" s="23">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23">
        <v>41876</v>
      </c>
      <c r="E5404" s="23">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23">
        <v>41876</v>
      </c>
      <c r="E5405" s="23">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23">
        <v>41327</v>
      </c>
      <c r="E5406" s="23">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55.744999999999948</v>
      </c>
    </row>
    <row r="5407" spans="1:22" x14ac:dyDescent="0.3">
      <c r="A5407">
        <v>5406</v>
      </c>
      <c r="B5407" t="s">
        <v>8204</v>
      </c>
      <c r="C5407">
        <v>2013</v>
      </c>
      <c r="D5407" s="23">
        <v>41327</v>
      </c>
      <c r="E5407" s="23">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23">
        <v>41327</v>
      </c>
      <c r="E5408" s="23">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23">
        <v>41982</v>
      </c>
      <c r="E5409" s="23">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23">
        <v>41982</v>
      </c>
      <c r="E5410" s="23">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8.4089999999999989</v>
      </c>
    </row>
    <row r="5411" spans="1:22" x14ac:dyDescent="0.3">
      <c r="A5411">
        <v>5410</v>
      </c>
      <c r="B5411" t="s">
        <v>8205</v>
      </c>
      <c r="C5411">
        <v>2014</v>
      </c>
      <c r="D5411" s="23">
        <v>41982</v>
      </c>
      <c r="E5411" s="23">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23">
        <v>41982</v>
      </c>
      <c r="E5412" s="23">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23">
        <v>41901</v>
      </c>
      <c r="E5413" s="23">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23">
        <v>41901</v>
      </c>
      <c r="E5414" s="23">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23">
        <v>41529</v>
      </c>
      <c r="E5415" s="23">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23">
        <v>41906</v>
      </c>
      <c r="E5416" s="23">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v>
      </c>
    </row>
    <row r="5417" spans="1:22" x14ac:dyDescent="0.3">
      <c r="A5417">
        <v>5416</v>
      </c>
      <c r="B5417" t="s">
        <v>8212</v>
      </c>
      <c r="C5417">
        <v>2014</v>
      </c>
      <c r="D5417" s="23">
        <v>41906</v>
      </c>
      <c r="E5417" s="23">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23">
        <v>41906</v>
      </c>
      <c r="E5418" s="23">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23">
        <v>40822</v>
      </c>
      <c r="E5419" s="23">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23">
        <v>41205</v>
      </c>
      <c r="E5420" s="23">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12.700799999999999</v>
      </c>
    </row>
    <row r="5421" spans="1:22" x14ac:dyDescent="0.3">
      <c r="A5421">
        <v>5420</v>
      </c>
      <c r="B5421" t="s">
        <v>8216</v>
      </c>
      <c r="C5421">
        <v>2012</v>
      </c>
      <c r="D5421" s="23">
        <v>41205</v>
      </c>
      <c r="E5421" s="23">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23">
        <v>41365</v>
      </c>
      <c r="E5422" s="23">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-60.836100000000023</v>
      </c>
    </row>
    <row r="5423" spans="1:22" x14ac:dyDescent="0.3">
      <c r="A5423">
        <v>5422</v>
      </c>
      <c r="B5423" t="s">
        <v>8217</v>
      </c>
      <c r="C5423">
        <v>2013</v>
      </c>
      <c r="D5423" s="23">
        <v>41365</v>
      </c>
      <c r="E5423" s="2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23">
        <v>41638</v>
      </c>
      <c r="E5424" s="23">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23">
        <v>41947</v>
      </c>
      <c r="E5425" s="23">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23">
        <v>41660</v>
      </c>
      <c r="E5426" s="23">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23">
        <v>41612</v>
      </c>
      <c r="E5427" s="23">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23">
        <v>41612</v>
      </c>
      <c r="E5428" s="23">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v>
      </c>
    </row>
    <row r="5429" spans="1:22" x14ac:dyDescent="0.3">
      <c r="A5429">
        <v>5428</v>
      </c>
      <c r="B5429" t="s">
        <v>8226</v>
      </c>
      <c r="C5429">
        <v>2013</v>
      </c>
      <c r="D5429" s="23">
        <v>41440</v>
      </c>
      <c r="E5429" s="23">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23">
        <v>41520</v>
      </c>
      <c r="E5430" s="23">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23">
        <v>40791</v>
      </c>
      <c r="E5431" s="23">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1.9989999999999979</v>
      </c>
    </row>
    <row r="5432" spans="1:22" x14ac:dyDescent="0.3">
      <c r="A5432">
        <v>5431</v>
      </c>
      <c r="B5432" t="s">
        <v>8231</v>
      </c>
      <c r="C5432">
        <v>2014</v>
      </c>
      <c r="D5432" s="23">
        <v>41934</v>
      </c>
      <c r="E5432" s="23">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23">
        <v>41934</v>
      </c>
      <c r="E5433" s="23">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23">
        <v>41934</v>
      </c>
      <c r="E5434" s="23">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23">
        <v>41755</v>
      </c>
      <c r="E5435" s="23">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23">
        <v>41201</v>
      </c>
      <c r="E5436" s="23">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23">
        <v>41201</v>
      </c>
      <c r="E5437" s="23">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23">
        <v>40729</v>
      </c>
      <c r="E5438" s="23">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23">
        <v>40729</v>
      </c>
      <c r="E5439" s="23">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23">
        <v>40729</v>
      </c>
      <c r="E5440" s="23">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v>
      </c>
    </row>
    <row r="5441" spans="1:22" x14ac:dyDescent="0.3">
      <c r="A5441">
        <v>5440</v>
      </c>
      <c r="B5441" t="s">
        <v>8241</v>
      </c>
      <c r="C5441">
        <v>2013</v>
      </c>
      <c r="D5441" s="23">
        <v>41369</v>
      </c>
      <c r="E5441" s="23">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23">
        <v>41957</v>
      </c>
      <c r="E5442" s="23">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23">
        <v>41892</v>
      </c>
      <c r="E5443" s="23">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23">
        <v>41016</v>
      </c>
      <c r="E5444" s="23">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23">
        <v>41016</v>
      </c>
      <c r="E5445" s="23">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23">
        <v>41016</v>
      </c>
      <c r="E5446" s="23">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23">
        <v>41481</v>
      </c>
      <c r="E5447" s="23">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23">
        <v>41513</v>
      </c>
      <c r="E5448" s="23">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23">
        <v>41513</v>
      </c>
      <c r="E5449" s="23">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87.482499999999987</v>
      </c>
    </row>
    <row r="5450" spans="1:22" x14ac:dyDescent="0.3">
      <c r="A5450">
        <v>5449</v>
      </c>
      <c r="B5450" t="s">
        <v>8252</v>
      </c>
      <c r="C5450">
        <v>2011</v>
      </c>
      <c r="D5450" s="23">
        <v>40798</v>
      </c>
      <c r="E5450" s="23">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23">
        <v>40798</v>
      </c>
      <c r="E5451" s="23">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57.400000000000013</v>
      </c>
      <c r="T5451">
        <v>5</v>
      </c>
      <c r="U5451">
        <v>0</v>
      </c>
      <c r="V5451">
        <v>10.90599999999999</v>
      </c>
    </row>
    <row r="5452" spans="1:22" x14ac:dyDescent="0.3">
      <c r="A5452">
        <v>5451</v>
      </c>
      <c r="B5452" t="s">
        <v>8252</v>
      </c>
      <c r="C5452">
        <v>2011</v>
      </c>
      <c r="D5452" s="23">
        <v>40798</v>
      </c>
      <c r="E5452" s="23">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23">
        <v>40798</v>
      </c>
      <c r="E5453" s="23">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23">
        <v>41478</v>
      </c>
      <c r="E5454" s="23">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24.99799999999999</v>
      </c>
    </row>
    <row r="5455" spans="1:22" x14ac:dyDescent="0.3">
      <c r="A5455">
        <v>5454</v>
      </c>
      <c r="B5455" t="s">
        <v>8254</v>
      </c>
      <c r="C5455">
        <v>2014</v>
      </c>
      <c r="D5455" s="23">
        <v>41779</v>
      </c>
      <c r="E5455" s="23">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38.016000000000012</v>
      </c>
      <c r="T5455">
        <v>6</v>
      </c>
      <c r="U5455">
        <v>0.2</v>
      </c>
      <c r="V5455">
        <v>13.780799999999999</v>
      </c>
    </row>
    <row r="5456" spans="1:22" x14ac:dyDescent="0.3">
      <c r="A5456">
        <v>5455</v>
      </c>
      <c r="B5456" t="s">
        <v>8255</v>
      </c>
      <c r="C5456">
        <v>2014</v>
      </c>
      <c r="D5456" s="23">
        <v>41758</v>
      </c>
      <c r="E5456" s="23">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23">
        <v>41758</v>
      </c>
      <c r="E5457" s="23">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23">
        <v>42003</v>
      </c>
      <c r="E5458" s="23">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23">
        <v>42003</v>
      </c>
      <c r="E5459" s="23">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23">
        <v>41887</v>
      </c>
      <c r="E5460" s="23">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4.3367999999999993</v>
      </c>
    </row>
    <row r="5461" spans="1:22" x14ac:dyDescent="0.3">
      <c r="A5461">
        <v>5460</v>
      </c>
      <c r="B5461" t="s">
        <v>8259</v>
      </c>
      <c r="C5461">
        <v>2014</v>
      </c>
      <c r="D5461" s="23">
        <v>41887</v>
      </c>
      <c r="E5461" s="23">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23">
        <v>40623</v>
      </c>
      <c r="E5462" s="23">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-3.864600000000002</v>
      </c>
    </row>
    <row r="5463" spans="1:22" x14ac:dyDescent="0.3">
      <c r="A5463">
        <v>5462</v>
      </c>
      <c r="B5463" t="s">
        <v>8263</v>
      </c>
      <c r="C5463">
        <v>2014</v>
      </c>
      <c r="D5463" s="23">
        <v>41911</v>
      </c>
      <c r="E5463" s="2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23">
        <v>40563</v>
      </c>
      <c r="E5464" s="23">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23">
        <v>40563</v>
      </c>
      <c r="E5465" s="23">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23">
        <v>40563</v>
      </c>
      <c r="E5466" s="23">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23">
        <v>40563</v>
      </c>
      <c r="E5467" s="23">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23">
        <v>40589</v>
      </c>
      <c r="E5468" s="23">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6.0659999999999989</v>
      </c>
    </row>
    <row r="5469" spans="1:22" x14ac:dyDescent="0.3">
      <c r="A5469">
        <v>5468</v>
      </c>
      <c r="B5469" t="s">
        <v>8266</v>
      </c>
      <c r="C5469">
        <v>2013</v>
      </c>
      <c r="D5469" s="23">
        <v>41435</v>
      </c>
      <c r="E5469" s="23">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13.764599999999991</v>
      </c>
    </row>
    <row r="5470" spans="1:22" x14ac:dyDescent="0.3">
      <c r="A5470">
        <v>5469</v>
      </c>
      <c r="B5470" t="s">
        <v>8267</v>
      </c>
      <c r="C5470">
        <v>2011</v>
      </c>
      <c r="D5470" s="23">
        <v>40812</v>
      </c>
      <c r="E5470" s="23">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23">
        <v>40812</v>
      </c>
      <c r="E5471" s="23">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23">
        <v>41425</v>
      </c>
      <c r="E5472" s="23">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9.2939999999999969</v>
      </c>
    </row>
    <row r="5473" spans="1:22" x14ac:dyDescent="0.3">
      <c r="A5473">
        <v>5472</v>
      </c>
      <c r="B5473" t="s">
        <v>8269</v>
      </c>
      <c r="C5473">
        <v>2014</v>
      </c>
      <c r="D5473" s="23">
        <v>41993</v>
      </c>
      <c r="E5473" s="23">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4.0080000000000009</v>
      </c>
    </row>
    <row r="5474" spans="1:22" x14ac:dyDescent="0.3">
      <c r="A5474">
        <v>5473</v>
      </c>
      <c r="B5474" t="s">
        <v>8269</v>
      </c>
      <c r="C5474">
        <v>2014</v>
      </c>
      <c r="D5474" s="23">
        <v>41993</v>
      </c>
      <c r="E5474" s="23">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23">
        <v>41993</v>
      </c>
      <c r="E5475" s="23">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v>
      </c>
    </row>
    <row r="5476" spans="1:22" x14ac:dyDescent="0.3">
      <c r="A5476">
        <v>5475</v>
      </c>
      <c r="B5476" t="s">
        <v>8270</v>
      </c>
      <c r="C5476">
        <v>2014</v>
      </c>
      <c r="D5476" s="23">
        <v>42000</v>
      </c>
      <c r="E5476" s="23">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23">
        <v>41806</v>
      </c>
      <c r="E5477" s="23">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44.400000000000013</v>
      </c>
      <c r="T5477">
        <v>3</v>
      </c>
      <c r="U5477">
        <v>0</v>
      </c>
      <c r="V5477">
        <v>22.2</v>
      </c>
    </row>
    <row r="5478" spans="1:22" x14ac:dyDescent="0.3">
      <c r="A5478">
        <v>5477</v>
      </c>
      <c r="B5478" t="s">
        <v>8271</v>
      </c>
      <c r="C5478">
        <v>2014</v>
      </c>
      <c r="D5478" s="23">
        <v>41806</v>
      </c>
      <c r="E5478" s="23">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23">
        <v>41806</v>
      </c>
      <c r="E5479" s="23">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23">
        <v>41599</v>
      </c>
      <c r="E5480" s="23">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23">
        <v>40633</v>
      </c>
      <c r="E5481" s="23">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23">
        <v>41921</v>
      </c>
      <c r="E5482" s="23">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23">
        <v>41921</v>
      </c>
      <c r="E5483" s="23">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23">
        <v>41921</v>
      </c>
      <c r="E5484" s="23">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23">
        <v>41921</v>
      </c>
      <c r="E5485" s="23">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0.40679999999999689</v>
      </c>
    </row>
    <row r="5486" spans="1:22" x14ac:dyDescent="0.3">
      <c r="A5486">
        <v>5485</v>
      </c>
      <c r="B5486" t="s">
        <v>8275</v>
      </c>
      <c r="C5486">
        <v>2014</v>
      </c>
      <c r="D5486" s="23">
        <v>41670</v>
      </c>
      <c r="E5486" s="23">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23">
        <v>40889</v>
      </c>
      <c r="E5487" s="23">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23">
        <v>41206</v>
      </c>
      <c r="E5488" s="23">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23">
        <v>41731</v>
      </c>
      <c r="E5489" s="23">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-5.694300000000001</v>
      </c>
    </row>
    <row r="5490" spans="1:22" x14ac:dyDescent="0.3">
      <c r="A5490">
        <v>5489</v>
      </c>
      <c r="B5490" t="s">
        <v>8280</v>
      </c>
      <c r="C5490">
        <v>2014</v>
      </c>
      <c r="D5490" s="23">
        <v>41731</v>
      </c>
      <c r="E5490" s="23">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23">
        <v>41731</v>
      </c>
      <c r="E5491" s="23">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1.8207000000000011</v>
      </c>
    </row>
    <row r="5492" spans="1:22" x14ac:dyDescent="0.3">
      <c r="A5492">
        <v>5491</v>
      </c>
      <c r="B5492" t="s">
        <v>8280</v>
      </c>
      <c r="C5492">
        <v>2014</v>
      </c>
      <c r="D5492" s="23">
        <v>41731</v>
      </c>
      <c r="E5492" s="23">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-19.10580000000002</v>
      </c>
    </row>
    <row r="5493" spans="1:22" x14ac:dyDescent="0.3">
      <c r="A5493">
        <v>5492</v>
      </c>
      <c r="B5493" t="s">
        <v>8281</v>
      </c>
      <c r="C5493">
        <v>2014</v>
      </c>
      <c r="D5493" s="23">
        <v>41666</v>
      </c>
      <c r="E5493" s="2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1.8160000000000021</v>
      </c>
    </row>
    <row r="5494" spans="1:22" x14ac:dyDescent="0.3">
      <c r="A5494">
        <v>5493</v>
      </c>
      <c r="B5494" t="s">
        <v>8282</v>
      </c>
      <c r="C5494">
        <v>2011</v>
      </c>
      <c r="D5494" s="23">
        <v>40875</v>
      </c>
      <c r="E5494" s="23">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0.1471999999999998</v>
      </c>
    </row>
    <row r="5495" spans="1:22" x14ac:dyDescent="0.3">
      <c r="A5495">
        <v>5494</v>
      </c>
      <c r="B5495" t="s">
        <v>8282</v>
      </c>
      <c r="C5495">
        <v>2011</v>
      </c>
      <c r="D5495" s="23">
        <v>40875</v>
      </c>
      <c r="E5495" s="23">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23">
        <v>40875</v>
      </c>
      <c r="E5496" s="23">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23">
        <v>41156</v>
      </c>
      <c r="E5497" s="23">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23">
        <v>41803</v>
      </c>
      <c r="E5498" s="23">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19.175999999999998</v>
      </c>
    </row>
    <row r="5499" spans="1:22" x14ac:dyDescent="0.3">
      <c r="A5499">
        <v>5498</v>
      </c>
      <c r="B5499" t="s">
        <v>8285</v>
      </c>
      <c r="C5499">
        <v>2014</v>
      </c>
      <c r="D5499" s="23">
        <v>41836</v>
      </c>
      <c r="E5499" s="23">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v>
      </c>
    </row>
    <row r="5500" spans="1:22" x14ac:dyDescent="0.3">
      <c r="A5500">
        <v>5499</v>
      </c>
      <c r="B5500" t="s">
        <v>8285</v>
      </c>
      <c r="C5500">
        <v>2014</v>
      </c>
      <c r="D5500" s="23">
        <v>41836</v>
      </c>
      <c r="E5500" s="23">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23">
        <v>41836</v>
      </c>
      <c r="E5501" s="23">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23">
        <v>41836</v>
      </c>
      <c r="E5502" s="23">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23">
        <v>41836</v>
      </c>
      <c r="E5503" s="2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4.3904000000000014</v>
      </c>
    </row>
    <row r="5504" spans="1:22" x14ac:dyDescent="0.3">
      <c r="A5504">
        <v>5503</v>
      </c>
      <c r="B5504" t="s">
        <v>8286</v>
      </c>
      <c r="C5504">
        <v>2014</v>
      </c>
      <c r="D5504" s="23">
        <v>41946</v>
      </c>
      <c r="E5504" s="23">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23">
        <v>41946</v>
      </c>
      <c r="E5505" s="23">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23">
        <v>41946</v>
      </c>
      <c r="E5506" s="23">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23">
        <v>41946</v>
      </c>
      <c r="E5507" s="23">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-186.16</v>
      </c>
    </row>
    <row r="5508" spans="1:22" x14ac:dyDescent="0.3">
      <c r="A5508">
        <v>5507</v>
      </c>
      <c r="B5508" t="s">
        <v>8289</v>
      </c>
      <c r="C5508">
        <v>2013</v>
      </c>
      <c r="D5508" s="23">
        <v>41556</v>
      </c>
      <c r="E5508" s="23">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23">
        <v>41373</v>
      </c>
      <c r="E5509" s="23">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23">
        <v>41190</v>
      </c>
      <c r="E5510" s="23">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62.736999999999988</v>
      </c>
    </row>
    <row r="5511" spans="1:22" x14ac:dyDescent="0.3">
      <c r="A5511">
        <v>5510</v>
      </c>
      <c r="B5511" t="s">
        <v>8292</v>
      </c>
      <c r="C5511">
        <v>2014</v>
      </c>
      <c r="D5511" s="23">
        <v>41775</v>
      </c>
      <c r="E5511" s="23">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19.137599999999988</v>
      </c>
    </row>
    <row r="5512" spans="1:22" x14ac:dyDescent="0.3">
      <c r="A5512">
        <v>5511</v>
      </c>
      <c r="B5512" t="s">
        <v>8292</v>
      </c>
      <c r="C5512">
        <v>2014</v>
      </c>
      <c r="D5512" s="23">
        <v>41775</v>
      </c>
      <c r="E5512" s="23">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23">
        <v>40599</v>
      </c>
      <c r="E5513" s="23">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23">
        <v>40599</v>
      </c>
      <c r="E5514" s="23">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23">
        <v>41059</v>
      </c>
      <c r="E5515" s="23">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2.399699999999982</v>
      </c>
    </row>
    <row r="5516" spans="1:22" x14ac:dyDescent="0.3">
      <c r="A5516">
        <v>5515</v>
      </c>
      <c r="B5516" t="s">
        <v>8294</v>
      </c>
      <c r="C5516">
        <v>2012</v>
      </c>
      <c r="D5516" s="23">
        <v>41059</v>
      </c>
      <c r="E5516" s="23">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23">
        <v>41059</v>
      </c>
      <c r="E5517" s="23">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3.8654999999999968</v>
      </c>
    </row>
    <row r="5518" spans="1:22" x14ac:dyDescent="0.3">
      <c r="A5518">
        <v>5517</v>
      </c>
      <c r="B5518" t="s">
        <v>8296</v>
      </c>
      <c r="C5518">
        <v>2013</v>
      </c>
      <c r="D5518" s="23">
        <v>41597</v>
      </c>
      <c r="E5518" s="23">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23">
        <v>41978</v>
      </c>
      <c r="E5519" s="23">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-10.28399999999999</v>
      </c>
    </row>
    <row r="5520" spans="1:22" x14ac:dyDescent="0.3">
      <c r="A5520">
        <v>5519</v>
      </c>
      <c r="B5520" t="s">
        <v>8297</v>
      </c>
      <c r="C5520">
        <v>2014</v>
      </c>
      <c r="D5520" s="23">
        <v>41978</v>
      </c>
      <c r="E5520" s="23">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6.8459999999999974</v>
      </c>
    </row>
    <row r="5521" spans="1:22" x14ac:dyDescent="0.3">
      <c r="A5521">
        <v>5520</v>
      </c>
      <c r="B5521" t="s">
        <v>8297</v>
      </c>
      <c r="C5521">
        <v>2014</v>
      </c>
      <c r="D5521" s="23">
        <v>41978</v>
      </c>
      <c r="E5521" s="23">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3.180600000000001</v>
      </c>
    </row>
    <row r="5522" spans="1:22" x14ac:dyDescent="0.3">
      <c r="A5522">
        <v>5521</v>
      </c>
      <c r="B5522" t="s">
        <v>8297</v>
      </c>
      <c r="C5522">
        <v>2014</v>
      </c>
      <c r="D5522" s="23">
        <v>41978</v>
      </c>
      <c r="E5522" s="23">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23">
        <v>41978</v>
      </c>
      <c r="E5523" s="2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-28.796399999999981</v>
      </c>
    </row>
    <row r="5524" spans="1:22" x14ac:dyDescent="0.3">
      <c r="A5524">
        <v>5523</v>
      </c>
      <c r="B5524" t="s">
        <v>8298</v>
      </c>
      <c r="C5524">
        <v>2013</v>
      </c>
      <c r="D5524" s="23">
        <v>41431</v>
      </c>
      <c r="E5524" s="23">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7.0043999999999977</v>
      </c>
    </row>
    <row r="5525" spans="1:22" x14ac:dyDescent="0.3">
      <c r="A5525">
        <v>5524</v>
      </c>
      <c r="B5525" t="s">
        <v>8298</v>
      </c>
      <c r="C5525">
        <v>2013</v>
      </c>
      <c r="D5525" s="23">
        <v>41431</v>
      </c>
      <c r="E5525" s="23">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23">
        <v>41619</v>
      </c>
      <c r="E5526" s="23">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23">
        <v>41760</v>
      </c>
      <c r="E5527" s="23">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23">
        <v>41754</v>
      </c>
      <c r="E5528" s="23">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23">
        <v>41037</v>
      </c>
      <c r="E5529" s="23">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23">
        <v>40999</v>
      </c>
      <c r="E5530" s="23">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v>
      </c>
    </row>
    <row r="5531" spans="1:22" x14ac:dyDescent="0.3">
      <c r="A5531">
        <v>5530</v>
      </c>
      <c r="B5531" t="s">
        <v>8305</v>
      </c>
      <c r="C5531">
        <v>2014</v>
      </c>
      <c r="D5531" s="23">
        <v>41858</v>
      </c>
      <c r="E5531" s="23">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40.353599999999993</v>
      </c>
    </row>
    <row r="5532" spans="1:22" x14ac:dyDescent="0.3">
      <c r="A5532">
        <v>5531</v>
      </c>
      <c r="B5532" t="s">
        <v>8307</v>
      </c>
      <c r="C5532">
        <v>2014</v>
      </c>
      <c r="D5532" s="23">
        <v>41976</v>
      </c>
      <c r="E5532" s="23">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23">
        <v>41432</v>
      </c>
      <c r="E5533" s="2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23">
        <v>41432</v>
      </c>
      <c r="E5534" s="23">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5.101499999999997</v>
      </c>
    </row>
    <row r="5535" spans="1:22" x14ac:dyDescent="0.3">
      <c r="A5535">
        <v>5534</v>
      </c>
      <c r="B5535" t="s">
        <v>8310</v>
      </c>
      <c r="C5535">
        <v>2013</v>
      </c>
      <c r="D5535" s="23">
        <v>41432</v>
      </c>
      <c r="E5535" s="23">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23">
        <v>41432</v>
      </c>
      <c r="E5536" s="23">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23">
        <v>41432</v>
      </c>
      <c r="E5537" s="23">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23">
        <v>41432</v>
      </c>
      <c r="E5538" s="23">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5.6015999999999986</v>
      </c>
    </row>
    <row r="5539" spans="1:22" x14ac:dyDescent="0.3">
      <c r="A5539">
        <v>5538</v>
      </c>
      <c r="B5539" t="s">
        <v>8310</v>
      </c>
      <c r="C5539">
        <v>2013</v>
      </c>
      <c r="D5539" s="23">
        <v>41432</v>
      </c>
      <c r="E5539" s="23">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6.2208000000000014</v>
      </c>
    </row>
    <row r="5540" spans="1:22" x14ac:dyDescent="0.3">
      <c r="A5540">
        <v>5539</v>
      </c>
      <c r="B5540" t="s">
        <v>8311</v>
      </c>
      <c r="C5540">
        <v>2012</v>
      </c>
      <c r="D5540" s="23">
        <v>41012</v>
      </c>
      <c r="E5540" s="23">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23">
        <v>41782</v>
      </c>
      <c r="E5541" s="23">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23">
        <v>41782</v>
      </c>
      <c r="E5542" s="23">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23">
        <v>41782</v>
      </c>
      <c r="E5543" s="2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2.5136999999999978</v>
      </c>
    </row>
    <row r="5544" spans="1:22" x14ac:dyDescent="0.3">
      <c r="A5544">
        <v>5543</v>
      </c>
      <c r="B5544" t="s">
        <v>8314</v>
      </c>
      <c r="C5544">
        <v>2013</v>
      </c>
      <c r="D5544" s="23">
        <v>41628</v>
      </c>
      <c r="E5544" s="23">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23">
        <v>41628</v>
      </c>
      <c r="E5545" s="23">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-7.6559999999999988</v>
      </c>
    </row>
    <row r="5546" spans="1:22" x14ac:dyDescent="0.3">
      <c r="A5546">
        <v>5545</v>
      </c>
      <c r="B5546" t="s">
        <v>8314</v>
      </c>
      <c r="C5546">
        <v>2013</v>
      </c>
      <c r="D5546" s="23">
        <v>41628</v>
      </c>
      <c r="E5546" s="23">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23">
        <v>41905</v>
      </c>
      <c r="E5547" s="23">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23">
        <v>41890</v>
      </c>
      <c r="E5548" s="23">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23">
        <v>41890</v>
      </c>
      <c r="E5549" s="23">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47.459999999999987</v>
      </c>
    </row>
    <row r="5550" spans="1:22" x14ac:dyDescent="0.3">
      <c r="A5550">
        <v>5549</v>
      </c>
      <c r="B5550" t="s">
        <v>8320</v>
      </c>
      <c r="C5550">
        <v>2011</v>
      </c>
      <c r="D5550" s="23">
        <v>40875</v>
      </c>
      <c r="E5550" s="23">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23">
        <v>40875</v>
      </c>
      <c r="E5551" s="23">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34.982499999999987</v>
      </c>
    </row>
    <row r="5552" spans="1:22" x14ac:dyDescent="0.3">
      <c r="A5552">
        <v>5551</v>
      </c>
      <c r="B5552" t="s">
        <v>8321</v>
      </c>
      <c r="C5552">
        <v>2011</v>
      </c>
      <c r="D5552" s="23">
        <v>40859</v>
      </c>
      <c r="E5552" s="23">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0.33399999999999969</v>
      </c>
    </row>
    <row r="5553" spans="1:22" x14ac:dyDescent="0.3">
      <c r="A5553">
        <v>5552</v>
      </c>
      <c r="B5553" t="s">
        <v>8321</v>
      </c>
      <c r="C5553">
        <v>2011</v>
      </c>
      <c r="D5553" s="23">
        <v>40859</v>
      </c>
      <c r="E5553" s="23">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-3.123000000000002</v>
      </c>
    </row>
    <row r="5554" spans="1:22" x14ac:dyDescent="0.3">
      <c r="A5554">
        <v>5553</v>
      </c>
      <c r="B5554" t="s">
        <v>8321</v>
      </c>
      <c r="C5554">
        <v>2011</v>
      </c>
      <c r="D5554" s="23">
        <v>40859</v>
      </c>
      <c r="E5554" s="23">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23">
        <v>40859</v>
      </c>
      <c r="E5555" s="23">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12.700799999999999</v>
      </c>
    </row>
    <row r="5556" spans="1:22" x14ac:dyDescent="0.3">
      <c r="A5556">
        <v>5555</v>
      </c>
      <c r="B5556" t="s">
        <v>8321</v>
      </c>
      <c r="C5556">
        <v>2011</v>
      </c>
      <c r="D5556" s="23">
        <v>40859</v>
      </c>
      <c r="E5556" s="23">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-12.99870000000001</v>
      </c>
    </row>
    <row r="5557" spans="1:22" x14ac:dyDescent="0.3">
      <c r="A5557">
        <v>5556</v>
      </c>
      <c r="B5557" t="s">
        <v>8322</v>
      </c>
      <c r="C5557">
        <v>2014</v>
      </c>
      <c r="D5557" s="23">
        <v>41915</v>
      </c>
      <c r="E5557" s="23">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23">
        <v>41257</v>
      </c>
      <c r="E5558" s="23">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23">
        <v>41257</v>
      </c>
      <c r="E5559" s="23">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23">
        <v>41249</v>
      </c>
      <c r="E5560" s="23">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23">
        <v>41249</v>
      </c>
      <c r="E5561" s="23">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238.65299999999991</v>
      </c>
    </row>
    <row r="5562" spans="1:22" x14ac:dyDescent="0.3">
      <c r="A5562">
        <v>5561</v>
      </c>
      <c r="B5562" t="s">
        <v>8324</v>
      </c>
      <c r="C5562">
        <v>2012</v>
      </c>
      <c r="D5562" s="23">
        <v>41249</v>
      </c>
      <c r="E5562" s="23">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23">
        <v>41730</v>
      </c>
      <c r="E5563" s="2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23">
        <v>41730</v>
      </c>
      <c r="E5564" s="23">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23">
        <v>41730</v>
      </c>
      <c r="E5565" s="23">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23">
        <v>41712</v>
      </c>
      <c r="E5566" s="23">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2.188799999999997</v>
      </c>
    </row>
    <row r="5567" spans="1:22" x14ac:dyDescent="0.3">
      <c r="A5567">
        <v>5566</v>
      </c>
      <c r="B5567" t="s">
        <v>8328</v>
      </c>
      <c r="C5567">
        <v>2014</v>
      </c>
      <c r="D5567" s="23">
        <v>41712</v>
      </c>
      <c r="E5567" s="23">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23">
        <v>41712</v>
      </c>
      <c r="E5568" s="23">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29.760000000000009</v>
      </c>
      <c r="T5568">
        <v>5</v>
      </c>
      <c r="U5568">
        <v>0.2</v>
      </c>
      <c r="V5568">
        <v>1.859999999999999</v>
      </c>
    </row>
    <row r="5569" spans="1:22" x14ac:dyDescent="0.3">
      <c r="A5569">
        <v>5568</v>
      </c>
      <c r="B5569" t="s">
        <v>8328</v>
      </c>
      <c r="C5569">
        <v>2014</v>
      </c>
      <c r="D5569" s="23">
        <v>41712</v>
      </c>
      <c r="E5569" s="23">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23">
        <v>41712</v>
      </c>
      <c r="E5570" s="23">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23">
        <v>41712</v>
      </c>
      <c r="E5571" s="23">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23">
        <v>41712</v>
      </c>
      <c r="E5572" s="23">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-7.3015000000000034</v>
      </c>
    </row>
    <row r="5573" spans="1:22" x14ac:dyDescent="0.3">
      <c r="A5573">
        <v>5572</v>
      </c>
      <c r="B5573" t="s">
        <v>8331</v>
      </c>
      <c r="C5573">
        <v>2011</v>
      </c>
      <c r="D5573" s="23">
        <v>40882</v>
      </c>
      <c r="E5573" s="23">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23">
        <v>40882</v>
      </c>
      <c r="E5574" s="23">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-23.952000000000009</v>
      </c>
    </row>
    <row r="5575" spans="1:22" x14ac:dyDescent="0.3">
      <c r="A5575">
        <v>5574</v>
      </c>
      <c r="B5575" t="s">
        <v>8331</v>
      </c>
      <c r="C5575">
        <v>2011</v>
      </c>
      <c r="D5575" s="23">
        <v>40882</v>
      </c>
      <c r="E5575" s="23">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23">
        <v>40882</v>
      </c>
      <c r="E5576" s="23">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23">
        <v>40882</v>
      </c>
      <c r="E5577" s="23">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23">
        <v>41621</v>
      </c>
      <c r="E5578" s="23">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23">
        <v>41621</v>
      </c>
      <c r="E5579" s="23">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23">
        <v>41892</v>
      </c>
      <c r="E5580" s="23">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v>
      </c>
    </row>
    <row r="5581" spans="1:22" x14ac:dyDescent="0.3">
      <c r="A5581">
        <v>5580</v>
      </c>
      <c r="B5581" t="s">
        <v>8337</v>
      </c>
      <c r="C5581">
        <v>2014</v>
      </c>
      <c r="D5581" s="23">
        <v>41892</v>
      </c>
      <c r="E5581" s="23">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23">
        <v>41892</v>
      </c>
      <c r="E5582" s="23">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23">
        <v>41917</v>
      </c>
      <c r="E5583" s="2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23">
        <v>41404</v>
      </c>
      <c r="E5584" s="23">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23">
        <v>40892</v>
      </c>
      <c r="E5585" s="23">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23">
        <v>41974</v>
      </c>
      <c r="E5586" s="23">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23">
        <v>41974</v>
      </c>
      <c r="E5587" s="23">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163.81800000000001</v>
      </c>
    </row>
    <row r="5588" spans="1:22" x14ac:dyDescent="0.3">
      <c r="A5588">
        <v>5587</v>
      </c>
      <c r="B5588" t="s">
        <v>8341</v>
      </c>
      <c r="C5588">
        <v>2014</v>
      </c>
      <c r="D5588" s="23">
        <v>41974</v>
      </c>
      <c r="E5588" s="23">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23">
        <v>40987</v>
      </c>
      <c r="E5589" s="23">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23">
        <v>40743</v>
      </c>
      <c r="E5590" s="23">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23">
        <v>41617</v>
      </c>
      <c r="E5591" s="23">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23">
        <v>41617</v>
      </c>
      <c r="E5592" s="23">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23">
        <v>40829</v>
      </c>
      <c r="E5593" s="2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27.05779999999999</v>
      </c>
    </row>
    <row r="5594" spans="1:22" x14ac:dyDescent="0.3">
      <c r="A5594">
        <v>5593</v>
      </c>
      <c r="B5594" t="s">
        <v>8349</v>
      </c>
      <c r="C5594">
        <v>2011</v>
      </c>
      <c r="D5594" s="23">
        <v>40829</v>
      </c>
      <c r="E5594" s="23">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23">
        <v>41963</v>
      </c>
      <c r="E5595" s="23">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23">
        <v>41907</v>
      </c>
      <c r="E5596" s="23">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23">
        <v>41907</v>
      </c>
      <c r="E5597" s="23">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23">
        <v>41177</v>
      </c>
      <c r="E5598" s="23">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23">
        <v>41684</v>
      </c>
      <c r="E5599" s="23">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23">
        <v>41684</v>
      </c>
      <c r="E5600" s="23">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23">
        <v>40819</v>
      </c>
      <c r="E5601" s="23">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4.1987999999999994</v>
      </c>
    </row>
    <row r="5602" spans="1:22" x14ac:dyDescent="0.3">
      <c r="A5602">
        <v>5601</v>
      </c>
      <c r="B5602" t="s">
        <v>8356</v>
      </c>
      <c r="C5602">
        <v>2011</v>
      </c>
      <c r="D5602" s="23">
        <v>40819</v>
      </c>
      <c r="E5602" s="23">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4.8869999999999987</v>
      </c>
    </row>
    <row r="5603" spans="1:22" x14ac:dyDescent="0.3">
      <c r="A5603">
        <v>5602</v>
      </c>
      <c r="B5603" t="s">
        <v>8356</v>
      </c>
      <c r="C5603">
        <v>2011</v>
      </c>
      <c r="D5603" s="23">
        <v>40819</v>
      </c>
      <c r="E5603" s="2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-3.5622000000000038</v>
      </c>
    </row>
    <row r="5604" spans="1:22" x14ac:dyDescent="0.3">
      <c r="A5604">
        <v>5603</v>
      </c>
      <c r="B5604" t="s">
        <v>8359</v>
      </c>
      <c r="C5604">
        <v>2013</v>
      </c>
      <c r="D5604" s="23">
        <v>41514</v>
      </c>
      <c r="E5604" s="23">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23">
        <v>41514</v>
      </c>
      <c r="E5605" s="23">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23">
        <v>41246</v>
      </c>
      <c r="E5606" s="23">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23">
        <v>41538</v>
      </c>
      <c r="E5607" s="23">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23">
        <v>41538</v>
      </c>
      <c r="E5608" s="23">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-11.069100000000009</v>
      </c>
    </row>
    <row r="5609" spans="1:22" x14ac:dyDescent="0.3">
      <c r="A5609">
        <v>5608</v>
      </c>
      <c r="B5609" t="s">
        <v>8364</v>
      </c>
      <c r="C5609">
        <v>2014</v>
      </c>
      <c r="D5609" s="23">
        <v>41724</v>
      </c>
      <c r="E5609" s="23">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23">
        <v>41249</v>
      </c>
      <c r="E5610" s="23">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23">
        <v>41883</v>
      </c>
      <c r="E5611" s="23">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217.76699999999991</v>
      </c>
    </row>
    <row r="5612" spans="1:22" x14ac:dyDescent="0.3">
      <c r="A5612">
        <v>5611</v>
      </c>
      <c r="B5612" t="s">
        <v>8369</v>
      </c>
      <c r="C5612">
        <v>2012</v>
      </c>
      <c r="D5612" s="23">
        <v>41187</v>
      </c>
      <c r="E5612" s="23">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53.040000000000013</v>
      </c>
      <c r="T5612">
        <v>3</v>
      </c>
      <c r="U5612">
        <v>0.2</v>
      </c>
      <c r="V5612">
        <v>-4.6409999999999982</v>
      </c>
    </row>
    <row r="5613" spans="1:22" x14ac:dyDescent="0.3">
      <c r="A5613">
        <v>5612</v>
      </c>
      <c r="B5613" t="s">
        <v>8370</v>
      </c>
      <c r="C5613">
        <v>2014</v>
      </c>
      <c r="D5613" s="23">
        <v>41870</v>
      </c>
      <c r="E5613" s="2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23">
        <v>41870</v>
      </c>
      <c r="E5614" s="23">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224.42400000000009</v>
      </c>
    </row>
    <row r="5615" spans="1:22" x14ac:dyDescent="0.3">
      <c r="A5615">
        <v>5614</v>
      </c>
      <c r="B5615" t="s">
        <v>8371</v>
      </c>
      <c r="C5615">
        <v>2013</v>
      </c>
      <c r="D5615" s="23">
        <v>41307</v>
      </c>
      <c r="E5615" s="23">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23">
        <v>41510</v>
      </c>
      <c r="E5616" s="23">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23">
        <v>41510</v>
      </c>
      <c r="E5617" s="23">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23">
        <v>41510</v>
      </c>
      <c r="E5618" s="23">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23">
        <v>41821</v>
      </c>
      <c r="E5619" s="23">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23">
        <v>41170</v>
      </c>
      <c r="E5620" s="23">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23">
        <v>41543</v>
      </c>
      <c r="E5621" s="23">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23">
        <v>41543</v>
      </c>
      <c r="E5622" s="23">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23">
        <v>41543</v>
      </c>
      <c r="E5623" s="23">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23">
        <v>41543</v>
      </c>
      <c r="E5624" s="23">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23">
        <v>41572</v>
      </c>
      <c r="E5625" s="23">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23">
        <v>41572</v>
      </c>
      <c r="E5626" s="23">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21.598799999999979</v>
      </c>
    </row>
    <row r="5627" spans="1:22" x14ac:dyDescent="0.3">
      <c r="A5627">
        <v>5626</v>
      </c>
      <c r="B5627" t="s">
        <v>8379</v>
      </c>
      <c r="C5627">
        <v>2011</v>
      </c>
      <c r="D5627" s="23">
        <v>40815</v>
      </c>
      <c r="E5627" s="23">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23">
        <v>40815</v>
      </c>
      <c r="E5628" s="23">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399.29939999999982</v>
      </c>
    </row>
    <row r="5629" spans="1:22" x14ac:dyDescent="0.3">
      <c r="A5629">
        <v>5628</v>
      </c>
      <c r="B5629" t="s">
        <v>8380</v>
      </c>
      <c r="C5629">
        <v>2014</v>
      </c>
      <c r="D5629" s="23">
        <v>41817</v>
      </c>
      <c r="E5629" s="23">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4.6818000000000008</v>
      </c>
    </row>
    <row r="5630" spans="1:22" x14ac:dyDescent="0.3">
      <c r="A5630">
        <v>5629</v>
      </c>
      <c r="B5630" t="s">
        <v>8380</v>
      </c>
      <c r="C5630">
        <v>2014</v>
      </c>
      <c r="D5630" s="23">
        <v>41817</v>
      </c>
      <c r="E5630" s="23">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23">
        <v>41508</v>
      </c>
      <c r="E5631" s="23">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23">
        <v>40586</v>
      </c>
      <c r="E5632" s="23">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23">
        <v>40586</v>
      </c>
      <c r="E5633" s="2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23">
        <v>40586</v>
      </c>
      <c r="E5634" s="23">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23">
        <v>41541</v>
      </c>
      <c r="E5635" s="23">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3.6847999999999992</v>
      </c>
    </row>
    <row r="5636" spans="1:22" x14ac:dyDescent="0.3">
      <c r="A5636">
        <v>5635</v>
      </c>
      <c r="B5636" t="s">
        <v>8386</v>
      </c>
      <c r="C5636">
        <v>2012</v>
      </c>
      <c r="D5636" s="23">
        <v>41248</v>
      </c>
      <c r="E5636" s="23">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76.399999999999991</v>
      </c>
    </row>
    <row r="5637" spans="1:22" x14ac:dyDescent="0.3">
      <c r="A5637">
        <v>5636</v>
      </c>
      <c r="B5637" t="s">
        <v>8388</v>
      </c>
      <c r="C5637">
        <v>2014</v>
      </c>
      <c r="D5637" s="23">
        <v>41886</v>
      </c>
      <c r="E5637" s="23">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23">
        <v>41886</v>
      </c>
      <c r="E5638" s="23">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85.490999999999957</v>
      </c>
    </row>
    <row r="5639" spans="1:22" x14ac:dyDescent="0.3">
      <c r="A5639">
        <v>5638</v>
      </c>
      <c r="B5639" t="s">
        <v>8390</v>
      </c>
      <c r="C5639">
        <v>2014</v>
      </c>
      <c r="D5639" s="23">
        <v>41725</v>
      </c>
      <c r="E5639" s="23">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23">
        <v>40898</v>
      </c>
      <c r="E5640" s="23">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23">
        <v>40898</v>
      </c>
      <c r="E5641" s="23">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23">
        <v>40809</v>
      </c>
      <c r="E5642" s="23">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23">
        <v>41732</v>
      </c>
      <c r="E5643" s="2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23">
        <v>41366</v>
      </c>
      <c r="E5644" s="23">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23">
        <v>41044</v>
      </c>
      <c r="E5645" s="23">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23">
        <v>41722</v>
      </c>
      <c r="E5646" s="23">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23">
        <v>41744</v>
      </c>
      <c r="E5647" s="23">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23">
        <v>40912</v>
      </c>
      <c r="E5648" s="23">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23">
        <v>41946</v>
      </c>
      <c r="E5649" s="23">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23">
        <v>41838</v>
      </c>
      <c r="E5650" s="23">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32.400000000000013</v>
      </c>
      <c r="T5650">
        <v>5</v>
      </c>
      <c r="U5650">
        <v>0</v>
      </c>
      <c r="V5650">
        <v>15.552</v>
      </c>
    </row>
    <row r="5651" spans="1:22" x14ac:dyDescent="0.3">
      <c r="A5651">
        <v>5650</v>
      </c>
      <c r="B5651" t="s">
        <v>8402</v>
      </c>
      <c r="C5651">
        <v>2014</v>
      </c>
      <c r="D5651" s="23">
        <v>41838</v>
      </c>
      <c r="E5651" s="23">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23">
        <v>41838</v>
      </c>
      <c r="E5652" s="23">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23">
        <v>41838</v>
      </c>
      <c r="E5653" s="23">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v>
      </c>
    </row>
    <row r="5654" spans="1:22" x14ac:dyDescent="0.3">
      <c r="A5654">
        <v>5653</v>
      </c>
      <c r="B5654" t="s">
        <v>8404</v>
      </c>
      <c r="C5654">
        <v>2014</v>
      </c>
      <c r="D5654" s="23">
        <v>41919</v>
      </c>
      <c r="E5654" s="23">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23">
        <v>40851</v>
      </c>
      <c r="E5655" s="23">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23">
        <v>41627</v>
      </c>
      <c r="E5656" s="23">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-30.16</v>
      </c>
    </row>
    <row r="5657" spans="1:22" x14ac:dyDescent="0.3">
      <c r="A5657">
        <v>5656</v>
      </c>
      <c r="B5657" t="s">
        <v>8406</v>
      </c>
      <c r="C5657">
        <v>2013</v>
      </c>
      <c r="D5657" s="23">
        <v>41627</v>
      </c>
      <c r="E5657" s="23">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v>
      </c>
    </row>
    <row r="5658" spans="1:22" x14ac:dyDescent="0.3">
      <c r="A5658">
        <v>5657</v>
      </c>
      <c r="B5658" t="s">
        <v>8406</v>
      </c>
      <c r="C5658">
        <v>2013</v>
      </c>
      <c r="D5658" s="23">
        <v>41627</v>
      </c>
      <c r="E5658" s="23">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3.7855999999999992</v>
      </c>
    </row>
    <row r="5659" spans="1:22" x14ac:dyDescent="0.3">
      <c r="A5659">
        <v>5658</v>
      </c>
      <c r="B5659" t="s">
        <v>8406</v>
      </c>
      <c r="C5659">
        <v>2013</v>
      </c>
      <c r="D5659" s="23">
        <v>41627</v>
      </c>
      <c r="E5659" s="23">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-8.4581999999999979</v>
      </c>
    </row>
    <row r="5660" spans="1:22" x14ac:dyDescent="0.3">
      <c r="A5660">
        <v>5659</v>
      </c>
      <c r="B5660" t="s">
        <v>8406</v>
      </c>
      <c r="C5660">
        <v>2013</v>
      </c>
      <c r="D5660" s="23">
        <v>41627</v>
      </c>
      <c r="E5660" s="23">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23">
        <v>41627</v>
      </c>
      <c r="E5661" s="23">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23">
        <v>41627</v>
      </c>
      <c r="E5662" s="23">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23">
        <v>41542</v>
      </c>
      <c r="E5663" s="23">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23">
        <v>41542</v>
      </c>
      <c r="E5664" s="23">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-95.823000000000079</v>
      </c>
    </row>
    <row r="5665" spans="1:22" x14ac:dyDescent="0.3">
      <c r="A5665">
        <v>5664</v>
      </c>
      <c r="B5665" t="s">
        <v>8408</v>
      </c>
      <c r="C5665">
        <v>2013</v>
      </c>
      <c r="D5665" s="23">
        <v>41477</v>
      </c>
      <c r="E5665" s="23">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1.3992000000000011</v>
      </c>
    </row>
    <row r="5666" spans="1:22" x14ac:dyDescent="0.3">
      <c r="A5666">
        <v>5665</v>
      </c>
      <c r="B5666" t="s">
        <v>8408</v>
      </c>
      <c r="C5666">
        <v>2013</v>
      </c>
      <c r="D5666" s="23">
        <v>41477</v>
      </c>
      <c r="E5666" s="23">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23">
        <v>41477</v>
      </c>
      <c r="E5667" s="23">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23">
        <v>41477</v>
      </c>
      <c r="E5668" s="23">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23">
        <v>41437</v>
      </c>
      <c r="E5669" s="23">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23">
        <v>41437</v>
      </c>
      <c r="E5670" s="23">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23">
        <v>41437</v>
      </c>
      <c r="E5671" s="23">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23">
        <v>41069</v>
      </c>
      <c r="E5672" s="23">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23">
        <v>41069</v>
      </c>
      <c r="E5673" s="23">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23">
        <v>41940</v>
      </c>
      <c r="E5674" s="23">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5.5439999999999987</v>
      </c>
    </row>
    <row r="5675" spans="1:22" x14ac:dyDescent="0.3">
      <c r="A5675">
        <v>5674</v>
      </c>
      <c r="B5675" t="s">
        <v>8414</v>
      </c>
      <c r="C5675">
        <v>2014</v>
      </c>
      <c r="D5675" s="23">
        <v>41940</v>
      </c>
      <c r="E5675" s="23">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23">
        <v>41296</v>
      </c>
      <c r="E5676" s="23">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6.2208000000000014</v>
      </c>
    </row>
    <row r="5677" spans="1:22" x14ac:dyDescent="0.3">
      <c r="A5677">
        <v>5676</v>
      </c>
      <c r="B5677" t="s">
        <v>8416</v>
      </c>
      <c r="C5677">
        <v>2011</v>
      </c>
      <c r="D5677" s="23">
        <v>40691</v>
      </c>
      <c r="E5677" s="23">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23">
        <v>40691</v>
      </c>
      <c r="E5678" s="23">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v>
      </c>
    </row>
    <row r="5679" spans="1:22" x14ac:dyDescent="0.3">
      <c r="A5679">
        <v>5678</v>
      </c>
      <c r="B5679" t="s">
        <v>8417</v>
      </c>
      <c r="C5679">
        <v>2011</v>
      </c>
      <c r="D5679" s="23">
        <v>40906</v>
      </c>
      <c r="E5679" s="23">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23">
        <v>41484</v>
      </c>
      <c r="E5680" s="23">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9.1979999999999986</v>
      </c>
    </row>
    <row r="5681" spans="1:22" x14ac:dyDescent="0.3">
      <c r="A5681">
        <v>5680</v>
      </c>
      <c r="B5681" t="s">
        <v>8418</v>
      </c>
      <c r="C5681">
        <v>2013</v>
      </c>
      <c r="D5681" s="23">
        <v>41484</v>
      </c>
      <c r="E5681" s="23">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23">
        <v>41542</v>
      </c>
      <c r="E5682" s="23">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23">
        <v>41542</v>
      </c>
      <c r="E5683" s="23">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23">
        <v>40635</v>
      </c>
      <c r="E5684" s="23">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23">
        <v>40635</v>
      </c>
      <c r="E5685" s="23">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23">
        <v>40635</v>
      </c>
      <c r="E5686" s="23">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23">
        <v>41218</v>
      </c>
      <c r="E5687" s="23">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23">
        <v>40752</v>
      </c>
      <c r="E5688" s="23">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5.1910000000000007</v>
      </c>
    </row>
    <row r="5689" spans="1:22" x14ac:dyDescent="0.3">
      <c r="A5689">
        <v>5688</v>
      </c>
      <c r="B5689" t="s">
        <v>8423</v>
      </c>
      <c r="C5689">
        <v>2011</v>
      </c>
      <c r="D5689" s="23">
        <v>40752</v>
      </c>
      <c r="E5689" s="23">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23">
        <v>40752</v>
      </c>
      <c r="E5690" s="23">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23">
        <v>41269</v>
      </c>
      <c r="E5691" s="23">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23">
        <v>41253</v>
      </c>
      <c r="E5692" s="23">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23">
        <v>41253</v>
      </c>
      <c r="E5693" s="2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v>
      </c>
    </row>
    <row r="5694" spans="1:22" x14ac:dyDescent="0.3">
      <c r="A5694">
        <v>5693</v>
      </c>
      <c r="B5694" t="s">
        <v>8425</v>
      </c>
      <c r="C5694">
        <v>2012</v>
      </c>
      <c r="D5694" s="23">
        <v>41253</v>
      </c>
      <c r="E5694" s="23">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23">
        <v>41253</v>
      </c>
      <c r="E5695" s="23">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23">
        <v>41253</v>
      </c>
      <c r="E5696" s="23">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23">
        <v>41400</v>
      </c>
      <c r="E5697" s="23">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23">
        <v>41927</v>
      </c>
      <c r="E5698" s="23">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-42.46380000000002</v>
      </c>
    </row>
    <row r="5699" spans="1:22" x14ac:dyDescent="0.3">
      <c r="A5699">
        <v>5698</v>
      </c>
      <c r="B5699" t="s">
        <v>8427</v>
      </c>
      <c r="C5699">
        <v>2014</v>
      </c>
      <c r="D5699" s="23">
        <v>41927</v>
      </c>
      <c r="E5699" s="23">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-23.548000000000009</v>
      </c>
    </row>
    <row r="5700" spans="1:22" x14ac:dyDescent="0.3">
      <c r="A5700">
        <v>5699</v>
      </c>
      <c r="B5700" t="s">
        <v>8428</v>
      </c>
      <c r="C5700">
        <v>2013</v>
      </c>
      <c r="D5700" s="23">
        <v>41584</v>
      </c>
      <c r="E5700" s="23">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23">
        <v>41947</v>
      </c>
      <c r="E5701" s="23">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23">
        <v>41603</v>
      </c>
      <c r="E5702" s="23">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23">
        <v>41603</v>
      </c>
      <c r="E5703" s="2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23">
        <v>40891</v>
      </c>
      <c r="E5704" s="23">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23">
        <v>40891</v>
      </c>
      <c r="E5705" s="23">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23">
        <v>40891</v>
      </c>
      <c r="E5706" s="23">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42.893499999999968</v>
      </c>
    </row>
    <row r="5707" spans="1:22" x14ac:dyDescent="0.3">
      <c r="A5707">
        <v>5706</v>
      </c>
      <c r="B5707" t="s">
        <v>8432</v>
      </c>
      <c r="C5707">
        <v>2011</v>
      </c>
      <c r="D5707" s="23">
        <v>40850</v>
      </c>
      <c r="E5707" s="23">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v>
      </c>
    </row>
    <row r="5708" spans="1:22" x14ac:dyDescent="0.3">
      <c r="A5708">
        <v>5707</v>
      </c>
      <c r="B5708" t="s">
        <v>8433</v>
      </c>
      <c r="C5708">
        <v>2014</v>
      </c>
      <c r="D5708" s="23">
        <v>41905</v>
      </c>
      <c r="E5708" s="23">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23">
        <v>41037</v>
      </c>
      <c r="E5709" s="23">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23">
        <v>41037</v>
      </c>
      <c r="E5710" s="23">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23">
        <v>41037</v>
      </c>
      <c r="E5711" s="23">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21.294000000000011</v>
      </c>
    </row>
    <row r="5712" spans="1:22" x14ac:dyDescent="0.3">
      <c r="A5712">
        <v>5711</v>
      </c>
      <c r="B5712" t="s">
        <v>8434</v>
      </c>
      <c r="C5712">
        <v>2012</v>
      </c>
      <c r="D5712" s="23">
        <v>41037</v>
      </c>
      <c r="E5712" s="23">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23">
        <v>41037</v>
      </c>
      <c r="E5713" s="23">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23">
        <v>41852</v>
      </c>
      <c r="E5714" s="23">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23">
        <v>40603</v>
      </c>
      <c r="E5715" s="23">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23">
        <v>41908</v>
      </c>
      <c r="E5716" s="23">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23">
        <v>41191</v>
      </c>
      <c r="E5717" s="23">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111.59099999999999</v>
      </c>
    </row>
    <row r="5718" spans="1:22" x14ac:dyDescent="0.3">
      <c r="A5718">
        <v>5717</v>
      </c>
      <c r="B5718" t="s">
        <v>8438</v>
      </c>
      <c r="C5718">
        <v>2012</v>
      </c>
      <c r="D5718" s="23">
        <v>41191</v>
      </c>
      <c r="E5718" s="23">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8.4563999999999986</v>
      </c>
    </row>
    <row r="5719" spans="1:22" x14ac:dyDescent="0.3">
      <c r="A5719">
        <v>5718</v>
      </c>
      <c r="B5719" t="s">
        <v>8438</v>
      </c>
      <c r="C5719">
        <v>2012</v>
      </c>
      <c r="D5719" s="23">
        <v>41191</v>
      </c>
      <c r="E5719" s="23">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57.959999999999987</v>
      </c>
      <c r="T5719">
        <v>7</v>
      </c>
      <c r="U5719">
        <v>0</v>
      </c>
      <c r="V5719">
        <v>27.241199999999999</v>
      </c>
    </row>
    <row r="5720" spans="1:22" x14ac:dyDescent="0.3">
      <c r="A5720">
        <v>5719</v>
      </c>
      <c r="B5720" t="s">
        <v>8438</v>
      </c>
      <c r="C5720">
        <v>2012</v>
      </c>
      <c r="D5720" s="23">
        <v>41191</v>
      </c>
      <c r="E5720" s="23">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23">
        <v>41728</v>
      </c>
      <c r="E5721" s="23">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21.164000000000009</v>
      </c>
    </row>
    <row r="5722" spans="1:22" x14ac:dyDescent="0.3">
      <c r="A5722">
        <v>5721</v>
      </c>
      <c r="B5722" t="s">
        <v>8440</v>
      </c>
      <c r="C5722">
        <v>2012</v>
      </c>
      <c r="D5722" s="23">
        <v>41227</v>
      </c>
      <c r="E5722" s="23">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23">
        <v>41227</v>
      </c>
      <c r="E5723" s="23">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23">
        <v>41227</v>
      </c>
      <c r="E5724" s="23">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29.993999999999989</v>
      </c>
    </row>
    <row r="5725" spans="1:22" x14ac:dyDescent="0.3">
      <c r="A5725">
        <v>5724</v>
      </c>
      <c r="B5725" t="s">
        <v>8441</v>
      </c>
      <c r="C5725">
        <v>2013</v>
      </c>
      <c r="D5725" s="23">
        <v>41544</v>
      </c>
      <c r="E5725" s="23">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6.2208000000000014</v>
      </c>
    </row>
    <row r="5726" spans="1:22" x14ac:dyDescent="0.3">
      <c r="A5726">
        <v>5725</v>
      </c>
      <c r="B5726" t="s">
        <v>8442</v>
      </c>
      <c r="C5726">
        <v>2011</v>
      </c>
      <c r="D5726" s="23">
        <v>40808</v>
      </c>
      <c r="E5726" s="23">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23">
        <v>41177</v>
      </c>
      <c r="E5727" s="23">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23">
        <v>41033</v>
      </c>
      <c r="E5728" s="23">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118.29299999999991</v>
      </c>
    </row>
    <row r="5729" spans="1:22" x14ac:dyDescent="0.3">
      <c r="A5729">
        <v>5728</v>
      </c>
      <c r="B5729" t="s">
        <v>8445</v>
      </c>
      <c r="C5729">
        <v>2014</v>
      </c>
      <c r="D5729" s="23">
        <v>41982</v>
      </c>
      <c r="E5729" s="23">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23">
        <v>41982</v>
      </c>
      <c r="E5730" s="23">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23">
        <v>41982</v>
      </c>
      <c r="E5731" s="23">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23">
        <v>41982</v>
      </c>
      <c r="E5732" s="23">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41.392799999999973</v>
      </c>
    </row>
    <row r="5733" spans="1:22" x14ac:dyDescent="0.3">
      <c r="A5733">
        <v>5732</v>
      </c>
      <c r="B5733" t="s">
        <v>8445</v>
      </c>
      <c r="C5733">
        <v>2014</v>
      </c>
      <c r="D5733" s="23">
        <v>41982</v>
      </c>
      <c r="E5733" s="2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23">
        <v>41820</v>
      </c>
      <c r="E5734" s="23">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23">
        <v>41820</v>
      </c>
      <c r="E5735" s="23">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23">
        <v>41820</v>
      </c>
      <c r="E5736" s="23">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23">
        <v>40723</v>
      </c>
      <c r="E5737" s="23">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4.8720000000000008</v>
      </c>
    </row>
    <row r="5738" spans="1:22" x14ac:dyDescent="0.3">
      <c r="A5738">
        <v>5737</v>
      </c>
      <c r="B5738" t="s">
        <v>8449</v>
      </c>
      <c r="C5738">
        <v>2011</v>
      </c>
      <c r="D5738" s="23">
        <v>40564</v>
      </c>
      <c r="E5738" s="23">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23">
        <v>40564</v>
      </c>
      <c r="E5739" s="23">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23">
        <v>41640</v>
      </c>
      <c r="E5740" s="23">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23">
        <v>41727</v>
      </c>
      <c r="E5741" s="23">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23">
        <v>41727</v>
      </c>
      <c r="E5742" s="23">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23">
        <v>41727</v>
      </c>
      <c r="E5743" s="23">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23">
        <v>41727</v>
      </c>
      <c r="E5744" s="23">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23">
        <v>41727</v>
      </c>
      <c r="E5745" s="23">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23">
        <v>41727</v>
      </c>
      <c r="E5746" s="23">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23">
        <v>41727</v>
      </c>
      <c r="E5747" s="23">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6.8991999999999987</v>
      </c>
    </row>
    <row r="5748" spans="1:22" x14ac:dyDescent="0.3">
      <c r="A5748">
        <v>5747</v>
      </c>
      <c r="B5748" t="s">
        <v>8452</v>
      </c>
      <c r="C5748">
        <v>2013</v>
      </c>
      <c r="D5748" s="23">
        <v>41617</v>
      </c>
      <c r="E5748" s="23">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31.19799999999999</v>
      </c>
    </row>
    <row r="5749" spans="1:22" x14ac:dyDescent="0.3">
      <c r="A5749">
        <v>5748</v>
      </c>
      <c r="B5749" t="s">
        <v>8452</v>
      </c>
      <c r="C5749">
        <v>2013</v>
      </c>
      <c r="D5749" s="23">
        <v>41617</v>
      </c>
      <c r="E5749" s="23">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23">
        <v>41617</v>
      </c>
      <c r="E5750" s="23">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-2.4840000000000022</v>
      </c>
    </row>
    <row r="5751" spans="1:22" x14ac:dyDescent="0.3">
      <c r="A5751">
        <v>5750</v>
      </c>
      <c r="B5751" t="s">
        <v>8453</v>
      </c>
      <c r="C5751">
        <v>2014</v>
      </c>
      <c r="D5751" s="23">
        <v>41962</v>
      </c>
      <c r="E5751" s="23">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23">
        <v>40693</v>
      </c>
      <c r="E5752" s="23">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23">
        <v>41296</v>
      </c>
      <c r="E5753" s="23">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44.400000000000013</v>
      </c>
      <c r="T5753">
        <v>3</v>
      </c>
      <c r="U5753">
        <v>0</v>
      </c>
      <c r="V5753">
        <v>22.2</v>
      </c>
    </row>
    <row r="5754" spans="1:22" x14ac:dyDescent="0.3">
      <c r="A5754">
        <v>5753</v>
      </c>
      <c r="B5754" t="s">
        <v>8456</v>
      </c>
      <c r="C5754">
        <v>2013</v>
      </c>
      <c r="D5754" s="23">
        <v>41296</v>
      </c>
      <c r="E5754" s="23">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23">
        <v>41308</v>
      </c>
      <c r="E5755" s="23">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23">
        <v>40997</v>
      </c>
      <c r="E5756" s="23">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23">
        <v>40830</v>
      </c>
      <c r="E5757" s="23">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3.1599999999999988</v>
      </c>
      <c r="T5757">
        <v>4</v>
      </c>
      <c r="U5757">
        <v>0.8</v>
      </c>
      <c r="V5757">
        <v>-8.532</v>
      </c>
    </row>
    <row r="5758" spans="1:22" x14ac:dyDescent="0.3">
      <c r="A5758">
        <v>5757</v>
      </c>
      <c r="B5758" t="s">
        <v>8461</v>
      </c>
      <c r="C5758">
        <v>2011</v>
      </c>
      <c r="D5758" s="23">
        <v>40830</v>
      </c>
      <c r="E5758" s="23">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23">
        <v>41132</v>
      </c>
      <c r="E5759" s="23">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23">
        <v>41235</v>
      </c>
      <c r="E5760" s="23">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-1.979100000000003</v>
      </c>
    </row>
    <row r="5761" spans="1:22" x14ac:dyDescent="0.3">
      <c r="A5761">
        <v>5760</v>
      </c>
      <c r="B5761" t="s">
        <v>8466</v>
      </c>
      <c r="C5761">
        <v>2013</v>
      </c>
      <c r="D5761" s="23">
        <v>41639</v>
      </c>
      <c r="E5761" s="23">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23">
        <v>41639</v>
      </c>
      <c r="E5762" s="23">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23">
        <v>41864</v>
      </c>
      <c r="E5763" s="23">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152.0232</v>
      </c>
    </row>
    <row r="5764" spans="1:22" x14ac:dyDescent="0.3">
      <c r="A5764">
        <v>5763</v>
      </c>
      <c r="B5764" t="s">
        <v>8467</v>
      </c>
      <c r="C5764">
        <v>2014</v>
      </c>
      <c r="D5764" s="23">
        <v>41864</v>
      </c>
      <c r="E5764" s="23">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23">
        <v>41216</v>
      </c>
      <c r="E5765" s="23">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209.27399999999989</v>
      </c>
    </row>
    <row r="5766" spans="1:22" x14ac:dyDescent="0.3">
      <c r="A5766">
        <v>5765</v>
      </c>
      <c r="B5766" t="s">
        <v>8470</v>
      </c>
      <c r="C5766">
        <v>2012</v>
      </c>
      <c r="D5766" s="23">
        <v>41162</v>
      </c>
      <c r="E5766" s="23">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23">
        <v>40855</v>
      </c>
      <c r="E5767" s="23">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v>
      </c>
    </row>
    <row r="5768" spans="1:22" x14ac:dyDescent="0.3">
      <c r="A5768">
        <v>5767</v>
      </c>
      <c r="B5768" t="s">
        <v>8473</v>
      </c>
      <c r="C5768">
        <v>2013</v>
      </c>
      <c r="D5768" s="23">
        <v>41556</v>
      </c>
      <c r="E5768" s="23">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60.144000000000013</v>
      </c>
      <c r="T5768">
        <v>6</v>
      </c>
      <c r="U5768">
        <v>0.2</v>
      </c>
      <c r="V5768">
        <v>20.29859999999999</v>
      </c>
    </row>
    <row r="5769" spans="1:22" x14ac:dyDescent="0.3">
      <c r="A5769">
        <v>5768</v>
      </c>
      <c r="B5769" t="s">
        <v>8474</v>
      </c>
      <c r="C5769">
        <v>2014</v>
      </c>
      <c r="D5769" s="23">
        <v>41891</v>
      </c>
      <c r="E5769" s="23">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23">
        <v>40964</v>
      </c>
      <c r="E5770" s="23">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23">
        <v>40964</v>
      </c>
      <c r="E5771" s="23">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23">
        <v>41176</v>
      </c>
      <c r="E5772" s="23">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23">
        <v>41176</v>
      </c>
      <c r="E5773" s="23">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335.85479999999978</v>
      </c>
    </row>
    <row r="5774" spans="1:22" x14ac:dyDescent="0.3">
      <c r="A5774">
        <v>5773</v>
      </c>
      <c r="B5774" t="s">
        <v>8477</v>
      </c>
      <c r="C5774">
        <v>2012</v>
      </c>
      <c r="D5774" s="23">
        <v>41239</v>
      </c>
      <c r="E5774" s="23">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23">
        <v>41518</v>
      </c>
      <c r="E5775" s="23">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2.3967999999999989</v>
      </c>
    </row>
    <row r="5776" spans="1:22" x14ac:dyDescent="0.3">
      <c r="A5776">
        <v>5775</v>
      </c>
      <c r="B5776" t="s">
        <v>8479</v>
      </c>
      <c r="C5776">
        <v>2013</v>
      </c>
      <c r="D5776" s="23">
        <v>41377</v>
      </c>
      <c r="E5776" s="23">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-31.914400000000011</v>
      </c>
    </row>
    <row r="5777" spans="1:22" x14ac:dyDescent="0.3">
      <c r="A5777">
        <v>5776</v>
      </c>
      <c r="B5777" t="s">
        <v>8479</v>
      </c>
      <c r="C5777">
        <v>2013</v>
      </c>
      <c r="D5777" s="23">
        <v>41377</v>
      </c>
      <c r="E5777" s="23">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4.6228000000000007</v>
      </c>
    </row>
    <row r="5778" spans="1:22" x14ac:dyDescent="0.3">
      <c r="A5778">
        <v>5777</v>
      </c>
      <c r="B5778" t="s">
        <v>8480</v>
      </c>
      <c r="C5778">
        <v>2013</v>
      </c>
      <c r="D5778" s="23">
        <v>41613</v>
      </c>
      <c r="E5778" s="23">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23">
        <v>41613</v>
      </c>
      <c r="E5779" s="23">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23">
        <v>40858</v>
      </c>
      <c r="E5780" s="23">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23">
        <v>40858</v>
      </c>
      <c r="E5781" s="23">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23">
        <v>41001</v>
      </c>
      <c r="E5782" s="23">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23">
        <v>41255</v>
      </c>
      <c r="E5783" s="23">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23">
        <v>41255</v>
      </c>
      <c r="E5784" s="23">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23">
        <v>41255</v>
      </c>
      <c r="E5785" s="23">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23">
        <v>41915</v>
      </c>
      <c r="E5786" s="23">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23">
        <v>41915</v>
      </c>
      <c r="E5787" s="23">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23">
        <v>41915</v>
      </c>
      <c r="E5788" s="23">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23">
        <v>41915</v>
      </c>
      <c r="E5789" s="23">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10.703699999999991</v>
      </c>
    </row>
    <row r="5790" spans="1:22" x14ac:dyDescent="0.3">
      <c r="A5790">
        <v>5789</v>
      </c>
      <c r="B5790" t="s">
        <v>8489</v>
      </c>
      <c r="C5790">
        <v>2014</v>
      </c>
      <c r="D5790" s="23">
        <v>41740</v>
      </c>
      <c r="E5790" s="23">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1.847999999999999</v>
      </c>
    </row>
    <row r="5791" spans="1:22" x14ac:dyDescent="0.3">
      <c r="A5791">
        <v>5790</v>
      </c>
      <c r="B5791" t="s">
        <v>8489</v>
      </c>
      <c r="C5791">
        <v>2014</v>
      </c>
      <c r="D5791" s="23">
        <v>41740</v>
      </c>
      <c r="E5791" s="23">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23">
        <v>41912</v>
      </c>
      <c r="E5792" s="23">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23">
        <v>41912</v>
      </c>
      <c r="E5793" s="23">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23">
        <v>41912</v>
      </c>
      <c r="E5794" s="23">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23">
        <v>41912</v>
      </c>
      <c r="E5795" s="23">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23">
        <v>41912</v>
      </c>
      <c r="E5796" s="23">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23">
        <v>40815</v>
      </c>
      <c r="E5797" s="23">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23">
        <v>40815</v>
      </c>
      <c r="E5798" s="23">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23">
        <v>40815</v>
      </c>
      <c r="E5799" s="23">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23">
        <v>40815</v>
      </c>
      <c r="E5800" s="23">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23">
        <v>40775</v>
      </c>
      <c r="E5801" s="23">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23">
        <v>40735</v>
      </c>
      <c r="E5802" s="23">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23">
        <v>40735</v>
      </c>
      <c r="E5803" s="23">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23">
        <v>40990</v>
      </c>
      <c r="E5804" s="23">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23">
        <v>41772</v>
      </c>
      <c r="E5805" s="23">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1.155599999999998</v>
      </c>
    </row>
    <row r="5806" spans="1:22" x14ac:dyDescent="0.3">
      <c r="A5806">
        <v>5805</v>
      </c>
      <c r="B5806" t="s">
        <v>8498</v>
      </c>
      <c r="C5806">
        <v>2014</v>
      </c>
      <c r="D5806" s="23">
        <v>41957</v>
      </c>
      <c r="E5806" s="23">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23">
        <v>41957</v>
      </c>
      <c r="E5807" s="23">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-27.264600000000019</v>
      </c>
    </row>
    <row r="5808" spans="1:22" x14ac:dyDescent="0.3">
      <c r="A5808">
        <v>5807</v>
      </c>
      <c r="B5808" t="s">
        <v>8499</v>
      </c>
      <c r="C5808">
        <v>2013</v>
      </c>
      <c r="D5808" s="23">
        <v>41522</v>
      </c>
      <c r="E5808" s="23">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23">
        <v>41522</v>
      </c>
      <c r="E5809" s="23">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23">
        <v>41522</v>
      </c>
      <c r="E5810" s="23">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23">
        <v>41311</v>
      </c>
      <c r="E5811" s="23">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23">
        <v>40990</v>
      </c>
      <c r="E5812" s="23">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48.539199999999987</v>
      </c>
    </row>
    <row r="5813" spans="1:22" x14ac:dyDescent="0.3">
      <c r="A5813">
        <v>5812</v>
      </c>
      <c r="B5813" t="s">
        <v>8501</v>
      </c>
      <c r="C5813">
        <v>2012</v>
      </c>
      <c r="D5813" s="23">
        <v>40990</v>
      </c>
      <c r="E5813" s="23">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15.63319999999999</v>
      </c>
    </row>
    <row r="5814" spans="1:22" x14ac:dyDescent="0.3">
      <c r="A5814">
        <v>5813</v>
      </c>
      <c r="B5814" t="s">
        <v>8501</v>
      </c>
      <c r="C5814">
        <v>2012</v>
      </c>
      <c r="D5814" s="23">
        <v>40990</v>
      </c>
      <c r="E5814" s="23">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185.99699999999979</v>
      </c>
    </row>
    <row r="5815" spans="1:22" x14ac:dyDescent="0.3">
      <c r="A5815">
        <v>5814</v>
      </c>
      <c r="B5815" t="s">
        <v>8504</v>
      </c>
      <c r="C5815">
        <v>2012</v>
      </c>
      <c r="D5815" s="23">
        <v>41092</v>
      </c>
      <c r="E5815" s="23">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23">
        <v>41075</v>
      </c>
      <c r="E5816" s="23">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23">
        <v>40873</v>
      </c>
      <c r="E5817" s="23">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23">
        <v>40873</v>
      </c>
      <c r="E5818" s="23">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23">
        <v>40873</v>
      </c>
      <c r="E5819" s="23">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23">
        <v>40873</v>
      </c>
      <c r="E5820" s="23">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23">
        <v>40873</v>
      </c>
      <c r="E5821" s="23">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23">
        <v>41772</v>
      </c>
      <c r="E5822" s="23">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23">
        <v>41772</v>
      </c>
      <c r="E5823" s="23">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23">
        <v>41772</v>
      </c>
      <c r="E5824" s="23">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v>
      </c>
    </row>
    <row r="5825" spans="1:22" x14ac:dyDescent="0.3">
      <c r="A5825">
        <v>5824</v>
      </c>
      <c r="B5825" t="s">
        <v>8508</v>
      </c>
      <c r="C5825">
        <v>2014</v>
      </c>
      <c r="D5825" s="23">
        <v>41772</v>
      </c>
      <c r="E5825" s="23">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23">
        <v>40665</v>
      </c>
      <c r="E5826" s="23">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23">
        <v>41886</v>
      </c>
      <c r="E5827" s="23">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23">
        <v>41886</v>
      </c>
      <c r="E5828" s="23">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23">
        <v>41886</v>
      </c>
      <c r="E5829" s="23">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23">
        <v>41886</v>
      </c>
      <c r="E5830" s="23">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23">
        <v>41612</v>
      </c>
      <c r="E5831" s="23">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23">
        <v>41612</v>
      </c>
      <c r="E5832" s="23">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23">
        <v>41108</v>
      </c>
      <c r="E5833" s="23">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23">
        <v>41477</v>
      </c>
      <c r="E5834" s="23">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23">
        <v>41477</v>
      </c>
      <c r="E5835" s="23">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23">
        <v>41069</v>
      </c>
      <c r="E5836" s="23">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23">
        <v>41069</v>
      </c>
      <c r="E5837" s="23">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23">
        <v>41069</v>
      </c>
      <c r="E5838" s="23">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23">
        <v>41971</v>
      </c>
      <c r="E5839" s="23">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23">
        <v>40995</v>
      </c>
      <c r="E5840" s="23">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v>
      </c>
    </row>
    <row r="5841" spans="1:22" x14ac:dyDescent="0.3">
      <c r="A5841">
        <v>5840</v>
      </c>
      <c r="B5841" t="s">
        <v>8523</v>
      </c>
      <c r="C5841">
        <v>2012</v>
      </c>
      <c r="D5841" s="23">
        <v>41174</v>
      </c>
      <c r="E5841" s="23">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32.400000000000013</v>
      </c>
      <c r="T5841">
        <v>5</v>
      </c>
      <c r="U5841">
        <v>0</v>
      </c>
      <c r="V5841">
        <v>15.552</v>
      </c>
    </row>
    <row r="5842" spans="1:22" x14ac:dyDescent="0.3">
      <c r="A5842">
        <v>5841</v>
      </c>
      <c r="B5842" t="s">
        <v>8523</v>
      </c>
      <c r="C5842">
        <v>2012</v>
      </c>
      <c r="D5842" s="23">
        <v>41174</v>
      </c>
      <c r="E5842" s="23">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23">
        <v>41230</v>
      </c>
      <c r="E5843" s="23">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23">
        <v>41230</v>
      </c>
      <c r="E5844" s="23">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23">
        <v>41230</v>
      </c>
      <c r="E5845" s="23">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29.145599999999991</v>
      </c>
    </row>
    <row r="5846" spans="1:22" x14ac:dyDescent="0.3">
      <c r="A5846">
        <v>5845</v>
      </c>
      <c r="B5846" t="s">
        <v>8524</v>
      </c>
      <c r="C5846">
        <v>2012</v>
      </c>
      <c r="D5846" s="23">
        <v>41230</v>
      </c>
      <c r="E5846" s="23">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23">
        <v>41230</v>
      </c>
      <c r="E5847" s="23">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32.400000000000013</v>
      </c>
      <c r="T5847">
        <v>5</v>
      </c>
      <c r="U5847">
        <v>0</v>
      </c>
      <c r="V5847">
        <v>15.552</v>
      </c>
    </row>
    <row r="5848" spans="1:22" x14ac:dyDescent="0.3">
      <c r="A5848">
        <v>5847</v>
      </c>
      <c r="B5848" t="s">
        <v>8524</v>
      </c>
      <c r="C5848">
        <v>2012</v>
      </c>
      <c r="D5848" s="23">
        <v>41230</v>
      </c>
      <c r="E5848" s="23">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2.8195999999999799</v>
      </c>
    </row>
    <row r="5849" spans="1:22" x14ac:dyDescent="0.3">
      <c r="A5849">
        <v>5848</v>
      </c>
      <c r="B5849" t="s">
        <v>8524</v>
      </c>
      <c r="C5849">
        <v>2012</v>
      </c>
      <c r="D5849" s="23">
        <v>41230</v>
      </c>
      <c r="E5849" s="23">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36.599999999999987</v>
      </c>
      <c r="T5849">
        <v>3</v>
      </c>
      <c r="U5849">
        <v>0</v>
      </c>
      <c r="V5849">
        <v>15.372</v>
      </c>
    </row>
    <row r="5850" spans="1:22" x14ac:dyDescent="0.3">
      <c r="A5850">
        <v>5849</v>
      </c>
      <c r="B5850" t="s">
        <v>8527</v>
      </c>
      <c r="C5850">
        <v>2012</v>
      </c>
      <c r="D5850" s="23">
        <v>41223</v>
      </c>
      <c r="E5850" s="23">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23">
        <v>41223</v>
      </c>
      <c r="E5851" s="23">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143.19179999999989</v>
      </c>
    </row>
    <row r="5852" spans="1:22" x14ac:dyDescent="0.3">
      <c r="A5852">
        <v>5851</v>
      </c>
      <c r="B5852" t="s">
        <v>8527</v>
      </c>
      <c r="C5852">
        <v>2012</v>
      </c>
      <c r="D5852" s="23">
        <v>41223</v>
      </c>
      <c r="E5852" s="23">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23">
        <v>41223</v>
      </c>
      <c r="E5853" s="2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23">
        <v>41223</v>
      </c>
      <c r="E5854" s="23">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23">
        <v>40796</v>
      </c>
      <c r="E5855" s="23">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23">
        <v>41126</v>
      </c>
      <c r="E5856" s="23">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-1.2558000000000049</v>
      </c>
    </row>
    <row r="5857" spans="1:22" x14ac:dyDescent="0.3">
      <c r="A5857">
        <v>5856</v>
      </c>
      <c r="B5857" t="s">
        <v>8529</v>
      </c>
      <c r="C5857">
        <v>2012</v>
      </c>
      <c r="D5857" s="23">
        <v>41126</v>
      </c>
      <c r="E5857" s="23">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23">
        <v>41126</v>
      </c>
      <c r="E5858" s="23">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-2.1792000000000011</v>
      </c>
    </row>
    <row r="5859" spans="1:22" x14ac:dyDescent="0.3">
      <c r="A5859">
        <v>5858</v>
      </c>
      <c r="B5859" t="s">
        <v>8529</v>
      </c>
      <c r="C5859">
        <v>2012</v>
      </c>
      <c r="D5859" s="23">
        <v>41126</v>
      </c>
      <c r="E5859" s="23">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23">
        <v>41886</v>
      </c>
      <c r="E5860" s="23">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23">
        <v>41214</v>
      </c>
      <c r="E5861" s="23">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23">
        <v>41028</v>
      </c>
      <c r="E5862" s="23">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2.8884000000000012</v>
      </c>
    </row>
    <row r="5863" spans="1:22" x14ac:dyDescent="0.3">
      <c r="A5863">
        <v>5862</v>
      </c>
      <c r="B5863" t="s">
        <v>8534</v>
      </c>
      <c r="C5863">
        <v>2013</v>
      </c>
      <c r="D5863" s="23">
        <v>41396</v>
      </c>
      <c r="E5863" s="23">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23">
        <v>41396</v>
      </c>
      <c r="E5864" s="23">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23">
        <v>41396</v>
      </c>
      <c r="E5865" s="23">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23">
        <v>40760</v>
      </c>
      <c r="E5866" s="23">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23">
        <v>40760</v>
      </c>
      <c r="E5867" s="23">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23">
        <v>40760</v>
      </c>
      <c r="E5868" s="23">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23">
        <v>41278</v>
      </c>
      <c r="E5869" s="23">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23">
        <v>41278</v>
      </c>
      <c r="E5870" s="23">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-80.178000000000026</v>
      </c>
    </row>
    <row r="5871" spans="1:22" x14ac:dyDescent="0.3">
      <c r="A5871">
        <v>5870</v>
      </c>
      <c r="B5871" t="s">
        <v>8539</v>
      </c>
      <c r="C5871">
        <v>2013</v>
      </c>
      <c r="D5871" s="23">
        <v>41586</v>
      </c>
      <c r="E5871" s="23">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23">
        <v>41440</v>
      </c>
      <c r="E5872" s="23">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80.843000000000075</v>
      </c>
    </row>
    <row r="5873" spans="1:22" x14ac:dyDescent="0.3">
      <c r="A5873">
        <v>5872</v>
      </c>
      <c r="B5873" t="s">
        <v>8543</v>
      </c>
      <c r="C5873">
        <v>2013</v>
      </c>
      <c r="D5873" s="23">
        <v>41542</v>
      </c>
      <c r="E5873" s="2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21.751499999999989</v>
      </c>
    </row>
    <row r="5874" spans="1:22" x14ac:dyDescent="0.3">
      <c r="A5874">
        <v>5873</v>
      </c>
      <c r="B5874" t="s">
        <v>8544</v>
      </c>
      <c r="C5874">
        <v>2014</v>
      </c>
      <c r="D5874" s="23">
        <v>41729</v>
      </c>
      <c r="E5874" s="23">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23">
        <v>41795</v>
      </c>
      <c r="E5875" s="23">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23">
        <v>41795</v>
      </c>
      <c r="E5876" s="23">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23">
        <v>41006</v>
      </c>
      <c r="E5877" s="23">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23">
        <v>40684</v>
      </c>
      <c r="E5878" s="23">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23">
        <v>40684</v>
      </c>
      <c r="E5879" s="23">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23">
        <v>40684</v>
      </c>
      <c r="E5880" s="23">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23">
        <v>41523</v>
      </c>
      <c r="E5881" s="23">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23">
        <v>41536</v>
      </c>
      <c r="E5882" s="23">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50.097999999999978</v>
      </c>
    </row>
    <row r="5883" spans="1:22" x14ac:dyDescent="0.3">
      <c r="A5883">
        <v>5882</v>
      </c>
      <c r="B5883" t="s">
        <v>8549</v>
      </c>
      <c r="C5883">
        <v>2013</v>
      </c>
      <c r="D5883" s="23">
        <v>41536</v>
      </c>
      <c r="E5883" s="2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23">
        <v>41536</v>
      </c>
      <c r="E5884" s="23">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23">
        <v>41347</v>
      </c>
      <c r="E5885" s="23">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23">
        <v>41347</v>
      </c>
      <c r="E5886" s="23">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196.50359999999981</v>
      </c>
    </row>
    <row r="5887" spans="1:22" x14ac:dyDescent="0.3">
      <c r="A5887">
        <v>5886</v>
      </c>
      <c r="B5887" t="s">
        <v>8551</v>
      </c>
      <c r="C5887">
        <v>2011</v>
      </c>
      <c r="D5887" s="23">
        <v>40832</v>
      </c>
      <c r="E5887" s="23">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5.0231999999999992</v>
      </c>
    </row>
    <row r="5888" spans="1:22" x14ac:dyDescent="0.3">
      <c r="A5888">
        <v>5887</v>
      </c>
      <c r="B5888" t="s">
        <v>8551</v>
      </c>
      <c r="C5888">
        <v>2011</v>
      </c>
      <c r="D5888" s="23">
        <v>40832</v>
      </c>
      <c r="E5888" s="23">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23">
        <v>41921</v>
      </c>
      <c r="E5889" s="23">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23">
        <v>41036</v>
      </c>
      <c r="E5890" s="23">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23">
        <v>41379</v>
      </c>
      <c r="E5891" s="23">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23">
        <v>41600</v>
      </c>
      <c r="E5892" s="23">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23">
        <v>41600</v>
      </c>
      <c r="E5893" s="23">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v>
      </c>
    </row>
    <row r="5894" spans="1:22" x14ac:dyDescent="0.3">
      <c r="A5894">
        <v>5893</v>
      </c>
      <c r="B5894" t="s">
        <v>8560</v>
      </c>
      <c r="C5894">
        <v>2013</v>
      </c>
      <c r="D5894" s="23">
        <v>41600</v>
      </c>
      <c r="E5894" s="23">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v>
      </c>
    </row>
    <row r="5895" spans="1:22" x14ac:dyDescent="0.3">
      <c r="A5895">
        <v>5894</v>
      </c>
      <c r="B5895" t="s">
        <v>8561</v>
      </c>
      <c r="C5895">
        <v>2014</v>
      </c>
      <c r="D5895" s="23">
        <v>41893</v>
      </c>
      <c r="E5895" s="23">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23">
        <v>41892</v>
      </c>
      <c r="E5896" s="23">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23">
        <v>40848</v>
      </c>
      <c r="E5897" s="23">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44.400000000000013</v>
      </c>
      <c r="T5897">
        <v>3</v>
      </c>
      <c r="U5897">
        <v>0</v>
      </c>
      <c r="V5897">
        <v>22.2</v>
      </c>
    </row>
    <row r="5898" spans="1:22" x14ac:dyDescent="0.3">
      <c r="A5898">
        <v>5897</v>
      </c>
      <c r="B5898" t="s">
        <v>8563</v>
      </c>
      <c r="C5898">
        <v>2011</v>
      </c>
      <c r="D5898" s="23">
        <v>40848</v>
      </c>
      <c r="E5898" s="23">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9.629999999999999</v>
      </c>
    </row>
    <row r="5899" spans="1:22" x14ac:dyDescent="0.3">
      <c r="A5899">
        <v>5898</v>
      </c>
      <c r="B5899" t="s">
        <v>8564</v>
      </c>
      <c r="C5899">
        <v>2013</v>
      </c>
      <c r="D5899" s="23">
        <v>41368</v>
      </c>
      <c r="E5899" s="23">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23">
        <v>41368</v>
      </c>
      <c r="E5900" s="23">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23">
        <v>41652</v>
      </c>
      <c r="E5901" s="23">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23">
        <v>41233</v>
      </c>
      <c r="E5902" s="23">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23">
        <v>41606</v>
      </c>
      <c r="E5903" s="2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23">
        <v>41950</v>
      </c>
      <c r="E5904" s="23">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23">
        <v>41950</v>
      </c>
      <c r="E5905" s="23">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23">
        <v>41950</v>
      </c>
      <c r="E5906" s="23">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23">
        <v>41950</v>
      </c>
      <c r="E5907" s="23">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23">
        <v>41950</v>
      </c>
      <c r="E5908" s="23">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v>
      </c>
    </row>
    <row r="5909" spans="1:22" x14ac:dyDescent="0.3">
      <c r="A5909">
        <v>5908</v>
      </c>
      <c r="B5909" t="s">
        <v>8569</v>
      </c>
      <c r="C5909">
        <v>2013</v>
      </c>
      <c r="D5909" s="23">
        <v>41611</v>
      </c>
      <c r="E5909" s="23">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23">
        <v>41611</v>
      </c>
      <c r="E5910" s="23">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26.864999999999991</v>
      </c>
    </row>
    <row r="5911" spans="1:22" x14ac:dyDescent="0.3">
      <c r="A5911">
        <v>5910</v>
      </c>
      <c r="B5911" t="s">
        <v>8569</v>
      </c>
      <c r="C5911">
        <v>2013</v>
      </c>
      <c r="D5911" s="23">
        <v>41611</v>
      </c>
      <c r="E5911" s="23">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23">
        <v>41611</v>
      </c>
      <c r="E5912" s="23">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23">
        <v>41626</v>
      </c>
      <c r="E5913" s="23">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23">
        <v>40779</v>
      </c>
      <c r="E5914" s="23">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23">
        <v>41169</v>
      </c>
      <c r="E5915" s="23">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1.0429999999999979</v>
      </c>
    </row>
    <row r="5916" spans="1:22" x14ac:dyDescent="0.3">
      <c r="A5916">
        <v>5915</v>
      </c>
      <c r="B5916" t="s">
        <v>8574</v>
      </c>
      <c r="C5916">
        <v>2012</v>
      </c>
      <c r="D5916" s="23">
        <v>41169</v>
      </c>
      <c r="E5916" s="23">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41.223699999999987</v>
      </c>
    </row>
    <row r="5917" spans="1:22" x14ac:dyDescent="0.3">
      <c r="A5917">
        <v>5916</v>
      </c>
      <c r="B5917" t="s">
        <v>8574</v>
      </c>
      <c r="C5917">
        <v>2012</v>
      </c>
      <c r="D5917" s="23">
        <v>41169</v>
      </c>
      <c r="E5917" s="23">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23">
        <v>41169</v>
      </c>
      <c r="E5918" s="23">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23">
        <v>41169</v>
      </c>
      <c r="E5919" s="23">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158.57639999999989</v>
      </c>
    </row>
    <row r="5920" spans="1:22" x14ac:dyDescent="0.3">
      <c r="A5920">
        <v>5919</v>
      </c>
      <c r="B5920" t="s">
        <v>8574</v>
      </c>
      <c r="C5920">
        <v>2012</v>
      </c>
      <c r="D5920" s="23">
        <v>41169</v>
      </c>
      <c r="E5920" s="23">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-25.049000000000149</v>
      </c>
    </row>
    <row r="5921" spans="1:22" x14ac:dyDescent="0.3">
      <c r="A5921">
        <v>5920</v>
      </c>
      <c r="B5921" t="s">
        <v>8574</v>
      </c>
      <c r="C5921">
        <v>2012</v>
      </c>
      <c r="D5921" s="23">
        <v>41169</v>
      </c>
      <c r="E5921" s="23">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23">
        <v>41169</v>
      </c>
      <c r="E5922" s="23">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217.76699999999991</v>
      </c>
    </row>
    <row r="5923" spans="1:22" x14ac:dyDescent="0.3">
      <c r="A5923">
        <v>5922</v>
      </c>
      <c r="B5923" t="s">
        <v>8574</v>
      </c>
      <c r="C5923">
        <v>2012</v>
      </c>
      <c r="D5923" s="23">
        <v>41169</v>
      </c>
      <c r="E5923" s="23">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23">
        <v>41169</v>
      </c>
      <c r="E5924" s="23">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1.355999999999995</v>
      </c>
    </row>
    <row r="5925" spans="1:22" x14ac:dyDescent="0.3">
      <c r="A5925">
        <v>5924</v>
      </c>
      <c r="B5925" t="s">
        <v>8575</v>
      </c>
      <c r="C5925">
        <v>2013</v>
      </c>
      <c r="D5925" s="23">
        <v>41605</v>
      </c>
      <c r="E5925" s="23">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-120.05080000000009</v>
      </c>
    </row>
    <row r="5926" spans="1:22" x14ac:dyDescent="0.3">
      <c r="A5926">
        <v>5925</v>
      </c>
      <c r="B5926" t="s">
        <v>8576</v>
      </c>
      <c r="C5926">
        <v>2014</v>
      </c>
      <c r="D5926" s="23">
        <v>41963</v>
      </c>
      <c r="E5926" s="23">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6.6583999999999968</v>
      </c>
    </row>
    <row r="5927" spans="1:22" x14ac:dyDescent="0.3">
      <c r="A5927">
        <v>5926</v>
      </c>
      <c r="B5927" t="s">
        <v>8577</v>
      </c>
      <c r="C5927">
        <v>2014</v>
      </c>
      <c r="D5927" s="23">
        <v>41794</v>
      </c>
      <c r="E5927" s="23">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23">
        <v>40641</v>
      </c>
      <c r="E5928" s="23">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23">
        <v>40827</v>
      </c>
      <c r="E5929" s="23">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23">
        <v>40827</v>
      </c>
      <c r="E5930" s="23">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23">
        <v>41828</v>
      </c>
      <c r="E5931" s="23">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23">
        <v>41828</v>
      </c>
      <c r="E5932" s="23">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23">
        <v>41828</v>
      </c>
      <c r="E5933" s="2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23">
        <v>41828</v>
      </c>
      <c r="E5934" s="23">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23">
        <v>41828</v>
      </c>
      <c r="E5935" s="23">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23">
        <v>41828</v>
      </c>
      <c r="E5936" s="23">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23">
        <v>41460</v>
      </c>
      <c r="E5937" s="23">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23">
        <v>41460</v>
      </c>
      <c r="E5938" s="23">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19.966499999999979</v>
      </c>
    </row>
    <row r="5939" spans="1:22" x14ac:dyDescent="0.3">
      <c r="A5939">
        <v>5938</v>
      </c>
      <c r="B5939" t="s">
        <v>8581</v>
      </c>
      <c r="C5939">
        <v>2013</v>
      </c>
      <c r="D5939" s="23">
        <v>41460</v>
      </c>
      <c r="E5939" s="23">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23">
        <v>41779</v>
      </c>
      <c r="E5940" s="23">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23">
        <v>41779</v>
      </c>
      <c r="E5941" s="23">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4.2951999999999986</v>
      </c>
    </row>
    <row r="5942" spans="1:22" x14ac:dyDescent="0.3">
      <c r="A5942">
        <v>5941</v>
      </c>
      <c r="B5942" t="s">
        <v>8583</v>
      </c>
      <c r="C5942">
        <v>2014</v>
      </c>
      <c r="D5942" s="23">
        <v>41925</v>
      </c>
      <c r="E5942" s="23">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23">
        <v>41925</v>
      </c>
      <c r="E5943" s="2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23">
        <v>41493</v>
      </c>
      <c r="E5944" s="23">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23">
        <v>40780</v>
      </c>
      <c r="E5945" s="23">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23">
        <v>40780</v>
      </c>
      <c r="E5946" s="23">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23">
        <v>40780</v>
      </c>
      <c r="E5947" s="23">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23">
        <v>40780</v>
      </c>
      <c r="E5948" s="23">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13.186800000000011</v>
      </c>
    </row>
    <row r="5949" spans="1:22" x14ac:dyDescent="0.3">
      <c r="A5949">
        <v>5948</v>
      </c>
      <c r="B5949" t="s">
        <v>8586</v>
      </c>
      <c r="C5949">
        <v>2012</v>
      </c>
      <c r="D5949" s="23">
        <v>41166</v>
      </c>
      <c r="E5949" s="23">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23">
        <v>41704</v>
      </c>
      <c r="E5950" s="23">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23">
        <v>41704</v>
      </c>
      <c r="E5951" s="23">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23">
        <v>41704</v>
      </c>
      <c r="E5952" s="23">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23">
        <v>41704</v>
      </c>
      <c r="E5953" s="23">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23">
        <v>41745</v>
      </c>
      <c r="E5954" s="23">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23">
        <v>40632</v>
      </c>
      <c r="E5955" s="23">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23">
        <v>40858</v>
      </c>
      <c r="E5956" s="23">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23">
        <v>40858</v>
      </c>
      <c r="E5957" s="23">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23">
        <v>41346</v>
      </c>
      <c r="E5958" s="23">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23">
        <v>41346</v>
      </c>
      <c r="E5959" s="23">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23">
        <v>41346</v>
      </c>
      <c r="E5960" s="23">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23">
        <v>41346</v>
      </c>
      <c r="E5961" s="23">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23">
        <v>41680</v>
      </c>
      <c r="E5962" s="23">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23">
        <v>40858</v>
      </c>
      <c r="E5963" s="2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23">
        <v>40858</v>
      </c>
      <c r="E5964" s="23">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23">
        <v>40858</v>
      </c>
      <c r="E5965" s="23">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23">
        <v>41872</v>
      </c>
      <c r="E5966" s="23">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23">
        <v>41872</v>
      </c>
      <c r="E5967" s="23">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63.436800000000012</v>
      </c>
    </row>
    <row r="5968" spans="1:22" x14ac:dyDescent="0.3">
      <c r="A5968">
        <v>5967</v>
      </c>
      <c r="B5968" t="s">
        <v>8597</v>
      </c>
      <c r="C5968">
        <v>2014</v>
      </c>
      <c r="D5968" s="23">
        <v>41872</v>
      </c>
      <c r="E5968" s="23">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23">
        <v>41289</v>
      </c>
      <c r="E5969" s="23">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23">
        <v>40744</v>
      </c>
      <c r="E5970" s="23">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23">
        <v>40744</v>
      </c>
      <c r="E5971" s="23">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23">
        <v>40744</v>
      </c>
      <c r="E5972" s="23">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23">
        <v>40744</v>
      </c>
      <c r="E5973" s="2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23">
        <v>41677</v>
      </c>
      <c r="E5974" s="23">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30.097999999999981</v>
      </c>
    </row>
    <row r="5975" spans="1:22" x14ac:dyDescent="0.3">
      <c r="A5975">
        <v>5974</v>
      </c>
      <c r="B5975" t="s">
        <v>8601</v>
      </c>
      <c r="C5975">
        <v>2012</v>
      </c>
      <c r="D5975" s="23">
        <v>41268</v>
      </c>
      <c r="E5975" s="23">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v>
      </c>
    </row>
    <row r="5976" spans="1:22" x14ac:dyDescent="0.3">
      <c r="A5976">
        <v>5975</v>
      </c>
      <c r="B5976" t="s">
        <v>8602</v>
      </c>
      <c r="C5976">
        <v>2013</v>
      </c>
      <c r="D5976" s="23">
        <v>41556</v>
      </c>
      <c r="E5976" s="23">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23">
        <v>41834</v>
      </c>
      <c r="E5977" s="23">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23">
        <v>41834</v>
      </c>
      <c r="E5978" s="23">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23">
        <v>41754</v>
      </c>
      <c r="E5979" s="23">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23">
        <v>40793</v>
      </c>
      <c r="E5980" s="23">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23">
        <v>40793</v>
      </c>
      <c r="E5981" s="23">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23">
        <v>40793</v>
      </c>
      <c r="E5982" s="23">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23">
        <v>40793</v>
      </c>
      <c r="E5983" s="2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23">
        <v>41600</v>
      </c>
      <c r="E5984" s="23">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23">
        <v>41899</v>
      </c>
      <c r="E5985" s="23">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6.4199999999999964</v>
      </c>
    </row>
    <row r="5986" spans="1:22" x14ac:dyDescent="0.3">
      <c r="A5986">
        <v>5985</v>
      </c>
      <c r="B5986" t="s">
        <v>8608</v>
      </c>
      <c r="C5986">
        <v>2013</v>
      </c>
      <c r="D5986" s="23">
        <v>41475</v>
      </c>
      <c r="E5986" s="23">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23">
        <v>41475</v>
      </c>
      <c r="E5987" s="23">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23">
        <v>41475</v>
      </c>
      <c r="E5988" s="23">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23">
        <v>41475</v>
      </c>
      <c r="E5989" s="23">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23">
        <v>41475</v>
      </c>
      <c r="E5990" s="23">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23">
        <v>41475</v>
      </c>
      <c r="E5991" s="23">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23">
        <v>41898</v>
      </c>
      <c r="E5992" s="23">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23">
        <v>41898</v>
      </c>
      <c r="E5993" s="2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32.335100000000033</v>
      </c>
    </row>
    <row r="5994" spans="1:22" x14ac:dyDescent="0.3">
      <c r="A5994">
        <v>5993</v>
      </c>
      <c r="B5994" t="s">
        <v>8609</v>
      </c>
      <c r="C5994">
        <v>2014</v>
      </c>
      <c r="D5994" s="23">
        <v>41898</v>
      </c>
      <c r="E5994" s="23">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23">
        <v>41620</v>
      </c>
      <c r="E5995" s="23">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23">
        <v>41620</v>
      </c>
      <c r="E5996" s="23">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1.6899999999999991</v>
      </c>
    </row>
    <row r="5997" spans="1:22" x14ac:dyDescent="0.3">
      <c r="A5997">
        <v>5996</v>
      </c>
      <c r="B5997" t="s">
        <v>8610</v>
      </c>
      <c r="C5997">
        <v>2013</v>
      </c>
      <c r="D5997" s="23">
        <v>41620</v>
      </c>
      <c r="E5997" s="23">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458.42999999999989</v>
      </c>
      <c r="T5997">
        <v>5</v>
      </c>
      <c r="U5997">
        <v>0.3</v>
      </c>
      <c r="V5997">
        <v>-137.529</v>
      </c>
    </row>
    <row r="5998" spans="1:22" x14ac:dyDescent="0.3">
      <c r="A5998">
        <v>5997</v>
      </c>
      <c r="B5998" t="s">
        <v>8610</v>
      </c>
      <c r="C5998">
        <v>2013</v>
      </c>
      <c r="D5998" s="23">
        <v>41620</v>
      </c>
      <c r="E5998" s="23">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24.196000000000009</v>
      </c>
    </row>
    <row r="5999" spans="1:22" x14ac:dyDescent="0.3">
      <c r="A5999">
        <v>5998</v>
      </c>
      <c r="B5999" t="s">
        <v>8610</v>
      </c>
      <c r="C5999">
        <v>2013</v>
      </c>
      <c r="D5999" s="23">
        <v>41620</v>
      </c>
      <c r="E5999" s="23">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23">
        <v>40887</v>
      </c>
      <c r="E6000" s="23">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23">
        <v>40887</v>
      </c>
      <c r="E6001" s="23">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23">
        <v>40887</v>
      </c>
      <c r="E6002" s="23">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23">
        <v>40890</v>
      </c>
      <c r="E6003" s="2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23">
        <v>40890</v>
      </c>
      <c r="E6004" s="23">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23">
        <v>41904</v>
      </c>
      <c r="E6005" s="23">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23">
        <v>41890</v>
      </c>
      <c r="E6006" s="23">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23">
        <v>41215</v>
      </c>
      <c r="E6007" s="23">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23">
        <v>41985</v>
      </c>
      <c r="E6008" s="23">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3.8654999999999968</v>
      </c>
    </row>
    <row r="6009" spans="1:22" x14ac:dyDescent="0.3">
      <c r="A6009">
        <v>6008</v>
      </c>
      <c r="B6009" t="s">
        <v>8618</v>
      </c>
      <c r="C6009">
        <v>2014</v>
      </c>
      <c r="D6009" s="23">
        <v>41731</v>
      </c>
      <c r="E6009" s="23">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21.751499999999989</v>
      </c>
    </row>
    <row r="6010" spans="1:22" x14ac:dyDescent="0.3">
      <c r="A6010">
        <v>6009</v>
      </c>
      <c r="B6010" t="s">
        <v>8619</v>
      </c>
      <c r="C6010">
        <v>2012</v>
      </c>
      <c r="D6010" s="23">
        <v>41273</v>
      </c>
      <c r="E6010" s="23">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23">
        <v>41273</v>
      </c>
      <c r="E6011" s="23">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14.238599999999989</v>
      </c>
    </row>
    <row r="6012" spans="1:22" x14ac:dyDescent="0.3">
      <c r="A6012">
        <v>6011</v>
      </c>
      <c r="B6012" t="s">
        <v>8619</v>
      </c>
      <c r="C6012">
        <v>2012</v>
      </c>
      <c r="D6012" s="23">
        <v>41273</v>
      </c>
      <c r="E6012" s="23">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286.71299999999962</v>
      </c>
    </row>
    <row r="6013" spans="1:22" x14ac:dyDescent="0.3">
      <c r="A6013">
        <v>6012</v>
      </c>
      <c r="B6013" t="s">
        <v>8619</v>
      </c>
      <c r="C6013">
        <v>2012</v>
      </c>
      <c r="D6013" s="23">
        <v>41273</v>
      </c>
      <c r="E6013" s="2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23">
        <v>41273</v>
      </c>
      <c r="E6014" s="23">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23">
        <v>41344</v>
      </c>
      <c r="E6015" s="23">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23">
        <v>41344</v>
      </c>
      <c r="E6016" s="23">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363.90480000000031</v>
      </c>
    </row>
    <row r="6017" spans="1:22" x14ac:dyDescent="0.3">
      <c r="A6017">
        <v>6016</v>
      </c>
      <c r="B6017" t="s">
        <v>8621</v>
      </c>
      <c r="C6017">
        <v>2011</v>
      </c>
      <c r="D6017" s="23">
        <v>40639</v>
      </c>
      <c r="E6017" s="23">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15.63319999999999</v>
      </c>
    </row>
    <row r="6018" spans="1:22" x14ac:dyDescent="0.3">
      <c r="A6018">
        <v>6017</v>
      </c>
      <c r="B6018" t="s">
        <v>8621</v>
      </c>
      <c r="C6018">
        <v>2011</v>
      </c>
      <c r="D6018" s="23">
        <v>40639</v>
      </c>
      <c r="E6018" s="23">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23">
        <v>40639</v>
      </c>
      <c r="E6019" s="23">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23">
        <v>40639</v>
      </c>
      <c r="E6020" s="23">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23">
        <v>40821</v>
      </c>
      <c r="E6021" s="23">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v>
      </c>
    </row>
    <row r="6022" spans="1:22" x14ac:dyDescent="0.3">
      <c r="A6022">
        <v>6021</v>
      </c>
      <c r="B6022" t="s">
        <v>8623</v>
      </c>
      <c r="C6022">
        <v>2013</v>
      </c>
      <c r="D6022" s="23">
        <v>41500</v>
      </c>
      <c r="E6022" s="23">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23">
        <v>41500</v>
      </c>
      <c r="E6023" s="23">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23">
        <v>40864</v>
      </c>
      <c r="E6024" s="23">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23">
        <v>41754</v>
      </c>
      <c r="E6025" s="23">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23">
        <v>41876</v>
      </c>
      <c r="E6026" s="23">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23">
        <v>41876</v>
      </c>
      <c r="E6027" s="23">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23">
        <v>41694</v>
      </c>
      <c r="E6028" s="23">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0.33599999999999958</v>
      </c>
    </row>
    <row r="6029" spans="1:22" x14ac:dyDescent="0.3">
      <c r="A6029">
        <v>6028</v>
      </c>
      <c r="B6029" t="s">
        <v>8628</v>
      </c>
      <c r="C6029">
        <v>2014</v>
      </c>
      <c r="D6029" s="23">
        <v>41694</v>
      </c>
      <c r="E6029" s="23">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23">
        <v>41598</v>
      </c>
      <c r="E6030" s="23">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23">
        <v>41593</v>
      </c>
      <c r="E6031" s="23">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23">
        <v>41827</v>
      </c>
      <c r="E6032" s="23">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23.92400000000001</v>
      </c>
    </row>
    <row r="6033" spans="1:22" x14ac:dyDescent="0.3">
      <c r="A6033">
        <v>6032</v>
      </c>
      <c r="B6033" t="s">
        <v>8632</v>
      </c>
      <c r="C6033">
        <v>2013</v>
      </c>
      <c r="D6033" s="23">
        <v>41634</v>
      </c>
      <c r="E6033" s="23">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23">
        <v>41753</v>
      </c>
      <c r="E6034" s="23">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54.900000000000013</v>
      </c>
      <c r="T6034">
        <v>5</v>
      </c>
      <c r="U6034">
        <v>0</v>
      </c>
      <c r="V6034">
        <v>15.372</v>
      </c>
    </row>
    <row r="6035" spans="1:22" x14ac:dyDescent="0.3">
      <c r="A6035">
        <v>6034</v>
      </c>
      <c r="B6035" t="s">
        <v>8635</v>
      </c>
      <c r="C6035">
        <v>2012</v>
      </c>
      <c r="D6035" s="23">
        <v>41257</v>
      </c>
      <c r="E6035" s="23">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23">
        <v>41018</v>
      </c>
      <c r="E6036" s="23">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23">
        <v>41018</v>
      </c>
      <c r="E6037" s="23">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310.39199999999988</v>
      </c>
      <c r="T6037">
        <v>4</v>
      </c>
      <c r="U6037">
        <v>0.8</v>
      </c>
      <c r="V6037">
        <v>-512.14680000000021</v>
      </c>
    </row>
    <row r="6038" spans="1:22" x14ac:dyDescent="0.3">
      <c r="A6038">
        <v>6037</v>
      </c>
      <c r="B6038" t="s">
        <v>8637</v>
      </c>
      <c r="C6038">
        <v>2013</v>
      </c>
      <c r="D6038" s="23">
        <v>41522</v>
      </c>
      <c r="E6038" s="23">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42.599999999999987</v>
      </c>
      <c r="T6038">
        <v>3</v>
      </c>
      <c r="U6038">
        <v>0</v>
      </c>
      <c r="V6038">
        <v>16.614000000000001</v>
      </c>
    </row>
    <row r="6039" spans="1:22" x14ac:dyDescent="0.3">
      <c r="A6039">
        <v>6038</v>
      </c>
      <c r="B6039" t="s">
        <v>8637</v>
      </c>
      <c r="C6039">
        <v>2013</v>
      </c>
      <c r="D6039" s="23">
        <v>41522</v>
      </c>
      <c r="E6039" s="23">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54.691199999999988</v>
      </c>
    </row>
    <row r="6040" spans="1:22" x14ac:dyDescent="0.3">
      <c r="A6040">
        <v>6039</v>
      </c>
      <c r="B6040" t="s">
        <v>8637</v>
      </c>
      <c r="C6040">
        <v>2013</v>
      </c>
      <c r="D6040" s="23">
        <v>41522</v>
      </c>
      <c r="E6040" s="23">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23">
        <v>41522</v>
      </c>
      <c r="E6041" s="23">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23">
        <v>41907</v>
      </c>
      <c r="E6042" s="23">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23">
        <v>41907</v>
      </c>
      <c r="E6043" s="23">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23">
        <v>41309</v>
      </c>
      <c r="E6044" s="23">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23">
        <v>41779</v>
      </c>
      <c r="E6045" s="23">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23">
        <v>41779</v>
      </c>
      <c r="E6046" s="23">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23">
        <v>41155</v>
      </c>
      <c r="E6047" s="23">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89.306999999999988</v>
      </c>
    </row>
    <row r="6048" spans="1:22" x14ac:dyDescent="0.3">
      <c r="A6048">
        <v>6047</v>
      </c>
      <c r="B6048" t="s">
        <v>8644</v>
      </c>
      <c r="C6048">
        <v>2013</v>
      </c>
      <c r="D6048" s="23">
        <v>41435</v>
      </c>
      <c r="E6048" s="23">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23">
        <v>41220</v>
      </c>
      <c r="E6049" s="23">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23">
        <v>41220</v>
      </c>
      <c r="E6050" s="23">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23">
        <v>41441</v>
      </c>
      <c r="E6051" s="23">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54.214999999999982</v>
      </c>
    </row>
    <row r="6052" spans="1:22" x14ac:dyDescent="0.3">
      <c r="A6052">
        <v>6051</v>
      </c>
      <c r="B6052" t="s">
        <v>8647</v>
      </c>
      <c r="C6052">
        <v>2012</v>
      </c>
      <c r="D6052" s="23">
        <v>41024</v>
      </c>
      <c r="E6052" s="23">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23">
        <v>41024</v>
      </c>
      <c r="E6053" s="23">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23">
        <v>41541</v>
      </c>
      <c r="E6054" s="23">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23">
        <v>41541</v>
      </c>
      <c r="E6055" s="23">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23">
        <v>41541</v>
      </c>
      <c r="E6056" s="23">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23">
        <v>41505</v>
      </c>
      <c r="E6057" s="23">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23">
        <v>41505</v>
      </c>
      <c r="E6058" s="23">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23">
        <v>40604</v>
      </c>
      <c r="E6059" s="23">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23">
        <v>40604</v>
      </c>
      <c r="E6060" s="23">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23">
        <v>40907</v>
      </c>
      <c r="E6061" s="23">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6.9920000000000009</v>
      </c>
    </row>
    <row r="6062" spans="1:22" x14ac:dyDescent="0.3">
      <c r="A6062">
        <v>6061</v>
      </c>
      <c r="B6062" t="s">
        <v>8654</v>
      </c>
      <c r="C6062">
        <v>2012</v>
      </c>
      <c r="D6062" s="23">
        <v>41009</v>
      </c>
      <c r="E6062" s="23">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23">
        <v>41009</v>
      </c>
      <c r="E6063" s="2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23">
        <v>41268</v>
      </c>
      <c r="E6064" s="23">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224.99249999999989</v>
      </c>
    </row>
    <row r="6065" spans="1:22" x14ac:dyDescent="0.3">
      <c r="A6065">
        <v>6064</v>
      </c>
      <c r="B6065" t="s">
        <v>8655</v>
      </c>
      <c r="C6065">
        <v>2012</v>
      </c>
      <c r="D6065" s="23">
        <v>41268</v>
      </c>
      <c r="E6065" s="23">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6.1739999999999986</v>
      </c>
    </row>
    <row r="6066" spans="1:22" x14ac:dyDescent="0.3">
      <c r="A6066">
        <v>6065</v>
      </c>
      <c r="B6066" t="s">
        <v>8655</v>
      </c>
      <c r="C6066">
        <v>2012</v>
      </c>
      <c r="D6066" s="23">
        <v>41268</v>
      </c>
      <c r="E6066" s="23">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23">
        <v>41004</v>
      </c>
      <c r="E6067" s="23">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7.7687999999999988</v>
      </c>
    </row>
    <row r="6068" spans="1:22" x14ac:dyDescent="0.3">
      <c r="A6068">
        <v>6067</v>
      </c>
      <c r="B6068" t="s">
        <v>8657</v>
      </c>
      <c r="C6068">
        <v>2012</v>
      </c>
      <c r="D6068" s="23">
        <v>40925</v>
      </c>
      <c r="E6068" s="23">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10.00799999999999</v>
      </c>
    </row>
    <row r="6069" spans="1:22" x14ac:dyDescent="0.3">
      <c r="A6069">
        <v>6068</v>
      </c>
      <c r="B6069" t="s">
        <v>8659</v>
      </c>
      <c r="C6069">
        <v>2014</v>
      </c>
      <c r="D6069" s="23">
        <v>41780</v>
      </c>
      <c r="E6069" s="23">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23">
        <v>41780</v>
      </c>
      <c r="E6070" s="23">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23">
        <v>41780</v>
      </c>
      <c r="E6071" s="23">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38.609999999999957</v>
      </c>
    </row>
    <row r="6072" spans="1:22" x14ac:dyDescent="0.3">
      <c r="A6072">
        <v>6071</v>
      </c>
      <c r="B6072" t="s">
        <v>8662</v>
      </c>
      <c r="C6072">
        <v>2014</v>
      </c>
      <c r="D6072" s="23">
        <v>41865</v>
      </c>
      <c r="E6072" s="23">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23">
        <v>41274</v>
      </c>
      <c r="E6073" s="23">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-26.720400000000019</v>
      </c>
    </row>
    <row r="6074" spans="1:22" x14ac:dyDescent="0.3">
      <c r="A6074">
        <v>6073</v>
      </c>
      <c r="B6074" t="s">
        <v>8663</v>
      </c>
      <c r="C6074">
        <v>2012</v>
      </c>
      <c r="D6074" s="23">
        <v>41274</v>
      </c>
      <c r="E6074" s="23">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23">
        <v>41274</v>
      </c>
      <c r="E6075" s="23">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v>
      </c>
    </row>
    <row r="6076" spans="1:22" x14ac:dyDescent="0.3">
      <c r="A6076">
        <v>6075</v>
      </c>
      <c r="B6076" t="s">
        <v>8664</v>
      </c>
      <c r="C6076">
        <v>2014</v>
      </c>
      <c r="D6076" s="23">
        <v>41999</v>
      </c>
      <c r="E6076" s="23">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23">
        <v>41999</v>
      </c>
      <c r="E6077" s="23">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23">
        <v>41519</v>
      </c>
      <c r="E6078" s="23">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206.31600000000009</v>
      </c>
    </row>
    <row r="6079" spans="1:22" x14ac:dyDescent="0.3">
      <c r="A6079">
        <v>6078</v>
      </c>
      <c r="B6079" t="s">
        <v>8665</v>
      </c>
      <c r="C6079">
        <v>2013</v>
      </c>
      <c r="D6079" s="23">
        <v>41519</v>
      </c>
      <c r="E6079" s="23">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23">
        <v>41519</v>
      </c>
      <c r="E6080" s="23">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3.2849999999999988</v>
      </c>
    </row>
    <row r="6081" spans="1:22" x14ac:dyDescent="0.3">
      <c r="A6081">
        <v>6080</v>
      </c>
      <c r="B6081" t="s">
        <v>8665</v>
      </c>
      <c r="C6081">
        <v>2013</v>
      </c>
      <c r="D6081" s="23">
        <v>41519</v>
      </c>
      <c r="E6081" s="23">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23">
        <v>41857</v>
      </c>
      <c r="E6082" s="23">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23">
        <v>40593</v>
      </c>
      <c r="E6083" s="23">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23">
        <v>41601</v>
      </c>
      <c r="E6084" s="23">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23">
        <v>41601</v>
      </c>
      <c r="E6085" s="23">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23">
        <v>41601</v>
      </c>
      <c r="E6086" s="23">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23">
        <v>41601</v>
      </c>
      <c r="E6087" s="23">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23">
        <v>41601</v>
      </c>
      <c r="E6088" s="23">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-6.7320000000000011</v>
      </c>
    </row>
    <row r="6089" spans="1:22" x14ac:dyDescent="0.3">
      <c r="A6089">
        <v>6088</v>
      </c>
      <c r="B6089" t="s">
        <v>8669</v>
      </c>
      <c r="C6089">
        <v>2012</v>
      </c>
      <c r="D6089" s="23">
        <v>41257</v>
      </c>
      <c r="E6089" s="23">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23">
        <v>41073</v>
      </c>
      <c r="E6090" s="23">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23">
        <v>42002</v>
      </c>
      <c r="E6091" s="23">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-0.98999999999999977</v>
      </c>
    </row>
    <row r="6092" spans="1:22" x14ac:dyDescent="0.3">
      <c r="A6092">
        <v>6091</v>
      </c>
      <c r="B6092" t="s">
        <v>8672</v>
      </c>
      <c r="C6092">
        <v>2014</v>
      </c>
      <c r="D6092" s="23">
        <v>41903</v>
      </c>
      <c r="E6092" s="23">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18.176400000000012</v>
      </c>
    </row>
    <row r="6093" spans="1:22" x14ac:dyDescent="0.3">
      <c r="A6093">
        <v>6092</v>
      </c>
      <c r="B6093" t="s">
        <v>8672</v>
      </c>
      <c r="C6093">
        <v>2014</v>
      </c>
      <c r="D6093" s="23">
        <v>41903</v>
      </c>
      <c r="E6093" s="23">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23">
        <v>41903</v>
      </c>
      <c r="E6094" s="23">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23">
        <v>41903</v>
      </c>
      <c r="E6095" s="23">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21.791999999999991</v>
      </c>
    </row>
    <row r="6096" spans="1:22" x14ac:dyDescent="0.3">
      <c r="A6096">
        <v>6095</v>
      </c>
      <c r="B6096" t="s">
        <v>8672</v>
      </c>
      <c r="C6096">
        <v>2014</v>
      </c>
      <c r="D6096" s="23">
        <v>41903</v>
      </c>
      <c r="E6096" s="23">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23">
        <v>41903</v>
      </c>
      <c r="E6097" s="23">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23">
        <v>41903</v>
      </c>
      <c r="E6098" s="23">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23">
        <v>41903</v>
      </c>
      <c r="E6099" s="23">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23">
        <v>41903</v>
      </c>
      <c r="E6100" s="23">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23">
        <v>41903</v>
      </c>
      <c r="E6101" s="23">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23">
        <v>41903</v>
      </c>
      <c r="E6102" s="23">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23">
        <v>41903</v>
      </c>
      <c r="E6103" s="2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23">
        <v>41903</v>
      </c>
      <c r="E6104" s="23">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28.309500000000011</v>
      </c>
    </row>
    <row r="6105" spans="1:22" x14ac:dyDescent="0.3">
      <c r="A6105">
        <v>6104</v>
      </c>
      <c r="B6105" t="s">
        <v>8672</v>
      </c>
      <c r="C6105">
        <v>2014</v>
      </c>
      <c r="D6105" s="23">
        <v>41903</v>
      </c>
      <c r="E6105" s="23">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v>
      </c>
    </row>
    <row r="6106" spans="1:22" x14ac:dyDescent="0.3">
      <c r="A6106">
        <v>6105</v>
      </c>
      <c r="B6106" t="s">
        <v>8675</v>
      </c>
      <c r="C6106">
        <v>2014</v>
      </c>
      <c r="D6106" s="23">
        <v>41874</v>
      </c>
      <c r="E6106" s="23">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23">
        <v>41078</v>
      </c>
      <c r="E6107" s="23">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23">
        <v>40897</v>
      </c>
      <c r="E6108" s="23">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-49.551600000000022</v>
      </c>
    </row>
    <row r="6109" spans="1:22" x14ac:dyDescent="0.3">
      <c r="A6109">
        <v>6108</v>
      </c>
      <c r="B6109" t="s">
        <v>8677</v>
      </c>
      <c r="C6109">
        <v>2011</v>
      </c>
      <c r="D6109" s="23">
        <v>40897</v>
      </c>
      <c r="E6109" s="23">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23">
        <v>41529</v>
      </c>
      <c r="E6110" s="23">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23">
        <v>41529</v>
      </c>
      <c r="E6111" s="23">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-3.243600000000002</v>
      </c>
    </row>
    <row r="6112" spans="1:22" x14ac:dyDescent="0.3">
      <c r="A6112">
        <v>6111</v>
      </c>
      <c r="B6112" t="s">
        <v>8679</v>
      </c>
      <c r="C6112">
        <v>2013</v>
      </c>
      <c r="D6112" s="23">
        <v>41591</v>
      </c>
      <c r="E6112" s="23">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-21.068600000000171</v>
      </c>
    </row>
    <row r="6113" spans="1:22" x14ac:dyDescent="0.3">
      <c r="A6113">
        <v>6112</v>
      </c>
      <c r="B6113" t="s">
        <v>8679</v>
      </c>
      <c r="C6113">
        <v>2013</v>
      </c>
      <c r="D6113" s="23">
        <v>41591</v>
      </c>
      <c r="E6113" s="23">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23">
        <v>41591</v>
      </c>
      <c r="E6114" s="23">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23">
        <v>41591</v>
      </c>
      <c r="E6115" s="23">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23">
        <v>41591</v>
      </c>
      <c r="E6116" s="23">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-12.83919999999998</v>
      </c>
    </row>
    <row r="6117" spans="1:22" x14ac:dyDescent="0.3">
      <c r="A6117">
        <v>6116</v>
      </c>
      <c r="B6117" t="s">
        <v>8680</v>
      </c>
      <c r="C6117">
        <v>2013</v>
      </c>
      <c r="D6117" s="23">
        <v>41348</v>
      </c>
      <c r="E6117" s="23">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23">
        <v>41592</v>
      </c>
      <c r="E6118" s="23">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23">
        <v>41592</v>
      </c>
      <c r="E6119" s="23">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23">
        <v>41902</v>
      </c>
      <c r="E6120" s="23">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19.197599999999991</v>
      </c>
    </row>
    <row r="6121" spans="1:22" x14ac:dyDescent="0.3">
      <c r="A6121">
        <v>6120</v>
      </c>
      <c r="B6121" t="s">
        <v>8685</v>
      </c>
      <c r="C6121">
        <v>2014</v>
      </c>
      <c r="D6121" s="23">
        <v>41902</v>
      </c>
      <c r="E6121" s="23">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23">
        <v>41902</v>
      </c>
      <c r="E6122" s="23">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23">
        <v>41902</v>
      </c>
      <c r="E6123" s="2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23">
        <v>41978</v>
      </c>
      <c r="E6124" s="23">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4.6175999999999986</v>
      </c>
    </row>
    <row r="6125" spans="1:22" x14ac:dyDescent="0.3">
      <c r="A6125">
        <v>6124</v>
      </c>
      <c r="B6125" t="s">
        <v>8687</v>
      </c>
      <c r="C6125">
        <v>2012</v>
      </c>
      <c r="D6125" s="23">
        <v>41152</v>
      </c>
      <c r="E6125" s="23">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23">
        <v>41794</v>
      </c>
      <c r="E6126" s="23">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23">
        <v>41794</v>
      </c>
      <c r="E6127" s="23">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23">
        <v>41794</v>
      </c>
      <c r="E6128" s="23">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23">
        <v>41365</v>
      </c>
      <c r="E6129" s="23">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54.666000000000011</v>
      </c>
    </row>
    <row r="6130" spans="1:22" x14ac:dyDescent="0.3">
      <c r="A6130">
        <v>6129</v>
      </c>
      <c r="B6130" t="s">
        <v>8692</v>
      </c>
      <c r="C6130">
        <v>2011</v>
      </c>
      <c r="D6130" s="23">
        <v>40841</v>
      </c>
      <c r="E6130" s="23">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23">
        <v>41725</v>
      </c>
      <c r="E6131" s="23">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23">
        <v>41725</v>
      </c>
      <c r="E6132" s="23">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23">
        <v>40904</v>
      </c>
      <c r="E6133" s="2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23">
        <v>41898</v>
      </c>
      <c r="E6134" s="23">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23">
        <v>41503</v>
      </c>
      <c r="E6135" s="23">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23">
        <v>41583</v>
      </c>
      <c r="E6136" s="23">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23">
        <v>41200</v>
      </c>
      <c r="E6137" s="23">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23">
        <v>41200</v>
      </c>
      <c r="E6138" s="23">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-186.56819999999999</v>
      </c>
    </row>
    <row r="6139" spans="1:22" x14ac:dyDescent="0.3">
      <c r="A6139">
        <v>6138</v>
      </c>
      <c r="B6139" t="s">
        <v>8704</v>
      </c>
      <c r="C6139">
        <v>2013</v>
      </c>
      <c r="D6139" s="23">
        <v>41579</v>
      </c>
      <c r="E6139" s="23">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23">
        <v>40632</v>
      </c>
      <c r="E6140" s="23">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23">
        <v>41017</v>
      </c>
      <c r="E6141" s="23">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23">
        <v>41830</v>
      </c>
      <c r="E6142" s="23">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23">
        <v>41830</v>
      </c>
      <c r="E6143" s="2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3.9128000000000038</v>
      </c>
    </row>
    <row r="6144" spans="1:22" x14ac:dyDescent="0.3">
      <c r="A6144">
        <v>6143</v>
      </c>
      <c r="B6144" t="s">
        <v>8708</v>
      </c>
      <c r="C6144">
        <v>2014</v>
      </c>
      <c r="D6144" s="23">
        <v>41830</v>
      </c>
      <c r="E6144" s="23">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23">
        <v>41830</v>
      </c>
      <c r="E6145" s="23">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48.806400000000011</v>
      </c>
    </row>
    <row r="6146" spans="1:22" x14ac:dyDescent="0.3">
      <c r="A6146">
        <v>6145</v>
      </c>
      <c r="B6146" t="s">
        <v>8709</v>
      </c>
      <c r="C6146">
        <v>2014</v>
      </c>
      <c r="D6146" s="23">
        <v>41818</v>
      </c>
      <c r="E6146" s="23">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23">
        <v>40899</v>
      </c>
      <c r="E6147" s="23">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23">
        <v>41965</v>
      </c>
      <c r="E6148" s="23">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23">
        <v>41965</v>
      </c>
      <c r="E6149" s="23">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23">
        <v>41453</v>
      </c>
      <c r="E6150" s="23">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23">
        <v>42002</v>
      </c>
      <c r="E6151" s="23">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340.70400000000012</v>
      </c>
      <c r="T6151">
        <v>6</v>
      </c>
      <c r="U6151">
        <v>0.2</v>
      </c>
      <c r="V6151">
        <v>-34.070400000000006</v>
      </c>
    </row>
    <row r="6152" spans="1:22" x14ac:dyDescent="0.3">
      <c r="A6152">
        <v>6151</v>
      </c>
      <c r="B6152" t="s">
        <v>8714</v>
      </c>
      <c r="C6152">
        <v>2013</v>
      </c>
      <c r="D6152" s="23">
        <v>41373</v>
      </c>
      <c r="E6152" s="23">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88.725000000000023</v>
      </c>
    </row>
    <row r="6153" spans="1:22" x14ac:dyDescent="0.3">
      <c r="A6153">
        <v>6152</v>
      </c>
      <c r="B6153" t="s">
        <v>8715</v>
      </c>
      <c r="C6153">
        <v>2011</v>
      </c>
      <c r="D6153" s="23">
        <v>40620</v>
      </c>
      <c r="E6153" s="23">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23">
        <v>41824</v>
      </c>
      <c r="E6154" s="23">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23">
        <v>41750</v>
      </c>
      <c r="E6155" s="23">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23">
        <v>41750</v>
      </c>
      <c r="E6156" s="23">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51.336000000000013</v>
      </c>
      <c r="T6156">
        <v>3</v>
      </c>
      <c r="U6156">
        <v>0.2</v>
      </c>
      <c r="V6156">
        <v>5.7752999999999961</v>
      </c>
    </row>
    <row r="6157" spans="1:22" x14ac:dyDescent="0.3">
      <c r="A6157">
        <v>6156</v>
      </c>
      <c r="B6157" t="s">
        <v>8717</v>
      </c>
      <c r="C6157">
        <v>2014</v>
      </c>
      <c r="D6157" s="23">
        <v>41750</v>
      </c>
      <c r="E6157" s="23">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23">
        <v>41750</v>
      </c>
      <c r="E6158" s="23">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23">
        <v>41490</v>
      </c>
      <c r="E6159" s="23">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23">
        <v>41490</v>
      </c>
      <c r="E6160" s="23">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23">
        <v>41612</v>
      </c>
      <c r="E6161" s="23">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23">
        <v>40621</v>
      </c>
      <c r="E6162" s="23">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323.97600000000011</v>
      </c>
      <c r="T6162">
        <v>3</v>
      </c>
      <c r="U6162">
        <v>0.2</v>
      </c>
      <c r="V6162">
        <v>28.347899999999981</v>
      </c>
    </row>
    <row r="6163" spans="1:22" x14ac:dyDescent="0.3">
      <c r="A6163">
        <v>6162</v>
      </c>
      <c r="B6163" t="s">
        <v>8722</v>
      </c>
      <c r="C6163">
        <v>2011</v>
      </c>
      <c r="D6163" s="23">
        <v>40621</v>
      </c>
      <c r="E6163" s="2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23">
        <v>40621</v>
      </c>
      <c r="E6164" s="23">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1.961999999999998</v>
      </c>
    </row>
    <row r="6165" spans="1:22" x14ac:dyDescent="0.3">
      <c r="A6165">
        <v>6164</v>
      </c>
      <c r="B6165" t="s">
        <v>8722</v>
      </c>
      <c r="C6165">
        <v>2011</v>
      </c>
      <c r="D6165" s="23">
        <v>40621</v>
      </c>
      <c r="E6165" s="23">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23">
        <v>40621</v>
      </c>
      <c r="E6166" s="23">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v>
      </c>
    </row>
    <row r="6167" spans="1:22" x14ac:dyDescent="0.3">
      <c r="A6167">
        <v>6166</v>
      </c>
      <c r="B6167" t="s">
        <v>8722</v>
      </c>
      <c r="C6167">
        <v>2011</v>
      </c>
      <c r="D6167" s="23">
        <v>40621</v>
      </c>
      <c r="E6167" s="23">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5.5044000000000013</v>
      </c>
    </row>
    <row r="6168" spans="1:22" x14ac:dyDescent="0.3">
      <c r="A6168">
        <v>6167</v>
      </c>
      <c r="B6168" t="s">
        <v>8722</v>
      </c>
      <c r="C6168">
        <v>2011</v>
      </c>
      <c r="D6168" s="23">
        <v>40621</v>
      </c>
      <c r="E6168" s="23">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23">
        <v>41019</v>
      </c>
      <c r="E6169" s="23">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23">
        <v>41171</v>
      </c>
      <c r="E6170" s="23">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23">
        <v>40782</v>
      </c>
      <c r="E6171" s="23">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23">
        <v>41628</v>
      </c>
      <c r="E6172" s="23">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23">
        <v>41628</v>
      </c>
      <c r="E6173" s="23">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23">
        <v>40757</v>
      </c>
      <c r="E6174" s="23">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23">
        <v>40757</v>
      </c>
      <c r="E6175" s="23">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23">
        <v>40757</v>
      </c>
      <c r="E6176" s="23">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23">
        <v>41173</v>
      </c>
      <c r="E6177" s="23">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23">
        <v>41173</v>
      </c>
      <c r="E6178" s="23">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23">
        <v>41173</v>
      </c>
      <c r="E6179" s="23">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23">
        <v>41173</v>
      </c>
      <c r="E6180" s="23">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23">
        <v>41173</v>
      </c>
      <c r="E6181" s="23">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23">
        <v>41173</v>
      </c>
      <c r="E6182" s="23">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v>
      </c>
    </row>
    <row r="6183" spans="1:22" x14ac:dyDescent="0.3">
      <c r="A6183">
        <v>6182</v>
      </c>
      <c r="B6183" t="s">
        <v>8730</v>
      </c>
      <c r="C6183">
        <v>2012</v>
      </c>
      <c r="D6183" s="23">
        <v>41173</v>
      </c>
      <c r="E6183" s="23">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32.981699999999989</v>
      </c>
    </row>
    <row r="6184" spans="1:22" x14ac:dyDescent="0.3">
      <c r="A6184">
        <v>6183</v>
      </c>
      <c r="B6184" t="s">
        <v>8730</v>
      </c>
      <c r="C6184">
        <v>2012</v>
      </c>
      <c r="D6184" s="23">
        <v>41173</v>
      </c>
      <c r="E6184" s="23">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23">
        <v>41173</v>
      </c>
      <c r="E6185" s="23">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23">
        <v>41620</v>
      </c>
      <c r="E6186" s="23">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23">
        <v>41128</v>
      </c>
      <c r="E6187" s="23">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23">
        <v>41228</v>
      </c>
      <c r="E6188" s="23">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20.575500000000002</v>
      </c>
    </row>
    <row r="6189" spans="1:22" x14ac:dyDescent="0.3">
      <c r="A6189">
        <v>6188</v>
      </c>
      <c r="B6189" t="s">
        <v>8735</v>
      </c>
      <c r="C6189">
        <v>2012</v>
      </c>
      <c r="D6189" s="23">
        <v>41228</v>
      </c>
      <c r="E6189" s="23">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23">
        <v>41228</v>
      </c>
      <c r="E6190" s="23">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35.711999999999989</v>
      </c>
    </row>
    <row r="6191" spans="1:22" x14ac:dyDescent="0.3">
      <c r="A6191">
        <v>6190</v>
      </c>
      <c r="B6191" t="s">
        <v>8736</v>
      </c>
      <c r="C6191">
        <v>2014</v>
      </c>
      <c r="D6191" s="23">
        <v>41734</v>
      </c>
      <c r="E6191" s="23">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47.97999999999999</v>
      </c>
    </row>
    <row r="6192" spans="1:22" x14ac:dyDescent="0.3">
      <c r="A6192">
        <v>6191</v>
      </c>
      <c r="B6192" t="s">
        <v>8738</v>
      </c>
      <c r="C6192">
        <v>2013</v>
      </c>
      <c r="D6192" s="23">
        <v>41633</v>
      </c>
      <c r="E6192" s="23">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207.88560000000001</v>
      </c>
    </row>
    <row r="6193" spans="1:22" x14ac:dyDescent="0.3">
      <c r="A6193">
        <v>6192</v>
      </c>
      <c r="B6193" t="s">
        <v>8739</v>
      </c>
      <c r="C6193">
        <v>2014</v>
      </c>
      <c r="D6193" s="23">
        <v>41987</v>
      </c>
      <c r="E6193" s="23">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23">
        <v>41996</v>
      </c>
      <c r="E6194" s="23">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25.920000000000009</v>
      </c>
      <c r="T6194">
        <v>5</v>
      </c>
      <c r="U6194">
        <v>0.2</v>
      </c>
      <c r="V6194">
        <v>9.0719999999999992</v>
      </c>
    </row>
    <row r="6195" spans="1:22" x14ac:dyDescent="0.3">
      <c r="A6195">
        <v>6194</v>
      </c>
      <c r="B6195" t="s">
        <v>8740</v>
      </c>
      <c r="C6195">
        <v>2014</v>
      </c>
      <c r="D6195" s="23">
        <v>41996</v>
      </c>
      <c r="E6195" s="23">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23">
        <v>41996</v>
      </c>
      <c r="E6196" s="23">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26.557999999999989</v>
      </c>
    </row>
    <row r="6197" spans="1:22" x14ac:dyDescent="0.3">
      <c r="A6197">
        <v>6196</v>
      </c>
      <c r="B6197" t="s">
        <v>8741</v>
      </c>
      <c r="C6197">
        <v>2014</v>
      </c>
      <c r="D6197" s="23">
        <v>41934</v>
      </c>
      <c r="E6197" s="23">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23">
        <v>41934</v>
      </c>
      <c r="E6198" s="23">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23">
        <v>41226</v>
      </c>
      <c r="E6199" s="23">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28.69649999999999</v>
      </c>
    </row>
    <row r="6200" spans="1:22" x14ac:dyDescent="0.3">
      <c r="A6200">
        <v>6199</v>
      </c>
      <c r="B6200" t="s">
        <v>8742</v>
      </c>
      <c r="C6200">
        <v>2012</v>
      </c>
      <c r="D6200" s="23">
        <v>41226</v>
      </c>
      <c r="E6200" s="23">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23">
        <v>41226</v>
      </c>
      <c r="E6201" s="23">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46.118399999999987</v>
      </c>
    </row>
    <row r="6202" spans="1:22" x14ac:dyDescent="0.3">
      <c r="A6202">
        <v>6201</v>
      </c>
      <c r="B6202" t="s">
        <v>8743</v>
      </c>
      <c r="C6202">
        <v>2012</v>
      </c>
      <c r="D6202" s="23">
        <v>41015</v>
      </c>
      <c r="E6202" s="23">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23">
        <v>41015</v>
      </c>
      <c r="E6203" s="23">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23">
        <v>41625</v>
      </c>
      <c r="E6204" s="23">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23">
        <v>41569</v>
      </c>
      <c r="E6205" s="23">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-47.030399999999993</v>
      </c>
    </row>
    <row r="6206" spans="1:22" x14ac:dyDescent="0.3">
      <c r="A6206">
        <v>6205</v>
      </c>
      <c r="B6206" t="s">
        <v>8746</v>
      </c>
      <c r="C6206">
        <v>2014</v>
      </c>
      <c r="D6206" s="23">
        <v>41975</v>
      </c>
      <c r="E6206" s="23">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1.735200000000001</v>
      </c>
    </row>
    <row r="6207" spans="1:22" x14ac:dyDescent="0.3">
      <c r="A6207">
        <v>6206</v>
      </c>
      <c r="B6207" t="s">
        <v>8747</v>
      </c>
      <c r="C6207">
        <v>2013</v>
      </c>
      <c r="D6207" s="23">
        <v>41568</v>
      </c>
      <c r="E6207" s="23">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51.016000000000012</v>
      </c>
      <c r="T6207">
        <v>7</v>
      </c>
      <c r="U6207">
        <v>0.2</v>
      </c>
      <c r="V6207">
        <v>15.94249999999999</v>
      </c>
    </row>
    <row r="6208" spans="1:22" x14ac:dyDescent="0.3">
      <c r="A6208">
        <v>6207</v>
      </c>
      <c r="B6208" t="s">
        <v>8747</v>
      </c>
      <c r="C6208">
        <v>2013</v>
      </c>
      <c r="D6208" s="23">
        <v>41568</v>
      </c>
      <c r="E6208" s="23">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23">
        <v>41568</v>
      </c>
      <c r="E6209" s="23">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23">
        <v>41912</v>
      </c>
      <c r="E6210" s="23">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51.168000000000013</v>
      </c>
      <c r="T6210">
        <v>2</v>
      </c>
      <c r="U6210">
        <v>0.2</v>
      </c>
      <c r="V6210">
        <v>-6.3960000000000008</v>
      </c>
    </row>
    <row r="6211" spans="1:22" x14ac:dyDescent="0.3">
      <c r="A6211">
        <v>6210</v>
      </c>
      <c r="B6211" t="s">
        <v>8749</v>
      </c>
      <c r="C6211">
        <v>2014</v>
      </c>
      <c r="D6211" s="23">
        <v>41870</v>
      </c>
      <c r="E6211" s="23">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942.81569999999988</v>
      </c>
    </row>
    <row r="6212" spans="1:22" x14ac:dyDescent="0.3">
      <c r="A6212">
        <v>6211</v>
      </c>
      <c r="B6212" t="s">
        <v>8749</v>
      </c>
      <c r="C6212">
        <v>2014</v>
      </c>
      <c r="D6212" s="23">
        <v>41870</v>
      </c>
      <c r="E6212" s="23">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290.00579999999991</v>
      </c>
    </row>
    <row r="6213" spans="1:22" x14ac:dyDescent="0.3">
      <c r="A6213">
        <v>6212</v>
      </c>
      <c r="B6213" t="s">
        <v>8749</v>
      </c>
      <c r="C6213">
        <v>2014</v>
      </c>
      <c r="D6213" s="23">
        <v>41870</v>
      </c>
      <c r="E6213" s="2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23">
        <v>41956</v>
      </c>
      <c r="E6214" s="23">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9.120000000000001</v>
      </c>
    </row>
    <row r="6215" spans="1:22" x14ac:dyDescent="0.3">
      <c r="A6215">
        <v>6214</v>
      </c>
      <c r="B6215" t="s">
        <v>8750</v>
      </c>
      <c r="C6215">
        <v>2014</v>
      </c>
      <c r="D6215" s="23">
        <v>41956</v>
      </c>
      <c r="E6215" s="23">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23">
        <v>40827</v>
      </c>
      <c r="E6216" s="23">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23">
        <v>41241</v>
      </c>
      <c r="E6217" s="23">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23">
        <v>41241</v>
      </c>
      <c r="E6218" s="23">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23">
        <v>41117</v>
      </c>
      <c r="E6219" s="23">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0.29969999999999958</v>
      </c>
    </row>
    <row r="6220" spans="1:22" x14ac:dyDescent="0.3">
      <c r="A6220">
        <v>6219</v>
      </c>
      <c r="B6220" t="s">
        <v>8755</v>
      </c>
      <c r="C6220">
        <v>2013</v>
      </c>
      <c r="D6220" s="23">
        <v>41568</v>
      </c>
      <c r="E6220" s="23">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23">
        <v>41568</v>
      </c>
      <c r="E6221" s="23">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51.834599999999988</v>
      </c>
    </row>
    <row r="6222" spans="1:22" x14ac:dyDescent="0.3">
      <c r="A6222">
        <v>6221</v>
      </c>
      <c r="B6222" t="s">
        <v>8755</v>
      </c>
      <c r="C6222">
        <v>2013</v>
      </c>
      <c r="D6222" s="23">
        <v>41568</v>
      </c>
      <c r="E6222" s="23">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1.4601999999999979</v>
      </c>
    </row>
    <row r="6223" spans="1:22" x14ac:dyDescent="0.3">
      <c r="A6223">
        <v>6222</v>
      </c>
      <c r="B6223" t="s">
        <v>8756</v>
      </c>
      <c r="C6223">
        <v>2014</v>
      </c>
      <c r="D6223" s="23">
        <v>41897</v>
      </c>
      <c r="E6223" s="23">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23">
        <v>41997</v>
      </c>
      <c r="E6224" s="23">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23">
        <v>41997</v>
      </c>
      <c r="E6225" s="23">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1.0730999999999991</v>
      </c>
    </row>
    <row r="6226" spans="1:22" x14ac:dyDescent="0.3">
      <c r="A6226">
        <v>6225</v>
      </c>
      <c r="B6226" t="s">
        <v>8757</v>
      </c>
      <c r="C6226">
        <v>2014</v>
      </c>
      <c r="D6226" s="23">
        <v>41997</v>
      </c>
      <c r="E6226" s="23">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-54.588000000000008</v>
      </c>
    </row>
    <row r="6227" spans="1:22" x14ac:dyDescent="0.3">
      <c r="A6227">
        <v>6226</v>
      </c>
      <c r="B6227" t="s">
        <v>8759</v>
      </c>
      <c r="C6227">
        <v>2012</v>
      </c>
      <c r="D6227" s="23">
        <v>41187</v>
      </c>
      <c r="E6227" s="23">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-103.86060000000001</v>
      </c>
    </row>
    <row r="6228" spans="1:22" x14ac:dyDescent="0.3">
      <c r="A6228">
        <v>6227</v>
      </c>
      <c r="B6228" t="s">
        <v>8759</v>
      </c>
      <c r="C6228">
        <v>2012</v>
      </c>
      <c r="D6228" s="23">
        <v>41187</v>
      </c>
      <c r="E6228" s="23">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-14.558399999999979</v>
      </c>
    </row>
    <row r="6229" spans="1:22" x14ac:dyDescent="0.3">
      <c r="A6229">
        <v>6228</v>
      </c>
      <c r="B6229" t="s">
        <v>8760</v>
      </c>
      <c r="C6229">
        <v>2011</v>
      </c>
      <c r="D6229" s="23">
        <v>40849</v>
      </c>
      <c r="E6229" s="23">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23">
        <v>41296</v>
      </c>
      <c r="E6230" s="23">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-20.235600000000009</v>
      </c>
    </row>
    <row r="6231" spans="1:22" x14ac:dyDescent="0.3">
      <c r="A6231">
        <v>6230</v>
      </c>
      <c r="B6231" t="s">
        <v>8761</v>
      </c>
      <c r="C6231">
        <v>2013</v>
      </c>
      <c r="D6231" s="23">
        <v>41296</v>
      </c>
      <c r="E6231" s="23">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23">
        <v>41832</v>
      </c>
      <c r="E6232" s="23">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23">
        <v>41894</v>
      </c>
      <c r="E6233" s="2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23">
        <v>41894</v>
      </c>
      <c r="E6234" s="23">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23">
        <v>41894</v>
      </c>
      <c r="E6235" s="23">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23">
        <v>41894</v>
      </c>
      <c r="E6236" s="23">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23">
        <v>41894</v>
      </c>
      <c r="E6237" s="23">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23">
        <v>41328</v>
      </c>
      <c r="E6238" s="23">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23">
        <v>41296</v>
      </c>
      <c r="E6239" s="23">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9.2176000000000009</v>
      </c>
    </row>
    <row r="6240" spans="1:22" x14ac:dyDescent="0.3">
      <c r="A6240">
        <v>6239</v>
      </c>
      <c r="B6240" t="s">
        <v>8769</v>
      </c>
      <c r="C6240">
        <v>2012</v>
      </c>
      <c r="D6240" s="23">
        <v>41255</v>
      </c>
      <c r="E6240" s="23">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23">
        <v>41255</v>
      </c>
      <c r="E6241" s="23">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23">
        <v>41577</v>
      </c>
      <c r="E6242" s="23">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23">
        <v>41788</v>
      </c>
      <c r="E6243" s="23">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23">
        <v>40898</v>
      </c>
      <c r="E6244" s="23">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23">
        <v>41603</v>
      </c>
      <c r="E6245" s="23">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7.6049999999999978</v>
      </c>
    </row>
    <row r="6246" spans="1:22" x14ac:dyDescent="0.3">
      <c r="A6246">
        <v>6245</v>
      </c>
      <c r="B6246" t="s">
        <v>8774</v>
      </c>
      <c r="C6246">
        <v>2012</v>
      </c>
      <c r="D6246" s="23">
        <v>41233</v>
      </c>
      <c r="E6246" s="23">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23">
        <v>41233</v>
      </c>
      <c r="E6247" s="23">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23">
        <v>41233</v>
      </c>
      <c r="E6248" s="23">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23">
        <v>41789</v>
      </c>
      <c r="E6249" s="23">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23">
        <v>41789</v>
      </c>
      <c r="E6250" s="23">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23">
        <v>41789</v>
      </c>
      <c r="E6251" s="23">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23">
        <v>41789</v>
      </c>
      <c r="E6252" s="23">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23">
        <v>40879</v>
      </c>
      <c r="E6253" s="2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-6.344100000000001</v>
      </c>
    </row>
    <row r="6254" spans="1:22" x14ac:dyDescent="0.3">
      <c r="A6254">
        <v>6253</v>
      </c>
      <c r="B6254" t="s">
        <v>8779</v>
      </c>
      <c r="C6254">
        <v>2011</v>
      </c>
      <c r="D6254" s="23">
        <v>40640</v>
      </c>
      <c r="E6254" s="23">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23">
        <v>40640</v>
      </c>
      <c r="E6255" s="23">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50.242500000000007</v>
      </c>
    </row>
    <row r="6256" spans="1:22" x14ac:dyDescent="0.3">
      <c r="A6256">
        <v>6255</v>
      </c>
      <c r="B6256" t="s">
        <v>8780</v>
      </c>
      <c r="C6256">
        <v>2012</v>
      </c>
      <c r="D6256" s="23">
        <v>41160</v>
      </c>
      <c r="E6256" s="23">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23">
        <v>41892</v>
      </c>
      <c r="E6257" s="23">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3.4495999999999989</v>
      </c>
    </row>
    <row r="6258" spans="1:22" x14ac:dyDescent="0.3">
      <c r="A6258">
        <v>6257</v>
      </c>
      <c r="B6258" t="s">
        <v>8782</v>
      </c>
      <c r="C6258">
        <v>2012</v>
      </c>
      <c r="D6258" s="23">
        <v>41158</v>
      </c>
      <c r="E6258" s="23">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23">
        <v>41946</v>
      </c>
      <c r="E6259" s="23">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-81.725799999999978</v>
      </c>
    </row>
    <row r="6260" spans="1:22" x14ac:dyDescent="0.3">
      <c r="A6260">
        <v>6259</v>
      </c>
      <c r="B6260" t="s">
        <v>8784</v>
      </c>
      <c r="C6260">
        <v>2012</v>
      </c>
      <c r="D6260" s="23">
        <v>40996</v>
      </c>
      <c r="E6260" s="23">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23">
        <v>41134</v>
      </c>
      <c r="E6261" s="23">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23">
        <v>41041</v>
      </c>
      <c r="E6262" s="23">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4.9247999999999994</v>
      </c>
    </row>
    <row r="6263" spans="1:22" x14ac:dyDescent="0.3">
      <c r="A6263">
        <v>6262</v>
      </c>
      <c r="B6263" t="s">
        <v>8787</v>
      </c>
      <c r="C6263">
        <v>2014</v>
      </c>
      <c r="D6263" s="23">
        <v>41844</v>
      </c>
      <c r="E6263" s="23">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23">
        <v>41542</v>
      </c>
      <c r="E6264" s="23">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23">
        <v>41765</v>
      </c>
      <c r="E6265" s="23">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23">
        <v>41554</v>
      </c>
      <c r="E6266" s="23">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23">
        <v>40850</v>
      </c>
      <c r="E6267" s="23">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23">
        <v>40850</v>
      </c>
      <c r="E6268" s="23">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48.551399999999987</v>
      </c>
    </row>
    <row r="6269" spans="1:22" x14ac:dyDescent="0.3">
      <c r="A6269">
        <v>6268</v>
      </c>
      <c r="B6269" t="s">
        <v>8792</v>
      </c>
      <c r="C6269">
        <v>2012</v>
      </c>
      <c r="D6269" s="23">
        <v>41183</v>
      </c>
      <c r="E6269" s="23">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23">
        <v>41183</v>
      </c>
      <c r="E6270" s="23">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23">
        <v>41976</v>
      </c>
      <c r="E6271" s="23">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-7.9984000000000073</v>
      </c>
    </row>
    <row r="6272" spans="1:22" x14ac:dyDescent="0.3">
      <c r="A6272">
        <v>6271</v>
      </c>
      <c r="B6272" t="s">
        <v>8794</v>
      </c>
      <c r="C6272">
        <v>2014</v>
      </c>
      <c r="D6272" s="23">
        <v>41976</v>
      </c>
      <c r="E6272" s="23">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43.464599999999898</v>
      </c>
    </row>
    <row r="6273" spans="1:22" x14ac:dyDescent="0.3">
      <c r="A6273">
        <v>6272</v>
      </c>
      <c r="B6273" t="s">
        <v>8794</v>
      </c>
      <c r="C6273">
        <v>2014</v>
      </c>
      <c r="D6273" s="23">
        <v>41976</v>
      </c>
      <c r="E6273" s="2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44.974999999999987</v>
      </c>
    </row>
    <row r="6274" spans="1:22" x14ac:dyDescent="0.3">
      <c r="A6274">
        <v>6273</v>
      </c>
      <c r="B6274" t="s">
        <v>8795</v>
      </c>
      <c r="C6274">
        <v>2014</v>
      </c>
      <c r="D6274" s="23">
        <v>41985</v>
      </c>
      <c r="E6274" s="23">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23">
        <v>41473</v>
      </c>
      <c r="E6275" s="23">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23">
        <v>41473</v>
      </c>
      <c r="E6276" s="23">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23">
        <v>41473</v>
      </c>
      <c r="E6277" s="23">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23">
        <v>41473</v>
      </c>
      <c r="E6278" s="23">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41.223699999999987</v>
      </c>
    </row>
    <row r="6279" spans="1:22" x14ac:dyDescent="0.3">
      <c r="A6279">
        <v>6278</v>
      </c>
      <c r="B6279" t="s">
        <v>8797</v>
      </c>
      <c r="C6279">
        <v>2013</v>
      </c>
      <c r="D6279" s="23">
        <v>41473</v>
      </c>
      <c r="E6279" s="23">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23">
        <v>41473</v>
      </c>
      <c r="E6280" s="23">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23">
        <v>41473</v>
      </c>
      <c r="E6281" s="23">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23">
        <v>41772</v>
      </c>
      <c r="E6282" s="23">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23">
        <v>41233</v>
      </c>
      <c r="E6283" s="23">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63.824000000000012</v>
      </c>
      <c r="T6283">
        <v>2</v>
      </c>
      <c r="U6283">
        <v>0.2</v>
      </c>
      <c r="V6283">
        <v>9.5735999999999937</v>
      </c>
    </row>
    <row r="6284" spans="1:22" x14ac:dyDescent="0.3">
      <c r="A6284">
        <v>6283</v>
      </c>
      <c r="B6284" t="s">
        <v>8801</v>
      </c>
      <c r="C6284">
        <v>2012</v>
      </c>
      <c r="D6284" s="23">
        <v>41233</v>
      </c>
      <c r="E6284" s="23">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23">
        <v>41542</v>
      </c>
      <c r="E6285" s="23">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23">
        <v>41542</v>
      </c>
      <c r="E6286" s="23">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23">
        <v>41569</v>
      </c>
      <c r="E6287" s="23">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-231.41160000000011</v>
      </c>
    </row>
    <row r="6288" spans="1:22" x14ac:dyDescent="0.3">
      <c r="A6288">
        <v>6287</v>
      </c>
      <c r="B6288" t="s">
        <v>8806</v>
      </c>
      <c r="C6288">
        <v>2013</v>
      </c>
      <c r="D6288" s="23">
        <v>41572</v>
      </c>
      <c r="E6288" s="23">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23">
        <v>40732</v>
      </c>
      <c r="E6289" s="23">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502.48800000000011</v>
      </c>
      <c r="T6289">
        <v>3</v>
      </c>
      <c r="U6289">
        <v>0.2</v>
      </c>
      <c r="V6289">
        <v>-87.935400000000044</v>
      </c>
    </row>
    <row r="6290" spans="1:22" x14ac:dyDescent="0.3">
      <c r="A6290">
        <v>6289</v>
      </c>
      <c r="B6290" t="s">
        <v>8807</v>
      </c>
      <c r="C6290">
        <v>2011</v>
      </c>
      <c r="D6290" s="23">
        <v>40732</v>
      </c>
      <c r="E6290" s="23">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23">
        <v>40981</v>
      </c>
      <c r="E6291" s="23">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102.9527999999999</v>
      </c>
    </row>
    <row r="6292" spans="1:22" x14ac:dyDescent="0.3">
      <c r="A6292">
        <v>6291</v>
      </c>
      <c r="B6292" t="s">
        <v>8808</v>
      </c>
      <c r="C6292">
        <v>2012</v>
      </c>
      <c r="D6292" s="23">
        <v>40981</v>
      </c>
      <c r="E6292" s="23">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23">
        <v>41976</v>
      </c>
      <c r="E6293" s="2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23">
        <v>41021</v>
      </c>
      <c r="E6294" s="23">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23">
        <v>41021</v>
      </c>
      <c r="E6295" s="23">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23">
        <v>40802</v>
      </c>
      <c r="E6296" s="23">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23">
        <v>40905</v>
      </c>
      <c r="E6297" s="23">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503.78219999999982</v>
      </c>
    </row>
    <row r="6298" spans="1:22" x14ac:dyDescent="0.3">
      <c r="A6298">
        <v>6297</v>
      </c>
      <c r="B6298" t="s">
        <v>8812</v>
      </c>
      <c r="C6298">
        <v>2011</v>
      </c>
      <c r="D6298" s="23">
        <v>40905</v>
      </c>
      <c r="E6298" s="23">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23">
        <v>40905</v>
      </c>
      <c r="E6299" s="23">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23">
        <v>40837</v>
      </c>
      <c r="E6300" s="23">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23">
        <v>41974</v>
      </c>
      <c r="E6301" s="23">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23">
        <v>40700</v>
      </c>
      <c r="E6302" s="23">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v>
      </c>
      <c r="T6302">
        <v>3</v>
      </c>
      <c r="U6302">
        <v>0.8</v>
      </c>
      <c r="V6302">
        <v>-38.11140000000001</v>
      </c>
    </row>
    <row r="6303" spans="1:22" x14ac:dyDescent="0.3">
      <c r="A6303">
        <v>6302</v>
      </c>
      <c r="B6303" t="s">
        <v>8818</v>
      </c>
      <c r="C6303">
        <v>2011</v>
      </c>
      <c r="D6303" s="23">
        <v>40700</v>
      </c>
      <c r="E6303" s="23">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23">
        <v>41967</v>
      </c>
      <c r="E6304" s="23">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19.596000000000021</v>
      </c>
    </row>
    <row r="6305" spans="1:22" x14ac:dyDescent="0.3">
      <c r="A6305">
        <v>6304</v>
      </c>
      <c r="B6305" t="s">
        <v>8820</v>
      </c>
      <c r="C6305">
        <v>2014</v>
      </c>
      <c r="D6305" s="23">
        <v>41809</v>
      </c>
      <c r="E6305" s="23">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23.234999999999989</v>
      </c>
    </row>
    <row r="6306" spans="1:22" x14ac:dyDescent="0.3">
      <c r="A6306">
        <v>6305</v>
      </c>
      <c r="B6306" t="s">
        <v>8821</v>
      </c>
      <c r="C6306">
        <v>2014</v>
      </c>
      <c r="D6306" s="23">
        <v>41765</v>
      </c>
      <c r="E6306" s="23">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23">
        <v>41583</v>
      </c>
      <c r="E6307" s="23">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23">
        <v>41583</v>
      </c>
      <c r="E6308" s="23">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-14.407800000000011</v>
      </c>
    </row>
    <row r="6309" spans="1:22" x14ac:dyDescent="0.3">
      <c r="A6309">
        <v>6308</v>
      </c>
      <c r="B6309" t="s">
        <v>8822</v>
      </c>
      <c r="C6309">
        <v>2013</v>
      </c>
      <c r="D6309" s="23">
        <v>41583</v>
      </c>
      <c r="E6309" s="23">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47.952000000000012</v>
      </c>
      <c r="T6309">
        <v>3</v>
      </c>
      <c r="U6309">
        <v>0.2</v>
      </c>
      <c r="V6309">
        <v>16.783200000000001</v>
      </c>
    </row>
    <row r="6310" spans="1:22" x14ac:dyDescent="0.3">
      <c r="A6310">
        <v>6309</v>
      </c>
      <c r="B6310" t="s">
        <v>8822</v>
      </c>
      <c r="C6310">
        <v>2013</v>
      </c>
      <c r="D6310" s="23">
        <v>41583</v>
      </c>
      <c r="E6310" s="23">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23">
        <v>41583</v>
      </c>
      <c r="E6311" s="23">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23">
        <v>41583</v>
      </c>
      <c r="E6312" s="23">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5.3115999999999994</v>
      </c>
    </row>
    <row r="6313" spans="1:22" x14ac:dyDescent="0.3">
      <c r="A6313">
        <v>6312</v>
      </c>
      <c r="B6313" t="s">
        <v>8824</v>
      </c>
      <c r="C6313">
        <v>2011</v>
      </c>
      <c r="D6313" s="23">
        <v>40797</v>
      </c>
      <c r="E6313" s="23">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21.751499999999989</v>
      </c>
    </row>
    <row r="6314" spans="1:22" x14ac:dyDescent="0.3">
      <c r="A6314">
        <v>6313</v>
      </c>
      <c r="B6314" t="s">
        <v>8826</v>
      </c>
      <c r="C6314">
        <v>2014</v>
      </c>
      <c r="D6314" s="23">
        <v>41687</v>
      </c>
      <c r="E6314" s="23">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23">
        <v>41687</v>
      </c>
      <c r="E6315" s="23">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23">
        <v>40871</v>
      </c>
      <c r="E6316" s="23">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23">
        <v>40871</v>
      </c>
      <c r="E6317" s="23">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23">
        <v>40871</v>
      </c>
      <c r="E6318" s="23">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23">
        <v>40871</v>
      </c>
      <c r="E6319" s="23">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23">
        <v>41969</v>
      </c>
      <c r="E6320" s="23">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3.4964999999999988</v>
      </c>
    </row>
    <row r="6321" spans="1:22" x14ac:dyDescent="0.3">
      <c r="A6321">
        <v>6320</v>
      </c>
      <c r="B6321" t="s">
        <v>8828</v>
      </c>
      <c r="C6321">
        <v>2014</v>
      </c>
      <c r="D6321" s="23">
        <v>41969</v>
      </c>
      <c r="E6321" s="23">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23">
        <v>41911</v>
      </c>
      <c r="E6322" s="23">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23">
        <v>40829</v>
      </c>
      <c r="E6323" s="2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23">
        <v>40697</v>
      </c>
      <c r="E6324" s="23">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23">
        <v>40711</v>
      </c>
      <c r="E6325" s="23">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23">
        <v>41211</v>
      </c>
      <c r="E6326" s="23">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23">
        <v>41211</v>
      </c>
      <c r="E6327" s="23">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23">
        <v>40564</v>
      </c>
      <c r="E6328" s="23">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23">
        <v>40564</v>
      </c>
      <c r="E6329" s="23">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23">
        <v>40564</v>
      </c>
      <c r="E6330" s="23">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23">
        <v>40564</v>
      </c>
      <c r="E6331" s="23">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23">
        <v>40564</v>
      </c>
      <c r="E6332" s="23">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23">
        <v>40564</v>
      </c>
      <c r="E6333" s="2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23">
        <v>40564</v>
      </c>
      <c r="E6334" s="23">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23">
        <v>40564</v>
      </c>
      <c r="E6335" s="23">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23">
        <v>40735</v>
      </c>
      <c r="E6336" s="23">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23">
        <v>40735</v>
      </c>
      <c r="E6337" s="23">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23">
        <v>41517</v>
      </c>
      <c r="E6338" s="23">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23">
        <v>41517</v>
      </c>
      <c r="E6339" s="23">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42.494999999999948</v>
      </c>
    </row>
    <row r="6340" spans="1:22" x14ac:dyDescent="0.3">
      <c r="A6340">
        <v>6339</v>
      </c>
      <c r="B6340" t="s">
        <v>8837</v>
      </c>
      <c r="C6340">
        <v>2014</v>
      </c>
      <c r="D6340" s="23">
        <v>41918</v>
      </c>
      <c r="E6340" s="23">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23">
        <v>41918</v>
      </c>
      <c r="E6341" s="23">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23">
        <v>41918</v>
      </c>
      <c r="E6342" s="23">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23">
        <v>41640</v>
      </c>
      <c r="E6343" s="2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23">
        <v>40975</v>
      </c>
      <c r="E6344" s="23">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52.734000000000009</v>
      </c>
    </row>
    <row r="6345" spans="1:22" x14ac:dyDescent="0.3">
      <c r="A6345">
        <v>6344</v>
      </c>
      <c r="B6345" t="s">
        <v>8839</v>
      </c>
      <c r="C6345">
        <v>2012</v>
      </c>
      <c r="D6345" s="23">
        <v>40975</v>
      </c>
      <c r="E6345" s="23">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23">
        <v>40975</v>
      </c>
      <c r="E6346" s="23">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23">
        <v>40975</v>
      </c>
      <c r="E6347" s="23">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23">
        <v>41933</v>
      </c>
      <c r="E6348" s="23">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23">
        <v>41030</v>
      </c>
      <c r="E6349" s="23">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4.4137999999999993</v>
      </c>
    </row>
    <row r="6350" spans="1:22" x14ac:dyDescent="0.3">
      <c r="A6350">
        <v>6349</v>
      </c>
      <c r="B6350" t="s">
        <v>8841</v>
      </c>
      <c r="C6350">
        <v>2012</v>
      </c>
      <c r="D6350" s="23">
        <v>41030</v>
      </c>
      <c r="E6350" s="23">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23">
        <v>41030</v>
      </c>
      <c r="E6351" s="23">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23">
        <v>41886</v>
      </c>
      <c r="E6352" s="23">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23">
        <v>41947</v>
      </c>
      <c r="E6353" s="23">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23">
        <v>41165</v>
      </c>
      <c r="E6354" s="23">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23">
        <v>41158</v>
      </c>
      <c r="E6355" s="23">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23">
        <v>41158</v>
      </c>
      <c r="E6356" s="23">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23">
        <v>40822</v>
      </c>
      <c r="E6357" s="23">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-13.637000000000009</v>
      </c>
    </row>
    <row r="6358" spans="1:22" x14ac:dyDescent="0.3">
      <c r="A6358">
        <v>6357</v>
      </c>
      <c r="B6358" t="s">
        <v>8847</v>
      </c>
      <c r="C6358">
        <v>2014</v>
      </c>
      <c r="D6358" s="23">
        <v>41663</v>
      </c>
      <c r="E6358" s="23">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23">
        <v>41663</v>
      </c>
      <c r="E6359" s="23">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23">
        <v>41663</v>
      </c>
      <c r="E6360" s="23">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23">
        <v>41663</v>
      </c>
      <c r="E6361" s="23">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23">
        <v>41253</v>
      </c>
      <c r="E6362" s="23">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23">
        <v>40872</v>
      </c>
      <c r="E6363" s="23">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51.016000000000012</v>
      </c>
      <c r="T6363">
        <v>7</v>
      </c>
      <c r="U6363">
        <v>0.2</v>
      </c>
      <c r="V6363">
        <v>8.2900999999999954</v>
      </c>
    </row>
    <row r="6364" spans="1:22" x14ac:dyDescent="0.3">
      <c r="A6364">
        <v>6363</v>
      </c>
      <c r="B6364" t="s">
        <v>8850</v>
      </c>
      <c r="C6364">
        <v>2014</v>
      </c>
      <c r="D6364" s="23">
        <v>41965</v>
      </c>
      <c r="E6364" s="23">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23">
        <v>41965</v>
      </c>
      <c r="E6365" s="23">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23">
        <v>41965</v>
      </c>
      <c r="E6366" s="23">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23">
        <v>41734</v>
      </c>
      <c r="E6367" s="23">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23">
        <v>41734</v>
      </c>
      <c r="E6368" s="23">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23">
        <v>41734</v>
      </c>
      <c r="E6369" s="23">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23">
        <v>41779</v>
      </c>
      <c r="E6370" s="23">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23">
        <v>41551</v>
      </c>
      <c r="E6371" s="23">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-29.512000000000011</v>
      </c>
    </row>
    <row r="6372" spans="1:22" x14ac:dyDescent="0.3">
      <c r="A6372">
        <v>6371</v>
      </c>
      <c r="B6372" t="s">
        <v>8859</v>
      </c>
      <c r="C6372">
        <v>2013</v>
      </c>
      <c r="D6372" s="23">
        <v>41600</v>
      </c>
      <c r="E6372" s="23">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12.77639999999999</v>
      </c>
    </row>
    <row r="6373" spans="1:22" x14ac:dyDescent="0.3">
      <c r="A6373">
        <v>6372</v>
      </c>
      <c r="B6373" t="s">
        <v>8860</v>
      </c>
      <c r="C6373">
        <v>2014</v>
      </c>
      <c r="D6373" s="23">
        <v>41916</v>
      </c>
      <c r="E6373" s="2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23">
        <v>41916</v>
      </c>
      <c r="E6374" s="23">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23">
        <v>41916</v>
      </c>
      <c r="E6375" s="23">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66.954599999999971</v>
      </c>
    </row>
    <row r="6376" spans="1:22" x14ac:dyDescent="0.3">
      <c r="A6376">
        <v>6375</v>
      </c>
      <c r="B6376" t="s">
        <v>8861</v>
      </c>
      <c r="C6376">
        <v>2011</v>
      </c>
      <c r="D6376" s="23">
        <v>40662</v>
      </c>
      <c r="E6376" s="23">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23">
        <v>40662</v>
      </c>
      <c r="E6377" s="23">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23">
        <v>41555</v>
      </c>
      <c r="E6378" s="23">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1.7248000000000001</v>
      </c>
    </row>
    <row r="6379" spans="1:22" x14ac:dyDescent="0.3">
      <c r="A6379">
        <v>6378</v>
      </c>
      <c r="B6379" t="s">
        <v>8863</v>
      </c>
      <c r="C6379">
        <v>2013</v>
      </c>
      <c r="D6379" s="23">
        <v>41624</v>
      </c>
      <c r="E6379" s="23">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23">
        <v>41740</v>
      </c>
      <c r="E6380" s="23">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23">
        <v>41740</v>
      </c>
      <c r="E6381" s="23">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23">
        <v>40641</v>
      </c>
      <c r="E6382" s="23">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23">
        <v>41363</v>
      </c>
      <c r="E6383" s="2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23">
        <v>41363</v>
      </c>
      <c r="E6384" s="23">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-36.954399999999993</v>
      </c>
    </row>
    <row r="6385" spans="1:22" x14ac:dyDescent="0.3">
      <c r="A6385">
        <v>6384</v>
      </c>
      <c r="B6385" t="s">
        <v>8867</v>
      </c>
      <c r="C6385">
        <v>2014</v>
      </c>
      <c r="D6385" s="23">
        <v>41655</v>
      </c>
      <c r="E6385" s="23">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23">
        <v>41655</v>
      </c>
      <c r="E6386" s="23">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23">
        <v>41655</v>
      </c>
      <c r="E6387" s="23">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23">
        <v>41655</v>
      </c>
      <c r="E6388" s="23">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23">
        <v>40574</v>
      </c>
      <c r="E6389" s="23">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23">
        <v>40574</v>
      </c>
      <c r="E6390" s="23">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23">
        <v>40946</v>
      </c>
      <c r="E6391" s="23">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23">
        <v>40946</v>
      </c>
      <c r="E6392" s="23">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23">
        <v>41623</v>
      </c>
      <c r="E6393" s="23">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23">
        <v>41623</v>
      </c>
      <c r="E6394" s="23">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23">
        <v>41623</v>
      </c>
      <c r="E6395" s="23">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23">
        <v>41623</v>
      </c>
      <c r="E6396" s="23">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23">
        <v>41623</v>
      </c>
      <c r="E6397" s="23">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23">
        <v>41623</v>
      </c>
      <c r="E6398" s="23">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23">
        <v>41944</v>
      </c>
      <c r="E6399" s="23">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23">
        <v>41858</v>
      </c>
      <c r="E6400" s="23">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v>
      </c>
    </row>
    <row r="6401" spans="1:22" x14ac:dyDescent="0.3">
      <c r="A6401">
        <v>6400</v>
      </c>
      <c r="B6401" t="s">
        <v>8874</v>
      </c>
      <c r="C6401">
        <v>2014</v>
      </c>
      <c r="D6401" s="23">
        <v>41858</v>
      </c>
      <c r="E6401" s="23">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23">
        <v>41858</v>
      </c>
      <c r="E6402" s="23">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23">
        <v>41790</v>
      </c>
      <c r="E6403" s="2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23">
        <v>41790</v>
      </c>
      <c r="E6404" s="23">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23">
        <v>41790</v>
      </c>
      <c r="E6405" s="23">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23">
        <v>41243</v>
      </c>
      <c r="E6406" s="23">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19.966499999999979</v>
      </c>
    </row>
    <row r="6407" spans="1:22" x14ac:dyDescent="0.3">
      <c r="A6407">
        <v>6406</v>
      </c>
      <c r="B6407" t="s">
        <v>8877</v>
      </c>
      <c r="C6407">
        <v>2014</v>
      </c>
      <c r="D6407" s="23">
        <v>41883</v>
      </c>
      <c r="E6407" s="23">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23">
        <v>41883</v>
      </c>
      <c r="E6408" s="23">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43.421699999999987</v>
      </c>
    </row>
    <row r="6409" spans="1:22" x14ac:dyDescent="0.3">
      <c r="A6409">
        <v>6408</v>
      </c>
      <c r="B6409" t="s">
        <v>8878</v>
      </c>
      <c r="C6409">
        <v>2014</v>
      </c>
      <c r="D6409" s="23">
        <v>41774</v>
      </c>
      <c r="E6409" s="23">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23">
        <v>41774</v>
      </c>
      <c r="E6410" s="23">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23">
        <v>41774</v>
      </c>
      <c r="E6411" s="23">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47.952000000000012</v>
      </c>
      <c r="T6411">
        <v>3</v>
      </c>
      <c r="U6411">
        <v>0.2</v>
      </c>
      <c r="V6411">
        <v>16.183800000000002</v>
      </c>
    </row>
    <row r="6412" spans="1:22" x14ac:dyDescent="0.3">
      <c r="A6412">
        <v>6411</v>
      </c>
      <c r="B6412" t="s">
        <v>8878</v>
      </c>
      <c r="C6412">
        <v>2014</v>
      </c>
      <c r="D6412" s="23">
        <v>41774</v>
      </c>
      <c r="E6412" s="23">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23">
        <v>41774</v>
      </c>
      <c r="E6413" s="23">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26.902399999999989</v>
      </c>
    </row>
    <row r="6414" spans="1:22" x14ac:dyDescent="0.3">
      <c r="A6414">
        <v>6413</v>
      </c>
      <c r="B6414" t="s">
        <v>8881</v>
      </c>
      <c r="C6414">
        <v>2014</v>
      </c>
      <c r="D6414" s="23">
        <v>41869</v>
      </c>
      <c r="E6414" s="23">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48.377100000000013</v>
      </c>
    </row>
    <row r="6415" spans="1:22" x14ac:dyDescent="0.3">
      <c r="A6415">
        <v>6414</v>
      </c>
      <c r="B6415" t="s">
        <v>8881</v>
      </c>
      <c r="C6415">
        <v>2014</v>
      </c>
      <c r="D6415" s="23">
        <v>41869</v>
      </c>
      <c r="E6415" s="23">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23">
        <v>41954</v>
      </c>
      <c r="E6416" s="23">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-7.6799999999999962</v>
      </c>
    </row>
    <row r="6417" spans="1:22" x14ac:dyDescent="0.3">
      <c r="A6417">
        <v>6416</v>
      </c>
      <c r="B6417" t="s">
        <v>8883</v>
      </c>
      <c r="C6417">
        <v>2014</v>
      </c>
      <c r="D6417" s="23">
        <v>41873</v>
      </c>
      <c r="E6417" s="23">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23">
        <v>41342</v>
      </c>
      <c r="E6418" s="23">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23">
        <v>41342</v>
      </c>
      <c r="E6419" s="23">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-1.3464</v>
      </c>
    </row>
    <row r="6420" spans="1:22" x14ac:dyDescent="0.3">
      <c r="A6420">
        <v>6419</v>
      </c>
      <c r="B6420" t="s">
        <v>8885</v>
      </c>
      <c r="C6420">
        <v>2013</v>
      </c>
      <c r="D6420" s="23">
        <v>41579</v>
      </c>
      <c r="E6420" s="23">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23">
        <v>41579</v>
      </c>
      <c r="E6421" s="23">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23">
        <v>41579</v>
      </c>
      <c r="E6422" s="23">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23">
        <v>41579</v>
      </c>
      <c r="E6423" s="23">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23">
        <v>40750</v>
      </c>
      <c r="E6424" s="23">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23">
        <v>41206</v>
      </c>
      <c r="E6425" s="23">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-73.819200000000052</v>
      </c>
    </row>
    <row r="6426" spans="1:22" x14ac:dyDescent="0.3">
      <c r="A6426">
        <v>6425</v>
      </c>
      <c r="B6426" t="s">
        <v>8888</v>
      </c>
      <c r="C6426">
        <v>2014</v>
      </c>
      <c r="D6426" s="23">
        <v>41871</v>
      </c>
      <c r="E6426" s="23">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23">
        <v>41418</v>
      </c>
      <c r="E6427" s="23">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23">
        <v>41418</v>
      </c>
      <c r="E6428" s="23">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23">
        <v>41418</v>
      </c>
      <c r="E6429" s="23">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23">
        <v>41418</v>
      </c>
      <c r="E6430" s="23">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23">
        <v>40850</v>
      </c>
      <c r="E6431" s="23">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23">
        <v>40850</v>
      </c>
      <c r="E6432" s="23">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23">
        <v>40850</v>
      </c>
      <c r="E6433" s="23">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23">
        <v>40850</v>
      </c>
      <c r="E6434" s="23">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23">
        <v>40998</v>
      </c>
      <c r="E6435" s="23">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23">
        <v>40998</v>
      </c>
      <c r="E6436" s="23">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23">
        <v>41787</v>
      </c>
      <c r="E6437" s="23">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23">
        <v>41787</v>
      </c>
      <c r="E6438" s="23">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28.628999999999959</v>
      </c>
    </row>
    <row r="6439" spans="1:22" x14ac:dyDescent="0.3">
      <c r="A6439">
        <v>6438</v>
      </c>
      <c r="B6439" t="s">
        <v>8896</v>
      </c>
      <c r="C6439">
        <v>2014</v>
      </c>
      <c r="D6439" s="23">
        <v>41787</v>
      </c>
      <c r="E6439" s="23">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22.678200000000022</v>
      </c>
    </row>
    <row r="6440" spans="1:22" x14ac:dyDescent="0.3">
      <c r="A6440">
        <v>6439</v>
      </c>
      <c r="B6440" t="s">
        <v>8897</v>
      </c>
      <c r="C6440">
        <v>2014</v>
      </c>
      <c r="D6440" s="23">
        <v>41988</v>
      </c>
      <c r="E6440" s="23">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23">
        <v>40820</v>
      </c>
      <c r="E6441" s="23">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23">
        <v>41561</v>
      </c>
      <c r="E6442" s="23">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23">
        <v>41561</v>
      </c>
      <c r="E6443" s="23">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23">
        <v>41561</v>
      </c>
      <c r="E6444" s="23">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23">
        <v>41561</v>
      </c>
      <c r="E6445" s="23">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23">
        <v>41561</v>
      </c>
      <c r="E6446" s="23">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23">
        <v>40973</v>
      </c>
      <c r="E6447" s="23">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2.4864000000000002</v>
      </c>
    </row>
    <row r="6448" spans="1:22" x14ac:dyDescent="0.3">
      <c r="A6448">
        <v>6447</v>
      </c>
      <c r="B6448" t="s">
        <v>8901</v>
      </c>
      <c r="C6448">
        <v>2014</v>
      </c>
      <c r="D6448" s="23">
        <v>41703</v>
      </c>
      <c r="E6448" s="23">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23">
        <v>41703</v>
      </c>
      <c r="E6449" s="23">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0.86239999999999983</v>
      </c>
    </row>
    <row r="6450" spans="1:22" x14ac:dyDescent="0.3">
      <c r="A6450">
        <v>6449</v>
      </c>
      <c r="B6450" t="s">
        <v>8901</v>
      </c>
      <c r="C6450">
        <v>2014</v>
      </c>
      <c r="D6450" s="23">
        <v>41703</v>
      </c>
      <c r="E6450" s="23">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23">
        <v>41177</v>
      </c>
      <c r="E6451" s="23">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23">
        <v>41177</v>
      </c>
      <c r="E6452" s="23">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23">
        <v>41177</v>
      </c>
      <c r="E6453" s="2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v>
      </c>
    </row>
    <row r="6454" spans="1:22" x14ac:dyDescent="0.3">
      <c r="A6454">
        <v>6453</v>
      </c>
      <c r="B6454" t="s">
        <v>8903</v>
      </c>
      <c r="C6454">
        <v>2012</v>
      </c>
      <c r="D6454" s="23">
        <v>41262</v>
      </c>
      <c r="E6454" s="23">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13.85790000000001</v>
      </c>
    </row>
    <row r="6455" spans="1:22" x14ac:dyDescent="0.3">
      <c r="A6455">
        <v>6454</v>
      </c>
      <c r="B6455" t="s">
        <v>8905</v>
      </c>
      <c r="C6455">
        <v>2012</v>
      </c>
      <c r="D6455" s="23">
        <v>41190</v>
      </c>
      <c r="E6455" s="23">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23">
        <v>41852</v>
      </c>
      <c r="E6456" s="23">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23">
        <v>41852</v>
      </c>
      <c r="E6457" s="23">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23">
        <v>40760</v>
      </c>
      <c r="E6458" s="23">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23">
        <v>40760</v>
      </c>
      <c r="E6459" s="23">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7.0224000000000011</v>
      </c>
    </row>
    <row r="6460" spans="1:22" x14ac:dyDescent="0.3">
      <c r="A6460">
        <v>6459</v>
      </c>
      <c r="B6460" t="s">
        <v>8908</v>
      </c>
      <c r="C6460">
        <v>2014</v>
      </c>
      <c r="D6460" s="23">
        <v>41774</v>
      </c>
      <c r="E6460" s="23">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23">
        <v>41774</v>
      </c>
      <c r="E6461" s="23">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23">
        <v>41774</v>
      </c>
      <c r="E6462" s="23">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23">
        <v>41774</v>
      </c>
      <c r="E6463" s="2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23">
        <v>41774</v>
      </c>
      <c r="E6464" s="23">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23">
        <v>41774</v>
      </c>
      <c r="E6465" s="23">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23">
        <v>41540</v>
      </c>
      <c r="E6466" s="23">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23">
        <v>41226</v>
      </c>
      <c r="E6467" s="23">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23">
        <v>41782</v>
      </c>
      <c r="E6468" s="23">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23">
        <v>41611</v>
      </c>
      <c r="E6469" s="23">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23">
        <v>41611</v>
      </c>
      <c r="E6470" s="23">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v>
      </c>
    </row>
    <row r="6471" spans="1:22" x14ac:dyDescent="0.3">
      <c r="A6471">
        <v>6470</v>
      </c>
      <c r="B6471" t="s">
        <v>8912</v>
      </c>
      <c r="C6471">
        <v>2013</v>
      </c>
      <c r="D6471" s="23">
        <v>41611</v>
      </c>
      <c r="E6471" s="23">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23">
        <v>41150</v>
      </c>
      <c r="E6472" s="23">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35.634600000000013</v>
      </c>
    </row>
    <row r="6473" spans="1:22" x14ac:dyDescent="0.3">
      <c r="A6473">
        <v>6472</v>
      </c>
      <c r="B6473" t="s">
        <v>8913</v>
      </c>
      <c r="C6473">
        <v>2012</v>
      </c>
      <c r="D6473" s="23">
        <v>41150</v>
      </c>
      <c r="E6473" s="2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11.451999999999989</v>
      </c>
    </row>
    <row r="6474" spans="1:22" x14ac:dyDescent="0.3">
      <c r="A6474">
        <v>6473</v>
      </c>
      <c r="B6474" t="s">
        <v>8914</v>
      </c>
      <c r="C6474">
        <v>2011</v>
      </c>
      <c r="D6474" s="23">
        <v>40700</v>
      </c>
      <c r="E6474" s="23">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33.830999999999989</v>
      </c>
    </row>
    <row r="6475" spans="1:22" x14ac:dyDescent="0.3">
      <c r="A6475">
        <v>6474</v>
      </c>
      <c r="B6475" t="s">
        <v>8915</v>
      </c>
      <c r="C6475">
        <v>2013</v>
      </c>
      <c r="D6475" s="23">
        <v>41352</v>
      </c>
      <c r="E6475" s="23">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23">
        <v>40558</v>
      </c>
      <c r="E6476" s="23">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23">
        <v>41794</v>
      </c>
      <c r="E6477" s="23">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-3.4913999999999992</v>
      </c>
    </row>
    <row r="6478" spans="1:22" x14ac:dyDescent="0.3">
      <c r="A6478">
        <v>6477</v>
      </c>
      <c r="B6478" t="s">
        <v>8917</v>
      </c>
      <c r="C6478">
        <v>2014</v>
      </c>
      <c r="D6478" s="23">
        <v>41794</v>
      </c>
      <c r="E6478" s="23">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23">
        <v>41794</v>
      </c>
      <c r="E6479" s="23">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-2.5749000000000279</v>
      </c>
    </row>
    <row r="6480" spans="1:22" x14ac:dyDescent="0.3">
      <c r="A6480">
        <v>6479</v>
      </c>
      <c r="B6480" t="s">
        <v>8917</v>
      </c>
      <c r="C6480">
        <v>2014</v>
      </c>
      <c r="D6480" s="23">
        <v>41794</v>
      </c>
      <c r="E6480" s="23">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23">
        <v>41794</v>
      </c>
      <c r="E6481" s="23">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50.396000000000022</v>
      </c>
    </row>
    <row r="6482" spans="1:22" x14ac:dyDescent="0.3">
      <c r="A6482">
        <v>6481</v>
      </c>
      <c r="B6482" t="s">
        <v>8917</v>
      </c>
      <c r="C6482">
        <v>2014</v>
      </c>
      <c r="D6482" s="23">
        <v>41794</v>
      </c>
      <c r="E6482" s="23">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23">
        <v>41794</v>
      </c>
      <c r="E6483" s="23">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23">
        <v>41794</v>
      </c>
      <c r="E6484" s="23">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23">
        <v>41794</v>
      </c>
      <c r="E6485" s="23">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23">
        <v>41794</v>
      </c>
      <c r="E6486" s="23">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23">
        <v>41794</v>
      </c>
      <c r="E6487" s="23">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23">
        <v>40989</v>
      </c>
      <c r="E6488" s="23">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156.33799999999999</v>
      </c>
    </row>
    <row r="6489" spans="1:22" x14ac:dyDescent="0.3">
      <c r="A6489">
        <v>6488</v>
      </c>
      <c r="B6489" t="s">
        <v>8919</v>
      </c>
      <c r="C6489">
        <v>2012</v>
      </c>
      <c r="D6489" s="23">
        <v>40989</v>
      </c>
      <c r="E6489" s="23">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23">
        <v>40989</v>
      </c>
      <c r="E6490" s="23">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23">
        <v>41902</v>
      </c>
      <c r="E6491" s="23">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32.400000000000013</v>
      </c>
      <c r="T6491">
        <v>5</v>
      </c>
      <c r="U6491">
        <v>0</v>
      </c>
      <c r="V6491">
        <v>15.552</v>
      </c>
    </row>
    <row r="6492" spans="1:22" x14ac:dyDescent="0.3">
      <c r="A6492">
        <v>6491</v>
      </c>
      <c r="B6492" t="s">
        <v>8921</v>
      </c>
      <c r="C6492">
        <v>2011</v>
      </c>
      <c r="D6492" s="23">
        <v>40801</v>
      </c>
      <c r="E6492" s="23">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23">
        <v>41599</v>
      </c>
      <c r="E6493" s="23">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v>
      </c>
    </row>
    <row r="6494" spans="1:22" x14ac:dyDescent="0.3">
      <c r="A6494">
        <v>6493</v>
      </c>
      <c r="B6494" t="s">
        <v>8922</v>
      </c>
      <c r="C6494">
        <v>2013</v>
      </c>
      <c r="D6494" s="23">
        <v>41599</v>
      </c>
      <c r="E6494" s="23">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23">
        <v>41599</v>
      </c>
      <c r="E6495" s="23">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23">
        <v>41941</v>
      </c>
      <c r="E6496" s="23">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-2.6999999999999988</v>
      </c>
    </row>
    <row r="6497" spans="1:22" x14ac:dyDescent="0.3">
      <c r="A6497">
        <v>6496</v>
      </c>
      <c r="B6497" t="s">
        <v>8923</v>
      </c>
      <c r="C6497">
        <v>2014</v>
      </c>
      <c r="D6497" s="23">
        <v>41941</v>
      </c>
      <c r="E6497" s="23">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23">
        <v>41941</v>
      </c>
      <c r="E6498" s="23">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-3.272000000000002</v>
      </c>
    </row>
    <row r="6499" spans="1:22" x14ac:dyDescent="0.3">
      <c r="A6499">
        <v>6498</v>
      </c>
      <c r="B6499" t="s">
        <v>8924</v>
      </c>
      <c r="C6499">
        <v>2012</v>
      </c>
      <c r="D6499" s="23">
        <v>41114</v>
      </c>
      <c r="E6499" s="23">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23">
        <v>41114</v>
      </c>
      <c r="E6500" s="23">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23">
        <v>41114</v>
      </c>
      <c r="E6501" s="23">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64.367799999999988</v>
      </c>
    </row>
    <row r="6502" spans="1:22" x14ac:dyDescent="0.3">
      <c r="A6502">
        <v>6501</v>
      </c>
      <c r="B6502" t="s">
        <v>8924</v>
      </c>
      <c r="C6502">
        <v>2012</v>
      </c>
      <c r="D6502" s="23">
        <v>41114</v>
      </c>
      <c r="E6502" s="23">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23">
        <v>40849</v>
      </c>
      <c r="E6503" s="23">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v>
      </c>
    </row>
    <row r="6504" spans="1:22" x14ac:dyDescent="0.3">
      <c r="A6504">
        <v>6503</v>
      </c>
      <c r="B6504" t="s">
        <v>8927</v>
      </c>
      <c r="C6504">
        <v>2011</v>
      </c>
      <c r="D6504" s="23">
        <v>40849</v>
      </c>
      <c r="E6504" s="23">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23">
        <v>40849</v>
      </c>
      <c r="E6505" s="23">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23">
        <v>41961</v>
      </c>
      <c r="E6506" s="23">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349.33919999999989</v>
      </c>
    </row>
    <row r="6507" spans="1:22" x14ac:dyDescent="0.3">
      <c r="A6507">
        <v>6506</v>
      </c>
      <c r="B6507" t="s">
        <v>8929</v>
      </c>
      <c r="C6507">
        <v>2013</v>
      </c>
      <c r="D6507" s="23">
        <v>41452</v>
      </c>
      <c r="E6507" s="23">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23">
        <v>41557</v>
      </c>
      <c r="E6508" s="23">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5.9799999999999986</v>
      </c>
    </row>
    <row r="6509" spans="1:22" x14ac:dyDescent="0.3">
      <c r="A6509">
        <v>6508</v>
      </c>
      <c r="B6509" t="s">
        <v>8932</v>
      </c>
      <c r="C6509">
        <v>2013</v>
      </c>
      <c r="D6509" s="23">
        <v>41557</v>
      </c>
      <c r="E6509" s="23">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332.83200000000011</v>
      </c>
      <c r="T6509">
        <v>4</v>
      </c>
      <c r="U6509">
        <v>0.2</v>
      </c>
      <c r="V6509">
        <v>-24.962399999999992</v>
      </c>
    </row>
    <row r="6510" spans="1:22" x14ac:dyDescent="0.3">
      <c r="A6510">
        <v>6509</v>
      </c>
      <c r="B6510" t="s">
        <v>8933</v>
      </c>
      <c r="C6510">
        <v>2014</v>
      </c>
      <c r="D6510" s="23">
        <v>41994</v>
      </c>
      <c r="E6510" s="23">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23">
        <v>41994</v>
      </c>
      <c r="E6511" s="23">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23">
        <v>41994</v>
      </c>
      <c r="E6512" s="23">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23">
        <v>41705</v>
      </c>
      <c r="E6513" s="23">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23">
        <v>41705</v>
      </c>
      <c r="E6514" s="23">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23">
        <v>41705</v>
      </c>
      <c r="E6515" s="23">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23">
        <v>41705</v>
      </c>
      <c r="E6516" s="23">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23">
        <v>41898</v>
      </c>
      <c r="E6517" s="23">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23">
        <v>41898</v>
      </c>
      <c r="E6518" s="23">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23">
        <v>41898</v>
      </c>
      <c r="E6519" s="23">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23">
        <v>41898</v>
      </c>
      <c r="E6520" s="23">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30.508800000000011</v>
      </c>
    </row>
    <row r="6521" spans="1:22" x14ac:dyDescent="0.3">
      <c r="A6521">
        <v>6520</v>
      </c>
      <c r="B6521" t="s">
        <v>8935</v>
      </c>
      <c r="C6521">
        <v>2014</v>
      </c>
      <c r="D6521" s="23">
        <v>41898</v>
      </c>
      <c r="E6521" s="23">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23">
        <v>41656</v>
      </c>
      <c r="E6522" s="23">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23">
        <v>41656</v>
      </c>
      <c r="E6523" s="23">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23">
        <v>41656</v>
      </c>
      <c r="E6524" s="23">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23">
        <v>41463</v>
      </c>
      <c r="E6525" s="23">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3.2759999999999989</v>
      </c>
    </row>
    <row r="6526" spans="1:22" x14ac:dyDescent="0.3">
      <c r="A6526">
        <v>6525</v>
      </c>
      <c r="B6526" t="s">
        <v>8939</v>
      </c>
      <c r="C6526">
        <v>2013</v>
      </c>
      <c r="D6526" s="23">
        <v>41463</v>
      </c>
      <c r="E6526" s="23">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-12.99870000000001</v>
      </c>
    </row>
    <row r="6527" spans="1:22" x14ac:dyDescent="0.3">
      <c r="A6527">
        <v>6526</v>
      </c>
      <c r="B6527" t="s">
        <v>8939</v>
      </c>
      <c r="C6527">
        <v>2013</v>
      </c>
      <c r="D6527" s="23">
        <v>41463</v>
      </c>
      <c r="E6527" s="23">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23">
        <v>41463</v>
      </c>
      <c r="E6528" s="23">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23">
        <v>41632</v>
      </c>
      <c r="E6529" s="23">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23">
        <v>40899</v>
      </c>
      <c r="E6530" s="23">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23">
        <v>40598</v>
      </c>
      <c r="E6531" s="23">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v>
      </c>
    </row>
    <row r="6532" spans="1:22" x14ac:dyDescent="0.3">
      <c r="A6532">
        <v>6531</v>
      </c>
      <c r="B6532" t="s">
        <v>8944</v>
      </c>
      <c r="C6532">
        <v>2011</v>
      </c>
      <c r="D6532" s="23">
        <v>40598</v>
      </c>
      <c r="E6532" s="23">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23">
        <v>41978</v>
      </c>
      <c r="E6533" s="2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23">
        <v>41978</v>
      </c>
      <c r="E6534" s="23">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23">
        <v>41978</v>
      </c>
      <c r="E6535" s="23">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23">
        <v>40864</v>
      </c>
      <c r="E6536" s="23">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726.56189999999981</v>
      </c>
    </row>
    <row r="6537" spans="1:22" x14ac:dyDescent="0.3">
      <c r="A6537">
        <v>6536</v>
      </c>
      <c r="B6537" t="s">
        <v>8946</v>
      </c>
      <c r="C6537">
        <v>2011</v>
      </c>
      <c r="D6537" s="23">
        <v>40864</v>
      </c>
      <c r="E6537" s="23">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4007.8400000000011</v>
      </c>
      <c r="T6537">
        <v>10</v>
      </c>
      <c r="U6537">
        <v>0.2</v>
      </c>
      <c r="V6537">
        <v>-50.098000000000297</v>
      </c>
    </row>
    <row r="6538" spans="1:22" x14ac:dyDescent="0.3">
      <c r="A6538">
        <v>6537</v>
      </c>
      <c r="B6538" t="s">
        <v>8947</v>
      </c>
      <c r="C6538">
        <v>2011</v>
      </c>
      <c r="D6538" s="23">
        <v>40836</v>
      </c>
      <c r="E6538" s="23">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23">
        <v>40836</v>
      </c>
      <c r="E6539" s="23">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23">
        <v>41207</v>
      </c>
      <c r="E6540" s="23">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23">
        <v>41207</v>
      </c>
      <c r="E6541" s="23">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23">
        <v>41960</v>
      </c>
      <c r="E6542" s="23">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34.629600000000003</v>
      </c>
    </row>
    <row r="6543" spans="1:22" x14ac:dyDescent="0.3">
      <c r="A6543">
        <v>6542</v>
      </c>
      <c r="B6543" t="s">
        <v>8949</v>
      </c>
      <c r="C6543">
        <v>2014</v>
      </c>
      <c r="D6543" s="23">
        <v>41960</v>
      </c>
      <c r="E6543" s="2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23.78639999999999</v>
      </c>
    </row>
    <row r="6544" spans="1:22" x14ac:dyDescent="0.3">
      <c r="A6544">
        <v>6543</v>
      </c>
      <c r="B6544" t="s">
        <v>8949</v>
      </c>
      <c r="C6544">
        <v>2014</v>
      </c>
      <c r="D6544" s="23">
        <v>41960</v>
      </c>
      <c r="E6544" s="23">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23">
        <v>41960</v>
      </c>
      <c r="E6545" s="23">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23">
        <v>41774</v>
      </c>
      <c r="E6546" s="23">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23">
        <v>41774</v>
      </c>
      <c r="E6547" s="23">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23">
        <v>41774</v>
      </c>
      <c r="E6548" s="23">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7.7449999999999983</v>
      </c>
    </row>
    <row r="6549" spans="1:22" x14ac:dyDescent="0.3">
      <c r="A6549">
        <v>6548</v>
      </c>
      <c r="B6549" t="s">
        <v>8951</v>
      </c>
      <c r="C6549">
        <v>2011</v>
      </c>
      <c r="D6549" s="23">
        <v>40603</v>
      </c>
      <c r="E6549" s="23">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23">
        <v>40603</v>
      </c>
      <c r="E6550" s="23">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23">
        <v>41120</v>
      </c>
      <c r="E6551" s="23">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38.970000000000013</v>
      </c>
    </row>
    <row r="6552" spans="1:22" x14ac:dyDescent="0.3">
      <c r="A6552">
        <v>6551</v>
      </c>
      <c r="B6552" t="s">
        <v>8953</v>
      </c>
      <c r="C6552">
        <v>2012</v>
      </c>
      <c r="D6552" s="23">
        <v>41214</v>
      </c>
      <c r="E6552" s="23">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21.83760000000002</v>
      </c>
    </row>
    <row r="6553" spans="1:22" x14ac:dyDescent="0.3">
      <c r="A6553">
        <v>6552</v>
      </c>
      <c r="B6553" t="s">
        <v>8954</v>
      </c>
      <c r="C6553">
        <v>2014</v>
      </c>
      <c r="D6553" s="23">
        <v>41990</v>
      </c>
      <c r="E6553" s="2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23">
        <v>41990</v>
      </c>
      <c r="E6554" s="23">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23">
        <v>40836</v>
      </c>
      <c r="E6555" s="23">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23">
        <v>40836</v>
      </c>
      <c r="E6556" s="23">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505.32000000000011</v>
      </c>
      <c r="T6556">
        <v>3</v>
      </c>
      <c r="U6556">
        <v>0.2</v>
      </c>
      <c r="V6556">
        <v>31.58249999999995</v>
      </c>
    </row>
    <row r="6557" spans="1:22" x14ac:dyDescent="0.3">
      <c r="A6557">
        <v>6556</v>
      </c>
      <c r="B6557" t="s">
        <v>8955</v>
      </c>
      <c r="C6557">
        <v>2011</v>
      </c>
      <c r="D6557" s="23">
        <v>40836</v>
      </c>
      <c r="E6557" s="23">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23">
        <v>40836</v>
      </c>
      <c r="E6558" s="23">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-14.759399999999999</v>
      </c>
    </row>
    <row r="6559" spans="1:22" x14ac:dyDescent="0.3">
      <c r="A6559">
        <v>6558</v>
      </c>
      <c r="B6559" t="s">
        <v>8955</v>
      </c>
      <c r="C6559">
        <v>2011</v>
      </c>
      <c r="D6559" s="23">
        <v>40836</v>
      </c>
      <c r="E6559" s="23">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23">
        <v>41065</v>
      </c>
      <c r="E6560" s="23">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23">
        <v>41477</v>
      </c>
      <c r="E6561" s="23">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23">
        <v>41477</v>
      </c>
      <c r="E6562" s="23">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23">
        <v>41730</v>
      </c>
      <c r="E6563" s="23">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23">
        <v>40670</v>
      </c>
      <c r="E6564" s="23">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23">
        <v>40670</v>
      </c>
      <c r="E6565" s="23">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-38.849999999999987</v>
      </c>
    </row>
    <row r="6566" spans="1:22" x14ac:dyDescent="0.3">
      <c r="A6566">
        <v>6565</v>
      </c>
      <c r="B6566" t="s">
        <v>8961</v>
      </c>
      <c r="C6566">
        <v>2011</v>
      </c>
      <c r="D6566" s="23">
        <v>40670</v>
      </c>
      <c r="E6566" s="23">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23">
        <v>40670</v>
      </c>
      <c r="E6567" s="23">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23">
        <v>41676</v>
      </c>
      <c r="E6568" s="23">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-426.9860000000001</v>
      </c>
    </row>
    <row r="6569" spans="1:22" x14ac:dyDescent="0.3">
      <c r="A6569">
        <v>6568</v>
      </c>
      <c r="B6569" t="s">
        <v>8962</v>
      </c>
      <c r="C6569">
        <v>2014</v>
      </c>
      <c r="D6569" s="23">
        <v>41676</v>
      </c>
      <c r="E6569" s="23">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23">
        <v>40651</v>
      </c>
      <c r="E6570" s="23">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23">
        <v>40651</v>
      </c>
      <c r="E6571" s="23">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23">
        <v>40651</v>
      </c>
      <c r="E6572" s="23">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23">
        <v>40651</v>
      </c>
      <c r="E6573" s="23">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28.496999999999961</v>
      </c>
    </row>
    <row r="6574" spans="1:22" x14ac:dyDescent="0.3">
      <c r="A6574">
        <v>6573</v>
      </c>
      <c r="B6574" t="s">
        <v>8964</v>
      </c>
      <c r="C6574">
        <v>2013</v>
      </c>
      <c r="D6574" s="23">
        <v>41405</v>
      </c>
      <c r="E6574" s="23">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23">
        <v>41604</v>
      </c>
      <c r="E6575" s="23">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23">
        <v>41604</v>
      </c>
      <c r="E6576" s="23">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23">
        <v>41702</v>
      </c>
      <c r="E6577" s="23">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23">
        <v>41702</v>
      </c>
      <c r="E6578" s="23">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23">
        <v>41249</v>
      </c>
      <c r="E6579" s="23">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23">
        <v>40780</v>
      </c>
      <c r="E6580" s="23">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23">
        <v>41570</v>
      </c>
      <c r="E6581" s="23">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23">
        <v>41570</v>
      </c>
      <c r="E6582" s="23">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23">
        <v>41570</v>
      </c>
      <c r="E6583" s="23">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30.58199999999999</v>
      </c>
    </row>
    <row r="6584" spans="1:22" x14ac:dyDescent="0.3">
      <c r="A6584">
        <v>6583</v>
      </c>
      <c r="B6584" t="s">
        <v>8974</v>
      </c>
      <c r="C6584">
        <v>2013</v>
      </c>
      <c r="D6584" s="23">
        <v>41494</v>
      </c>
      <c r="E6584" s="23">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23">
        <v>41842</v>
      </c>
      <c r="E6585" s="23">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29.562599999999989</v>
      </c>
    </row>
    <row r="6586" spans="1:22" x14ac:dyDescent="0.3">
      <c r="A6586">
        <v>6585</v>
      </c>
      <c r="B6586" t="s">
        <v>8975</v>
      </c>
      <c r="C6586">
        <v>2014</v>
      </c>
      <c r="D6586" s="23">
        <v>41842</v>
      </c>
      <c r="E6586" s="23">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23">
        <v>41842</v>
      </c>
      <c r="E6587" s="23">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23">
        <v>41842</v>
      </c>
      <c r="E6588" s="23">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23">
        <v>41842</v>
      </c>
      <c r="E6589" s="23">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23">
        <v>41842</v>
      </c>
      <c r="E6590" s="23">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7.1712000000000007</v>
      </c>
    </row>
    <row r="6591" spans="1:22" x14ac:dyDescent="0.3">
      <c r="A6591">
        <v>6590</v>
      </c>
      <c r="B6591" t="s">
        <v>8975</v>
      </c>
      <c r="C6591">
        <v>2014</v>
      </c>
      <c r="D6591" s="23">
        <v>41842</v>
      </c>
      <c r="E6591" s="23">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11.585999999999981</v>
      </c>
    </row>
    <row r="6592" spans="1:22" x14ac:dyDescent="0.3">
      <c r="A6592">
        <v>6591</v>
      </c>
      <c r="B6592" t="s">
        <v>8976</v>
      </c>
      <c r="C6592">
        <v>2011</v>
      </c>
      <c r="D6592" s="23">
        <v>40625</v>
      </c>
      <c r="E6592" s="23">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23">
        <v>41029</v>
      </c>
      <c r="E6593" s="2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34.650000000000013</v>
      </c>
      <c r="T6593">
        <v>3</v>
      </c>
      <c r="U6593">
        <v>0</v>
      </c>
      <c r="V6593">
        <v>9.702</v>
      </c>
    </row>
    <row r="6594" spans="1:22" x14ac:dyDescent="0.3">
      <c r="A6594">
        <v>6593</v>
      </c>
      <c r="B6594" t="s">
        <v>8978</v>
      </c>
      <c r="C6594">
        <v>2012</v>
      </c>
      <c r="D6594" s="23">
        <v>41029</v>
      </c>
      <c r="E6594" s="23">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23">
        <v>41439</v>
      </c>
      <c r="E6595" s="23">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23">
        <v>41033</v>
      </c>
      <c r="E6596" s="23">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23">
        <v>41753</v>
      </c>
      <c r="E6597" s="23">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-7.8399999999999963</v>
      </c>
    </row>
    <row r="6598" spans="1:22" x14ac:dyDescent="0.3">
      <c r="A6598">
        <v>6597</v>
      </c>
      <c r="B6598" t="s">
        <v>8981</v>
      </c>
      <c r="C6598">
        <v>2014</v>
      </c>
      <c r="D6598" s="23">
        <v>41753</v>
      </c>
      <c r="E6598" s="23">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23">
        <v>40700</v>
      </c>
      <c r="E6599" s="23">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-0.9099999999999997</v>
      </c>
    </row>
    <row r="6600" spans="1:22" x14ac:dyDescent="0.3">
      <c r="A6600">
        <v>6599</v>
      </c>
      <c r="B6600" t="s">
        <v>8982</v>
      </c>
      <c r="C6600">
        <v>2011</v>
      </c>
      <c r="D6600" s="23">
        <v>40700</v>
      </c>
      <c r="E6600" s="23">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23">
        <v>40879</v>
      </c>
      <c r="E6601" s="23">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23">
        <v>40879</v>
      </c>
      <c r="E6602" s="23">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23">
        <v>40879</v>
      </c>
      <c r="E6603" s="2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23">
        <v>40879</v>
      </c>
      <c r="E6604" s="23">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23">
        <v>41808</v>
      </c>
      <c r="E6605" s="23">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23">
        <v>41421</v>
      </c>
      <c r="E6606" s="23">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23">
        <v>41421</v>
      </c>
      <c r="E6607" s="23">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23">
        <v>41421</v>
      </c>
      <c r="E6608" s="23">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23.756399999999989</v>
      </c>
    </row>
    <row r="6609" spans="1:22" x14ac:dyDescent="0.3">
      <c r="A6609">
        <v>6608</v>
      </c>
      <c r="B6609" t="s">
        <v>8986</v>
      </c>
      <c r="C6609">
        <v>2013</v>
      </c>
      <c r="D6609" s="23">
        <v>41421</v>
      </c>
      <c r="E6609" s="23">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484.70400000000012</v>
      </c>
      <c r="T6609">
        <v>6</v>
      </c>
      <c r="U6609">
        <v>0.2</v>
      </c>
      <c r="V6609">
        <v>-84.823200000000071</v>
      </c>
    </row>
    <row r="6610" spans="1:22" x14ac:dyDescent="0.3">
      <c r="A6610">
        <v>6609</v>
      </c>
      <c r="B6610" t="s">
        <v>8986</v>
      </c>
      <c r="C6610">
        <v>2013</v>
      </c>
      <c r="D6610" s="23">
        <v>41421</v>
      </c>
      <c r="E6610" s="23">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371.97600000000011</v>
      </c>
      <c r="T6610">
        <v>3</v>
      </c>
      <c r="U6610">
        <v>0.2</v>
      </c>
      <c r="V6610">
        <v>116.24250000000001</v>
      </c>
    </row>
    <row r="6611" spans="1:22" x14ac:dyDescent="0.3">
      <c r="A6611">
        <v>6610</v>
      </c>
      <c r="B6611" t="s">
        <v>8987</v>
      </c>
      <c r="C6611">
        <v>2012</v>
      </c>
      <c r="D6611" s="23">
        <v>40978</v>
      </c>
      <c r="E6611" s="23">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25.14960000000001</v>
      </c>
    </row>
    <row r="6612" spans="1:22" x14ac:dyDescent="0.3">
      <c r="A6612">
        <v>6611</v>
      </c>
      <c r="B6612" t="s">
        <v>8988</v>
      </c>
      <c r="C6612">
        <v>2013</v>
      </c>
      <c r="D6612" s="23">
        <v>41568</v>
      </c>
      <c r="E6612" s="23">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23">
        <v>41020</v>
      </c>
      <c r="E6613" s="23">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51.829200000000007</v>
      </c>
    </row>
    <row r="6614" spans="1:22" x14ac:dyDescent="0.3">
      <c r="A6614">
        <v>6613</v>
      </c>
      <c r="B6614" t="s">
        <v>8989</v>
      </c>
      <c r="C6614">
        <v>2012</v>
      </c>
      <c r="D6614" s="23">
        <v>41020</v>
      </c>
      <c r="E6614" s="23">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9.7979999999999983</v>
      </c>
    </row>
    <row r="6615" spans="1:22" x14ac:dyDescent="0.3">
      <c r="A6615">
        <v>6614</v>
      </c>
      <c r="B6615" t="s">
        <v>8989</v>
      </c>
      <c r="C6615">
        <v>2012</v>
      </c>
      <c r="D6615" s="23">
        <v>41020</v>
      </c>
      <c r="E6615" s="23">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23">
        <v>41020</v>
      </c>
      <c r="E6616" s="23">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23">
        <v>41443</v>
      </c>
      <c r="E6617" s="23">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23">
        <v>41443</v>
      </c>
      <c r="E6618" s="23">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23">
        <v>41443</v>
      </c>
      <c r="E6619" s="23">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23">
        <v>41653</v>
      </c>
      <c r="E6620" s="23">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32.400000000000013</v>
      </c>
      <c r="T6620">
        <v>5</v>
      </c>
      <c r="U6620">
        <v>0</v>
      </c>
      <c r="V6620">
        <v>15.552</v>
      </c>
    </row>
    <row r="6621" spans="1:22" x14ac:dyDescent="0.3">
      <c r="A6621">
        <v>6620</v>
      </c>
      <c r="B6621" t="s">
        <v>8991</v>
      </c>
      <c r="C6621">
        <v>2014</v>
      </c>
      <c r="D6621" s="23">
        <v>41653</v>
      </c>
      <c r="E6621" s="23">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23">
        <v>41653</v>
      </c>
      <c r="E6622" s="23">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23">
        <v>41653</v>
      </c>
      <c r="E6623" s="23">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53.235000000000007</v>
      </c>
    </row>
    <row r="6624" spans="1:22" x14ac:dyDescent="0.3">
      <c r="A6624">
        <v>6623</v>
      </c>
      <c r="B6624" t="s">
        <v>8992</v>
      </c>
      <c r="C6624">
        <v>2011</v>
      </c>
      <c r="D6624" s="23">
        <v>40792</v>
      </c>
      <c r="E6624" s="23">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23">
        <v>40792</v>
      </c>
      <c r="E6625" s="23">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23">
        <v>40927</v>
      </c>
      <c r="E6626" s="23">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-13.170600000000009</v>
      </c>
    </row>
    <row r="6627" spans="1:22" x14ac:dyDescent="0.3">
      <c r="A6627">
        <v>6626</v>
      </c>
      <c r="B6627" t="s">
        <v>8995</v>
      </c>
      <c r="C6627">
        <v>2012</v>
      </c>
      <c r="D6627" s="23">
        <v>40927</v>
      </c>
      <c r="E6627" s="23">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23">
        <v>40891</v>
      </c>
      <c r="E6628" s="23">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23">
        <v>40686</v>
      </c>
      <c r="E6629" s="23">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6.2208000000000014</v>
      </c>
    </row>
    <row r="6630" spans="1:22" x14ac:dyDescent="0.3">
      <c r="A6630">
        <v>6629</v>
      </c>
      <c r="B6630" t="s">
        <v>8999</v>
      </c>
      <c r="C6630">
        <v>2012</v>
      </c>
      <c r="D6630" s="23">
        <v>41171</v>
      </c>
      <c r="E6630" s="23">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23">
        <v>41184</v>
      </c>
      <c r="E6631" s="23">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23">
        <v>41634</v>
      </c>
      <c r="E6632" s="23">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23">
        <v>41634</v>
      </c>
      <c r="E6633" s="2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23">
        <v>41401</v>
      </c>
      <c r="E6634" s="23">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23">
        <v>41572</v>
      </c>
      <c r="E6635" s="23">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23">
        <v>41766</v>
      </c>
      <c r="E6636" s="23">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23">
        <v>41766</v>
      </c>
      <c r="E6637" s="23">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23">
        <v>41766</v>
      </c>
      <c r="E6638" s="23">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39.689000000000007</v>
      </c>
    </row>
    <row r="6639" spans="1:22" x14ac:dyDescent="0.3">
      <c r="A6639">
        <v>6638</v>
      </c>
      <c r="B6639" t="s">
        <v>9006</v>
      </c>
      <c r="C6639">
        <v>2014</v>
      </c>
      <c r="D6639" s="23">
        <v>41971</v>
      </c>
      <c r="E6639" s="23">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23">
        <v>41971</v>
      </c>
      <c r="E6640" s="23">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36.255599999999987</v>
      </c>
    </row>
    <row r="6641" spans="1:22" x14ac:dyDescent="0.3">
      <c r="A6641">
        <v>6640</v>
      </c>
      <c r="B6641" t="s">
        <v>9007</v>
      </c>
      <c r="C6641">
        <v>2011</v>
      </c>
      <c r="D6641" s="23">
        <v>40847</v>
      </c>
      <c r="E6641" s="23">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23">
        <v>41857</v>
      </c>
      <c r="E6642" s="23">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23">
        <v>41857</v>
      </c>
      <c r="E6643" s="2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23">
        <v>41857</v>
      </c>
      <c r="E6644" s="23">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66.600000000000009</v>
      </c>
    </row>
    <row r="6645" spans="1:22" x14ac:dyDescent="0.3">
      <c r="A6645">
        <v>6644</v>
      </c>
      <c r="B6645" t="s">
        <v>9009</v>
      </c>
      <c r="C6645">
        <v>2012</v>
      </c>
      <c r="D6645" s="23">
        <v>41131</v>
      </c>
      <c r="E6645" s="23">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438.36800000000011</v>
      </c>
      <c r="T6645">
        <v>4</v>
      </c>
      <c r="U6645">
        <v>0.2</v>
      </c>
      <c r="V6645">
        <v>38.357200000000013</v>
      </c>
    </row>
    <row r="6646" spans="1:22" x14ac:dyDescent="0.3">
      <c r="A6646">
        <v>6645</v>
      </c>
      <c r="B6646" t="s">
        <v>9009</v>
      </c>
      <c r="C6646">
        <v>2012</v>
      </c>
      <c r="D6646" s="23">
        <v>41131</v>
      </c>
      <c r="E6646" s="23">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23">
        <v>41131</v>
      </c>
      <c r="E6647" s="23">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v>
      </c>
    </row>
    <row r="6648" spans="1:22" x14ac:dyDescent="0.3">
      <c r="A6648">
        <v>6647</v>
      </c>
      <c r="B6648" t="s">
        <v>9010</v>
      </c>
      <c r="C6648">
        <v>2013</v>
      </c>
      <c r="D6648" s="23">
        <v>41624</v>
      </c>
      <c r="E6648" s="23">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23">
        <v>41624</v>
      </c>
      <c r="E6649" s="23">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23">
        <v>41891</v>
      </c>
      <c r="E6650" s="23">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23">
        <v>41891</v>
      </c>
      <c r="E6651" s="23">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23">
        <v>41891</v>
      </c>
      <c r="E6652" s="23">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23">
        <v>41891</v>
      </c>
      <c r="E6653" s="2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23">
        <v>41891</v>
      </c>
      <c r="E6654" s="23">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23">
        <v>41891</v>
      </c>
      <c r="E6655" s="23">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213.42999999999989</v>
      </c>
      <c r="T6655">
        <v>5</v>
      </c>
      <c r="U6655">
        <v>0.3</v>
      </c>
      <c r="V6655">
        <v>-39.636999999999993</v>
      </c>
    </row>
    <row r="6656" spans="1:22" x14ac:dyDescent="0.3">
      <c r="A6656">
        <v>6655</v>
      </c>
      <c r="B6656" t="s">
        <v>9012</v>
      </c>
      <c r="C6656">
        <v>2014</v>
      </c>
      <c r="D6656" s="23">
        <v>41691</v>
      </c>
      <c r="E6656" s="23">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v>
      </c>
    </row>
    <row r="6657" spans="1:22" x14ac:dyDescent="0.3">
      <c r="A6657">
        <v>6656</v>
      </c>
      <c r="B6657" t="s">
        <v>9012</v>
      </c>
      <c r="C6657">
        <v>2014</v>
      </c>
      <c r="D6657" s="23">
        <v>41691</v>
      </c>
      <c r="E6657" s="23">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4.7987999999999964</v>
      </c>
    </row>
    <row r="6658" spans="1:22" x14ac:dyDescent="0.3">
      <c r="A6658">
        <v>6657</v>
      </c>
      <c r="B6658" t="s">
        <v>9012</v>
      </c>
      <c r="C6658">
        <v>2014</v>
      </c>
      <c r="D6658" s="23">
        <v>41691</v>
      </c>
      <c r="E6658" s="23">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51.168000000000013</v>
      </c>
      <c r="T6658">
        <v>2</v>
      </c>
      <c r="U6658">
        <v>0.2</v>
      </c>
      <c r="V6658">
        <v>-6.3960000000000008</v>
      </c>
    </row>
    <row r="6659" spans="1:22" x14ac:dyDescent="0.3">
      <c r="A6659">
        <v>6658</v>
      </c>
      <c r="B6659" t="s">
        <v>9012</v>
      </c>
      <c r="C6659">
        <v>2014</v>
      </c>
      <c r="D6659" s="23">
        <v>41691</v>
      </c>
      <c r="E6659" s="23">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23">
        <v>41691</v>
      </c>
      <c r="E6660" s="23">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23">
        <v>41691</v>
      </c>
      <c r="E6661" s="23">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23">
        <v>41129</v>
      </c>
      <c r="E6662" s="23">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23">
        <v>41129</v>
      </c>
      <c r="E6663" s="2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33.036799999999992</v>
      </c>
    </row>
    <row r="6664" spans="1:22" x14ac:dyDescent="0.3">
      <c r="A6664">
        <v>6663</v>
      </c>
      <c r="B6664" t="s">
        <v>9013</v>
      </c>
      <c r="C6664">
        <v>2012</v>
      </c>
      <c r="D6664" s="23">
        <v>41129</v>
      </c>
      <c r="E6664" s="23">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23">
        <v>41939</v>
      </c>
      <c r="E6665" s="23">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23">
        <v>41939</v>
      </c>
      <c r="E6666" s="23">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23">
        <v>41470</v>
      </c>
      <c r="E6667" s="23">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79.691999999999979</v>
      </c>
    </row>
    <row r="6668" spans="1:22" x14ac:dyDescent="0.3">
      <c r="A6668">
        <v>6667</v>
      </c>
      <c r="B6668" t="s">
        <v>9016</v>
      </c>
      <c r="C6668">
        <v>2014</v>
      </c>
      <c r="D6668" s="23">
        <v>41772</v>
      </c>
      <c r="E6668" s="23">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23">
        <v>41772</v>
      </c>
      <c r="E6669" s="23">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23">
        <v>41772</v>
      </c>
      <c r="E6670" s="23">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23">
        <v>41772</v>
      </c>
      <c r="E6671" s="23">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23">
        <v>41785</v>
      </c>
      <c r="E6672" s="23">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23">
        <v>40778</v>
      </c>
      <c r="E6673" s="2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23">
        <v>41163</v>
      </c>
      <c r="E6674" s="23">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79.757999999999967</v>
      </c>
    </row>
    <row r="6675" spans="1:22" x14ac:dyDescent="0.3">
      <c r="A6675">
        <v>6674</v>
      </c>
      <c r="B6675" t="s">
        <v>9020</v>
      </c>
      <c r="C6675">
        <v>2012</v>
      </c>
      <c r="D6675" s="23">
        <v>41157</v>
      </c>
      <c r="E6675" s="23">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23">
        <v>41234</v>
      </c>
      <c r="E6676" s="23">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23">
        <v>41234</v>
      </c>
      <c r="E6677" s="23">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22.653000000000009</v>
      </c>
    </row>
    <row r="6678" spans="1:22" x14ac:dyDescent="0.3">
      <c r="A6678">
        <v>6677</v>
      </c>
      <c r="B6678" t="s">
        <v>9023</v>
      </c>
      <c r="C6678">
        <v>2012</v>
      </c>
      <c r="D6678" s="23">
        <v>41234</v>
      </c>
      <c r="E6678" s="23">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23">
        <v>41234</v>
      </c>
      <c r="E6679" s="23">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23">
        <v>40826</v>
      </c>
      <c r="E6680" s="23">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23">
        <v>41885</v>
      </c>
      <c r="E6681" s="23">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23">
        <v>41885</v>
      </c>
      <c r="E6682" s="23">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23">
        <v>41885</v>
      </c>
      <c r="E6683" s="23">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23">
        <v>41641</v>
      </c>
      <c r="E6684" s="23">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23">
        <v>40852</v>
      </c>
      <c r="E6685" s="23">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23">
        <v>41260</v>
      </c>
      <c r="E6686" s="23">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23">
        <v>41260</v>
      </c>
      <c r="E6687" s="23">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-19.737199999999991</v>
      </c>
    </row>
    <row r="6688" spans="1:22" x14ac:dyDescent="0.3">
      <c r="A6688">
        <v>6687</v>
      </c>
      <c r="B6688" t="s">
        <v>9030</v>
      </c>
      <c r="C6688">
        <v>2012</v>
      </c>
      <c r="D6688" s="23">
        <v>41260</v>
      </c>
      <c r="E6688" s="23">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1.475999999999998</v>
      </c>
    </row>
    <row r="6689" spans="1:22" x14ac:dyDescent="0.3">
      <c r="A6689">
        <v>6688</v>
      </c>
      <c r="B6689" t="s">
        <v>9031</v>
      </c>
      <c r="C6689">
        <v>2012</v>
      </c>
      <c r="D6689" s="23">
        <v>41043</v>
      </c>
      <c r="E6689" s="23">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23">
        <v>41709</v>
      </c>
      <c r="E6690" s="23">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23">
        <v>41976</v>
      </c>
      <c r="E6691" s="23">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2.1279999999999988</v>
      </c>
    </row>
    <row r="6692" spans="1:22" x14ac:dyDescent="0.3">
      <c r="A6692">
        <v>6691</v>
      </c>
      <c r="B6692" t="s">
        <v>9034</v>
      </c>
      <c r="C6692">
        <v>2014</v>
      </c>
      <c r="D6692" s="23">
        <v>41852</v>
      </c>
      <c r="E6692" s="23">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23">
        <v>41852</v>
      </c>
      <c r="E6693" s="23">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23">
        <v>41863</v>
      </c>
      <c r="E6694" s="23">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23">
        <v>41913</v>
      </c>
      <c r="E6695" s="23">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23">
        <v>41513</v>
      </c>
      <c r="E6696" s="23">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23">
        <v>41611</v>
      </c>
      <c r="E6697" s="23">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23">
        <v>41611</v>
      </c>
      <c r="E6698" s="23">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23">
        <v>41611</v>
      </c>
      <c r="E6699" s="23">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23">
        <v>41842</v>
      </c>
      <c r="E6700" s="23">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23">
        <v>41842</v>
      </c>
      <c r="E6701" s="23">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22.529599999999991</v>
      </c>
    </row>
    <row r="6702" spans="1:22" x14ac:dyDescent="0.3">
      <c r="A6702">
        <v>6701</v>
      </c>
      <c r="B6702" t="s">
        <v>9039</v>
      </c>
      <c r="C6702">
        <v>2014</v>
      </c>
      <c r="D6702" s="23">
        <v>41842</v>
      </c>
      <c r="E6702" s="23">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23">
        <v>41049</v>
      </c>
      <c r="E6703" s="23">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23">
        <v>41049</v>
      </c>
      <c r="E6704" s="23">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23">
        <v>41083</v>
      </c>
      <c r="E6705" s="23">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19.03860000000001</v>
      </c>
    </row>
    <row r="6706" spans="1:22" x14ac:dyDescent="0.3">
      <c r="A6706">
        <v>6705</v>
      </c>
      <c r="B6706" t="s">
        <v>9043</v>
      </c>
      <c r="C6706">
        <v>2012</v>
      </c>
      <c r="D6706" s="23">
        <v>41083</v>
      </c>
      <c r="E6706" s="23">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23">
        <v>41083</v>
      </c>
      <c r="E6707" s="23">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23">
        <v>41528</v>
      </c>
      <c r="E6708" s="23">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23">
        <v>40646</v>
      </c>
      <c r="E6709" s="23">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23">
        <v>41227</v>
      </c>
      <c r="E6710" s="23">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23">
        <v>41227</v>
      </c>
      <c r="E6711" s="23">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20.15580000000001</v>
      </c>
    </row>
    <row r="6712" spans="1:22" x14ac:dyDescent="0.3">
      <c r="A6712">
        <v>6711</v>
      </c>
      <c r="B6712" t="s">
        <v>9050</v>
      </c>
      <c r="C6712">
        <v>2013</v>
      </c>
      <c r="D6712" s="23">
        <v>41618</v>
      </c>
      <c r="E6712" s="23">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23">
        <v>41870</v>
      </c>
      <c r="E6713" s="2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v>
      </c>
    </row>
    <row r="6714" spans="1:22" x14ac:dyDescent="0.3">
      <c r="A6714">
        <v>6713</v>
      </c>
      <c r="B6714" t="s">
        <v>9052</v>
      </c>
      <c r="C6714">
        <v>2014</v>
      </c>
      <c r="D6714" s="23">
        <v>41988</v>
      </c>
      <c r="E6714" s="23">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23">
        <v>41988</v>
      </c>
      <c r="E6715" s="23">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v>
      </c>
    </row>
    <row r="6716" spans="1:22" x14ac:dyDescent="0.3">
      <c r="A6716">
        <v>6715</v>
      </c>
      <c r="B6716" t="s">
        <v>9052</v>
      </c>
      <c r="C6716">
        <v>2014</v>
      </c>
      <c r="D6716" s="23">
        <v>41988</v>
      </c>
      <c r="E6716" s="23">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23">
        <v>41988</v>
      </c>
      <c r="E6717" s="23">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23">
        <v>41373</v>
      </c>
      <c r="E6718" s="23">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23">
        <v>41373</v>
      </c>
      <c r="E6719" s="23">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23">
        <v>41373</v>
      </c>
      <c r="E6720" s="23">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31.983999999999991</v>
      </c>
    </row>
    <row r="6721" spans="1:22" x14ac:dyDescent="0.3">
      <c r="A6721">
        <v>6720</v>
      </c>
      <c r="B6721" t="s">
        <v>9054</v>
      </c>
      <c r="C6721">
        <v>2013</v>
      </c>
      <c r="D6721" s="23">
        <v>41625</v>
      </c>
      <c r="E6721" s="23">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3.0576000000000012</v>
      </c>
    </row>
    <row r="6722" spans="1:22" x14ac:dyDescent="0.3">
      <c r="A6722">
        <v>6721</v>
      </c>
      <c r="B6722" t="s">
        <v>9056</v>
      </c>
      <c r="C6722">
        <v>2014</v>
      </c>
      <c r="D6722" s="23">
        <v>41902</v>
      </c>
      <c r="E6722" s="23">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31.489499999999989</v>
      </c>
    </row>
    <row r="6723" spans="1:22" x14ac:dyDescent="0.3">
      <c r="A6723">
        <v>6722</v>
      </c>
      <c r="B6723" t="s">
        <v>9056</v>
      </c>
      <c r="C6723">
        <v>2014</v>
      </c>
      <c r="D6723" s="23">
        <v>41902</v>
      </c>
      <c r="E6723" s="23">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23">
        <v>41902</v>
      </c>
      <c r="E6724" s="23">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4.8545999999999978</v>
      </c>
    </row>
    <row r="6725" spans="1:22" x14ac:dyDescent="0.3">
      <c r="A6725">
        <v>6724</v>
      </c>
      <c r="B6725" t="s">
        <v>9057</v>
      </c>
      <c r="C6725">
        <v>2014</v>
      </c>
      <c r="D6725" s="23">
        <v>41887</v>
      </c>
      <c r="E6725" s="23">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23">
        <v>41530</v>
      </c>
      <c r="E6726" s="23">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23">
        <v>41530</v>
      </c>
      <c r="E6727" s="23">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23">
        <v>41530</v>
      </c>
      <c r="E6728" s="23">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23">
        <v>41862</v>
      </c>
      <c r="E6729" s="23">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23">
        <v>41583</v>
      </c>
      <c r="E6730" s="23">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23">
        <v>41078</v>
      </c>
      <c r="E6731" s="23">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-4.4945999999999984</v>
      </c>
    </row>
    <row r="6732" spans="1:22" x14ac:dyDescent="0.3">
      <c r="A6732">
        <v>6731</v>
      </c>
      <c r="B6732" t="s">
        <v>9061</v>
      </c>
      <c r="C6732">
        <v>2012</v>
      </c>
      <c r="D6732" s="23">
        <v>41078</v>
      </c>
      <c r="E6732" s="23">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56.274400000000007</v>
      </c>
    </row>
    <row r="6733" spans="1:22" x14ac:dyDescent="0.3">
      <c r="A6733">
        <v>6732</v>
      </c>
      <c r="B6733" t="s">
        <v>9061</v>
      </c>
      <c r="C6733">
        <v>2012</v>
      </c>
      <c r="D6733" s="23">
        <v>41078</v>
      </c>
      <c r="E6733" s="2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23">
        <v>40728</v>
      </c>
      <c r="E6734" s="23">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23">
        <v>40728</v>
      </c>
      <c r="E6735" s="23">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3.2432000000000021</v>
      </c>
    </row>
    <row r="6736" spans="1:22" x14ac:dyDescent="0.3">
      <c r="A6736">
        <v>6735</v>
      </c>
      <c r="B6736" t="s">
        <v>9063</v>
      </c>
      <c r="C6736">
        <v>2012</v>
      </c>
      <c r="D6736" s="23">
        <v>41263</v>
      </c>
      <c r="E6736" s="23">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23">
        <v>41375</v>
      </c>
      <c r="E6737" s="23">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44.366400000000013</v>
      </c>
    </row>
    <row r="6738" spans="1:22" x14ac:dyDescent="0.3">
      <c r="A6738">
        <v>6737</v>
      </c>
      <c r="B6738" t="s">
        <v>9064</v>
      </c>
      <c r="C6738">
        <v>2013</v>
      </c>
      <c r="D6738" s="23">
        <v>41375</v>
      </c>
      <c r="E6738" s="23">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23">
        <v>41375</v>
      </c>
      <c r="E6739" s="23">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23">
        <v>41375</v>
      </c>
      <c r="E6740" s="23">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15.61039999999999</v>
      </c>
    </row>
    <row r="6741" spans="1:22" x14ac:dyDescent="0.3">
      <c r="A6741">
        <v>6740</v>
      </c>
      <c r="B6741" t="s">
        <v>9065</v>
      </c>
      <c r="C6741">
        <v>2011</v>
      </c>
      <c r="D6741" s="23">
        <v>40689</v>
      </c>
      <c r="E6741" s="23">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23">
        <v>40689</v>
      </c>
      <c r="E6742" s="23">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23">
        <v>40689</v>
      </c>
      <c r="E6743" s="2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3.180600000000001</v>
      </c>
    </row>
    <row r="6744" spans="1:22" x14ac:dyDescent="0.3">
      <c r="A6744">
        <v>6743</v>
      </c>
      <c r="B6744" t="s">
        <v>9066</v>
      </c>
      <c r="C6744">
        <v>2014</v>
      </c>
      <c r="D6744" s="23">
        <v>41827</v>
      </c>
      <c r="E6744" s="23">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-13.740299999999991</v>
      </c>
    </row>
    <row r="6745" spans="1:22" x14ac:dyDescent="0.3">
      <c r="A6745">
        <v>6744</v>
      </c>
      <c r="B6745" t="s">
        <v>9067</v>
      </c>
      <c r="C6745">
        <v>2012</v>
      </c>
      <c r="D6745" s="23">
        <v>40955</v>
      </c>
      <c r="E6745" s="23">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23">
        <v>41807</v>
      </c>
      <c r="E6746" s="23">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23">
        <v>41807</v>
      </c>
      <c r="E6747" s="23">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23">
        <v>41957</v>
      </c>
      <c r="E6748" s="23">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163.78700000000001</v>
      </c>
    </row>
    <row r="6749" spans="1:22" x14ac:dyDescent="0.3">
      <c r="A6749">
        <v>6748</v>
      </c>
      <c r="B6749" t="s">
        <v>9070</v>
      </c>
      <c r="C6749">
        <v>2014</v>
      </c>
      <c r="D6749" s="23">
        <v>41985</v>
      </c>
      <c r="E6749" s="23">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23">
        <v>41985</v>
      </c>
      <c r="E6750" s="23">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23">
        <v>41985</v>
      </c>
      <c r="E6751" s="23">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23">
        <v>41454</v>
      </c>
      <c r="E6752" s="23">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23">
        <v>41454</v>
      </c>
      <c r="E6753" s="23">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23">
        <v>41454</v>
      </c>
      <c r="E6754" s="23">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23">
        <v>41454</v>
      </c>
      <c r="E6755" s="23">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23">
        <v>41454</v>
      </c>
      <c r="E6756" s="23">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23">
        <v>41898</v>
      </c>
      <c r="E6757" s="23">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47.400000000000013</v>
      </c>
      <c r="T6757">
        <v>5</v>
      </c>
      <c r="U6757">
        <v>0</v>
      </c>
      <c r="V6757">
        <v>18.96</v>
      </c>
    </row>
    <row r="6758" spans="1:22" x14ac:dyDescent="0.3">
      <c r="A6758">
        <v>6757</v>
      </c>
      <c r="B6758" t="s">
        <v>9072</v>
      </c>
      <c r="C6758">
        <v>2014</v>
      </c>
      <c r="D6758" s="23">
        <v>41898</v>
      </c>
      <c r="E6758" s="23">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23">
        <v>41898</v>
      </c>
      <c r="E6759" s="23">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395.93999999999988</v>
      </c>
      <c r="T6759">
        <v>6</v>
      </c>
      <c r="U6759">
        <v>0</v>
      </c>
      <c r="V6759">
        <v>102.9444</v>
      </c>
    </row>
    <row r="6760" spans="1:22" x14ac:dyDescent="0.3">
      <c r="A6760">
        <v>6759</v>
      </c>
      <c r="B6760" t="s">
        <v>9072</v>
      </c>
      <c r="C6760">
        <v>2014</v>
      </c>
      <c r="D6760" s="23">
        <v>41898</v>
      </c>
      <c r="E6760" s="23">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23">
        <v>41976</v>
      </c>
      <c r="E6761" s="23">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23">
        <v>41817</v>
      </c>
      <c r="E6762" s="23">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23">
        <v>41480</v>
      </c>
      <c r="E6763" s="23">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31.015599999999981</v>
      </c>
    </row>
    <row r="6764" spans="1:22" x14ac:dyDescent="0.3">
      <c r="A6764">
        <v>6763</v>
      </c>
      <c r="B6764" t="s">
        <v>9078</v>
      </c>
      <c r="C6764">
        <v>2013</v>
      </c>
      <c r="D6764" s="23">
        <v>41520</v>
      </c>
      <c r="E6764" s="23">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23">
        <v>41520</v>
      </c>
      <c r="E6765" s="23">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23">
        <v>41520</v>
      </c>
      <c r="E6766" s="23">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-19.470000000000141</v>
      </c>
    </row>
    <row r="6767" spans="1:22" x14ac:dyDescent="0.3">
      <c r="A6767">
        <v>6766</v>
      </c>
      <c r="B6767" t="s">
        <v>9081</v>
      </c>
      <c r="C6767">
        <v>2014</v>
      </c>
      <c r="D6767" s="23">
        <v>41750</v>
      </c>
      <c r="E6767" s="23">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23">
        <v>41750</v>
      </c>
      <c r="E6768" s="23">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3.5460000000000012</v>
      </c>
    </row>
    <row r="6769" spans="1:22" x14ac:dyDescent="0.3">
      <c r="A6769">
        <v>6768</v>
      </c>
      <c r="B6769" t="s">
        <v>9081</v>
      </c>
      <c r="C6769">
        <v>2014</v>
      </c>
      <c r="D6769" s="23">
        <v>41750</v>
      </c>
      <c r="E6769" s="23">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-6.1879999999999988</v>
      </c>
    </row>
    <row r="6770" spans="1:22" x14ac:dyDescent="0.3">
      <c r="A6770">
        <v>6769</v>
      </c>
      <c r="B6770" t="s">
        <v>9082</v>
      </c>
      <c r="C6770">
        <v>2011</v>
      </c>
      <c r="D6770" s="23">
        <v>40767</v>
      </c>
      <c r="E6770" s="23">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23">
        <v>41902</v>
      </c>
      <c r="E6771" s="23">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23">
        <v>41983</v>
      </c>
      <c r="E6772" s="23">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23">
        <v>41983</v>
      </c>
      <c r="E6773" s="23">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-9.9704999999999977</v>
      </c>
    </row>
    <row r="6774" spans="1:22" x14ac:dyDescent="0.3">
      <c r="A6774">
        <v>6773</v>
      </c>
      <c r="B6774" t="s">
        <v>9085</v>
      </c>
      <c r="C6774">
        <v>2013</v>
      </c>
      <c r="D6774" s="23">
        <v>41583</v>
      </c>
      <c r="E6774" s="23">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2.7955999999999999</v>
      </c>
    </row>
    <row r="6775" spans="1:22" x14ac:dyDescent="0.3">
      <c r="A6775">
        <v>6774</v>
      </c>
      <c r="B6775" t="s">
        <v>9085</v>
      </c>
      <c r="C6775">
        <v>2013</v>
      </c>
      <c r="D6775" s="23">
        <v>41583</v>
      </c>
      <c r="E6775" s="23">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23">
        <v>41583</v>
      </c>
      <c r="E6776" s="23">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23">
        <v>40997</v>
      </c>
      <c r="E6777" s="23">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23">
        <v>41523</v>
      </c>
      <c r="E6778" s="23">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v>
      </c>
    </row>
    <row r="6779" spans="1:22" x14ac:dyDescent="0.3">
      <c r="A6779">
        <v>6778</v>
      </c>
      <c r="B6779" t="s">
        <v>9090</v>
      </c>
      <c r="C6779">
        <v>2014</v>
      </c>
      <c r="D6779" s="23">
        <v>41668</v>
      </c>
      <c r="E6779" s="23">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23">
        <v>41521</v>
      </c>
      <c r="E6780" s="23">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31.044599999999971</v>
      </c>
    </row>
    <row r="6781" spans="1:22" x14ac:dyDescent="0.3">
      <c r="A6781">
        <v>6780</v>
      </c>
      <c r="B6781" t="s">
        <v>9091</v>
      </c>
      <c r="C6781">
        <v>2013</v>
      </c>
      <c r="D6781" s="23">
        <v>41521</v>
      </c>
      <c r="E6781" s="23">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23">
        <v>41521</v>
      </c>
      <c r="E6782" s="23">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23">
        <v>41521</v>
      </c>
      <c r="E6783" s="2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23">
        <v>41846</v>
      </c>
      <c r="E6784" s="23">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3.014399999999998</v>
      </c>
    </row>
    <row r="6785" spans="1:22" x14ac:dyDescent="0.3">
      <c r="A6785">
        <v>6784</v>
      </c>
      <c r="B6785" t="s">
        <v>9092</v>
      </c>
      <c r="C6785">
        <v>2014</v>
      </c>
      <c r="D6785" s="23">
        <v>41846</v>
      </c>
      <c r="E6785" s="23">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23">
        <v>41846</v>
      </c>
      <c r="E6786" s="23">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23">
        <v>41846</v>
      </c>
      <c r="E6787" s="23">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-25.992000000000001</v>
      </c>
    </row>
    <row r="6788" spans="1:22" x14ac:dyDescent="0.3">
      <c r="A6788">
        <v>6787</v>
      </c>
      <c r="B6788" t="s">
        <v>9092</v>
      </c>
      <c r="C6788">
        <v>2014</v>
      </c>
      <c r="D6788" s="23">
        <v>41846</v>
      </c>
      <c r="E6788" s="23">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23">
        <v>41165</v>
      </c>
      <c r="E6789" s="23">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12.99299999999999</v>
      </c>
    </row>
    <row r="6790" spans="1:22" x14ac:dyDescent="0.3">
      <c r="A6790">
        <v>6789</v>
      </c>
      <c r="B6790" t="s">
        <v>9095</v>
      </c>
      <c r="C6790">
        <v>2012</v>
      </c>
      <c r="D6790" s="23">
        <v>41165</v>
      </c>
      <c r="E6790" s="23">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23">
        <v>41159</v>
      </c>
      <c r="E6791" s="23">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12.31440000000001</v>
      </c>
    </row>
    <row r="6792" spans="1:22" x14ac:dyDescent="0.3">
      <c r="A6792">
        <v>6791</v>
      </c>
      <c r="B6792" t="s">
        <v>9097</v>
      </c>
      <c r="C6792">
        <v>2013</v>
      </c>
      <c r="D6792" s="23">
        <v>41595</v>
      </c>
      <c r="E6792" s="23">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23">
        <v>41589</v>
      </c>
      <c r="E6793" s="23">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23">
        <v>40770</v>
      </c>
      <c r="E6794" s="23">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23">
        <v>41229</v>
      </c>
      <c r="E6795" s="23">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v>
      </c>
    </row>
    <row r="6796" spans="1:22" x14ac:dyDescent="0.3">
      <c r="A6796">
        <v>6795</v>
      </c>
      <c r="B6796" t="s">
        <v>9102</v>
      </c>
      <c r="C6796">
        <v>2012</v>
      </c>
      <c r="D6796" s="23">
        <v>41229</v>
      </c>
      <c r="E6796" s="23">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26.997299999999971</v>
      </c>
    </row>
    <row r="6797" spans="1:22" x14ac:dyDescent="0.3">
      <c r="A6797">
        <v>6796</v>
      </c>
      <c r="B6797" t="s">
        <v>9102</v>
      </c>
      <c r="C6797">
        <v>2012</v>
      </c>
      <c r="D6797" s="23">
        <v>41229</v>
      </c>
      <c r="E6797" s="23">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-15.526799999999991</v>
      </c>
    </row>
    <row r="6798" spans="1:22" x14ac:dyDescent="0.3">
      <c r="A6798">
        <v>6797</v>
      </c>
      <c r="B6798" t="s">
        <v>9103</v>
      </c>
      <c r="C6798">
        <v>2012</v>
      </c>
      <c r="D6798" s="23">
        <v>41146</v>
      </c>
      <c r="E6798" s="23">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23">
        <v>41146</v>
      </c>
      <c r="E6799" s="23">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3.7979999999999992</v>
      </c>
      <c r="T6799">
        <v>1</v>
      </c>
      <c r="U6799">
        <v>0.8</v>
      </c>
      <c r="V6799">
        <v>-6.0768000000000004</v>
      </c>
    </row>
    <row r="6800" spans="1:22" x14ac:dyDescent="0.3">
      <c r="A6800">
        <v>6799</v>
      </c>
      <c r="B6800" t="s">
        <v>9103</v>
      </c>
      <c r="C6800">
        <v>2012</v>
      </c>
      <c r="D6800" s="23">
        <v>41146</v>
      </c>
      <c r="E6800" s="23">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-3.94</v>
      </c>
    </row>
    <row r="6801" spans="1:22" x14ac:dyDescent="0.3">
      <c r="A6801">
        <v>6800</v>
      </c>
      <c r="B6801" t="s">
        <v>9106</v>
      </c>
      <c r="C6801">
        <v>2013</v>
      </c>
      <c r="D6801" s="23">
        <v>41634</v>
      </c>
      <c r="E6801" s="23">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23">
        <v>41634</v>
      </c>
      <c r="E6802" s="23">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23">
        <v>41634</v>
      </c>
      <c r="E6803" s="2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-7.8960000000000008</v>
      </c>
    </row>
    <row r="6804" spans="1:22" x14ac:dyDescent="0.3">
      <c r="A6804">
        <v>6803</v>
      </c>
      <c r="B6804" t="s">
        <v>9106</v>
      </c>
      <c r="C6804">
        <v>2013</v>
      </c>
      <c r="D6804" s="23">
        <v>41634</v>
      </c>
      <c r="E6804" s="23">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23">
        <v>41634</v>
      </c>
      <c r="E6805" s="23">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23">
        <v>40821</v>
      </c>
      <c r="E6806" s="23">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34.992999999999988</v>
      </c>
    </row>
    <row r="6807" spans="1:22" x14ac:dyDescent="0.3">
      <c r="A6807">
        <v>6806</v>
      </c>
      <c r="B6807" t="s">
        <v>9108</v>
      </c>
      <c r="C6807">
        <v>2011</v>
      </c>
      <c r="D6807" s="23">
        <v>40869</v>
      </c>
      <c r="E6807" s="23">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23">
        <v>41999</v>
      </c>
      <c r="E6808" s="23">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23">
        <v>40999</v>
      </c>
      <c r="E6809" s="23">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23">
        <v>40999</v>
      </c>
      <c r="E6810" s="23">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-7.8330000000000064</v>
      </c>
    </row>
    <row r="6811" spans="1:22" x14ac:dyDescent="0.3">
      <c r="A6811">
        <v>6810</v>
      </c>
      <c r="B6811" t="s">
        <v>9111</v>
      </c>
      <c r="C6811">
        <v>2014</v>
      </c>
      <c r="D6811" s="23">
        <v>41897</v>
      </c>
      <c r="E6811" s="23">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3.882000000000001</v>
      </c>
      <c r="T6811">
        <v>2</v>
      </c>
      <c r="U6811">
        <v>0.7</v>
      </c>
      <c r="V6811">
        <v>-2.5880000000000001</v>
      </c>
    </row>
    <row r="6812" spans="1:22" x14ac:dyDescent="0.3">
      <c r="A6812">
        <v>6811</v>
      </c>
      <c r="B6812" t="s">
        <v>9111</v>
      </c>
      <c r="C6812">
        <v>2014</v>
      </c>
      <c r="D6812" s="23">
        <v>41897</v>
      </c>
      <c r="E6812" s="23">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23">
        <v>41897</v>
      </c>
      <c r="E6813" s="2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-29.152799999999989</v>
      </c>
    </row>
    <row r="6814" spans="1:22" x14ac:dyDescent="0.3">
      <c r="A6814">
        <v>6813</v>
      </c>
      <c r="B6814" t="s">
        <v>9111</v>
      </c>
      <c r="C6814">
        <v>2014</v>
      </c>
      <c r="D6814" s="23">
        <v>41897</v>
      </c>
      <c r="E6814" s="23">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v>
      </c>
    </row>
    <row r="6815" spans="1:22" x14ac:dyDescent="0.3">
      <c r="A6815">
        <v>6814</v>
      </c>
      <c r="B6815" t="s">
        <v>9111</v>
      </c>
      <c r="C6815">
        <v>2014</v>
      </c>
      <c r="D6815" s="23">
        <v>41897</v>
      </c>
      <c r="E6815" s="23">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4.7975999999999992</v>
      </c>
    </row>
    <row r="6816" spans="1:22" x14ac:dyDescent="0.3">
      <c r="A6816">
        <v>6815</v>
      </c>
      <c r="B6816" t="s">
        <v>9111</v>
      </c>
      <c r="C6816">
        <v>2014</v>
      </c>
      <c r="D6816" s="23">
        <v>41897</v>
      </c>
      <c r="E6816" s="23">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v>
      </c>
    </row>
    <row r="6817" spans="1:22" x14ac:dyDescent="0.3">
      <c r="A6817">
        <v>6816</v>
      </c>
      <c r="B6817" t="s">
        <v>9114</v>
      </c>
      <c r="C6817">
        <v>2011</v>
      </c>
      <c r="D6817" s="23">
        <v>40711</v>
      </c>
      <c r="E6817" s="23">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23">
        <v>40711</v>
      </c>
      <c r="E6818" s="23">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23">
        <v>40711</v>
      </c>
      <c r="E6819" s="23">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23">
        <v>42002</v>
      </c>
      <c r="E6820" s="23">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v>
      </c>
      <c r="T6820">
        <v>5</v>
      </c>
      <c r="U6820">
        <v>0.8</v>
      </c>
      <c r="V6820">
        <v>-2.6880000000000011</v>
      </c>
    </row>
    <row r="6821" spans="1:22" x14ac:dyDescent="0.3">
      <c r="A6821">
        <v>6820</v>
      </c>
      <c r="B6821" t="s">
        <v>9115</v>
      </c>
      <c r="C6821">
        <v>2014</v>
      </c>
      <c r="D6821" s="23">
        <v>42002</v>
      </c>
      <c r="E6821" s="23">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23">
        <v>42002</v>
      </c>
      <c r="E6822" s="23">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-3.2391999999999901</v>
      </c>
    </row>
    <row r="6823" spans="1:22" x14ac:dyDescent="0.3">
      <c r="A6823">
        <v>6822</v>
      </c>
      <c r="B6823" t="s">
        <v>9115</v>
      </c>
      <c r="C6823">
        <v>2014</v>
      </c>
      <c r="D6823" s="23">
        <v>42002</v>
      </c>
      <c r="E6823" s="23">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23">
        <v>41946</v>
      </c>
      <c r="E6824" s="23">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23">
        <v>41115</v>
      </c>
      <c r="E6825" s="23">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23">
        <v>41115</v>
      </c>
      <c r="E6826" s="23">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23">
        <v>41550</v>
      </c>
      <c r="E6827" s="23">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23">
        <v>41550</v>
      </c>
      <c r="E6828" s="23">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8399.9759999999987</v>
      </c>
    </row>
    <row r="6829" spans="1:22" x14ac:dyDescent="0.3">
      <c r="A6829">
        <v>6828</v>
      </c>
      <c r="B6829" t="s">
        <v>9118</v>
      </c>
      <c r="C6829">
        <v>2013</v>
      </c>
      <c r="D6829" s="23">
        <v>41550</v>
      </c>
      <c r="E6829" s="23">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23">
        <v>41550</v>
      </c>
      <c r="E6830" s="23">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23">
        <v>41550</v>
      </c>
      <c r="E6831" s="23">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23">
        <v>41633</v>
      </c>
      <c r="E6832" s="23">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53.451900000000009</v>
      </c>
    </row>
    <row r="6833" spans="1:22" x14ac:dyDescent="0.3">
      <c r="A6833">
        <v>6832</v>
      </c>
      <c r="B6833" t="s">
        <v>9120</v>
      </c>
      <c r="C6833">
        <v>2014</v>
      </c>
      <c r="D6833" s="23">
        <v>41842</v>
      </c>
      <c r="E6833" s="23">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23">
        <v>41192</v>
      </c>
      <c r="E6834" s="23">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1.0019999999999989</v>
      </c>
    </row>
    <row r="6835" spans="1:22" x14ac:dyDescent="0.3">
      <c r="A6835">
        <v>6834</v>
      </c>
      <c r="B6835" t="s">
        <v>9122</v>
      </c>
      <c r="C6835">
        <v>2013</v>
      </c>
      <c r="D6835" s="23">
        <v>41526</v>
      </c>
      <c r="E6835" s="23">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v>
      </c>
    </row>
    <row r="6836" spans="1:22" x14ac:dyDescent="0.3">
      <c r="A6836">
        <v>6835</v>
      </c>
      <c r="B6836" t="s">
        <v>9123</v>
      </c>
      <c r="C6836">
        <v>2013</v>
      </c>
      <c r="D6836" s="23">
        <v>41599</v>
      </c>
      <c r="E6836" s="23">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23">
        <v>41928</v>
      </c>
      <c r="E6837" s="23">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23">
        <v>41928</v>
      </c>
      <c r="E6838" s="23">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23">
        <v>41096</v>
      </c>
      <c r="E6839" s="23">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23">
        <v>41676</v>
      </c>
      <c r="E6840" s="23">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23">
        <v>41676</v>
      </c>
      <c r="E6841" s="23">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23">
        <v>41249</v>
      </c>
      <c r="E6842" s="23">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23">
        <v>41530</v>
      </c>
      <c r="E6843" s="23">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v>
      </c>
    </row>
    <row r="6844" spans="1:22" x14ac:dyDescent="0.3">
      <c r="A6844">
        <v>6843</v>
      </c>
      <c r="B6844" t="s">
        <v>9129</v>
      </c>
      <c r="C6844">
        <v>2013</v>
      </c>
      <c r="D6844" s="23">
        <v>41530</v>
      </c>
      <c r="E6844" s="23">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23">
        <v>41530</v>
      </c>
      <c r="E6845" s="23">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23">
        <v>41530</v>
      </c>
      <c r="E6846" s="23">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23">
        <v>40730</v>
      </c>
      <c r="E6847" s="23">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23">
        <v>41404</v>
      </c>
      <c r="E6848" s="23">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23">
        <v>41474</v>
      </c>
      <c r="E6849" s="23">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23">
        <v>41444</v>
      </c>
      <c r="E6850" s="23">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26.902399999999989</v>
      </c>
    </row>
    <row r="6851" spans="1:22" x14ac:dyDescent="0.3">
      <c r="A6851">
        <v>6850</v>
      </c>
      <c r="B6851" t="s">
        <v>9137</v>
      </c>
      <c r="C6851">
        <v>2011</v>
      </c>
      <c r="D6851" s="23">
        <v>40653</v>
      </c>
      <c r="E6851" s="23">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23">
        <v>41282</v>
      </c>
      <c r="E6852" s="23">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407.12880000000013</v>
      </c>
    </row>
    <row r="6853" spans="1:22" x14ac:dyDescent="0.3">
      <c r="A6853">
        <v>6852</v>
      </c>
      <c r="B6853" t="s">
        <v>9138</v>
      </c>
      <c r="C6853">
        <v>2013</v>
      </c>
      <c r="D6853" s="23">
        <v>41282</v>
      </c>
      <c r="E6853" s="23">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23">
        <v>41997</v>
      </c>
      <c r="E6854" s="23">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23">
        <v>41997</v>
      </c>
      <c r="E6855" s="23">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23">
        <v>41997</v>
      </c>
      <c r="E6856" s="23">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14.718399999999971</v>
      </c>
    </row>
    <row r="6857" spans="1:22" x14ac:dyDescent="0.3">
      <c r="A6857">
        <v>6856</v>
      </c>
      <c r="B6857" t="s">
        <v>9139</v>
      </c>
      <c r="C6857">
        <v>2014</v>
      </c>
      <c r="D6857" s="23">
        <v>41997</v>
      </c>
      <c r="E6857" s="23">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23">
        <v>41997</v>
      </c>
      <c r="E6858" s="23">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23">
        <v>41747</v>
      </c>
      <c r="E6859" s="23">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23">
        <v>41747</v>
      </c>
      <c r="E6860" s="23">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23">
        <v>41747</v>
      </c>
      <c r="E6861" s="23">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23">
        <v>41747</v>
      </c>
      <c r="E6862" s="23">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23">
        <v>41747</v>
      </c>
      <c r="E6863" s="2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23">
        <v>41747</v>
      </c>
      <c r="E6864" s="23">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-19.10580000000002</v>
      </c>
    </row>
    <row r="6865" spans="1:22" x14ac:dyDescent="0.3">
      <c r="A6865">
        <v>6864</v>
      </c>
      <c r="B6865" t="s">
        <v>9141</v>
      </c>
      <c r="C6865">
        <v>2014</v>
      </c>
      <c r="D6865" s="23">
        <v>41975</v>
      </c>
      <c r="E6865" s="23">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23">
        <v>41508</v>
      </c>
      <c r="E6866" s="23">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23">
        <v>41508</v>
      </c>
      <c r="E6867" s="23">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-20.690999999999988</v>
      </c>
    </row>
    <row r="6868" spans="1:22" x14ac:dyDescent="0.3">
      <c r="A6868">
        <v>6867</v>
      </c>
      <c r="B6868" t="s">
        <v>9142</v>
      </c>
      <c r="C6868">
        <v>2013</v>
      </c>
      <c r="D6868" s="23">
        <v>41508</v>
      </c>
      <c r="E6868" s="23">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23">
        <v>41508</v>
      </c>
      <c r="E6869" s="23">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23">
        <v>41508</v>
      </c>
      <c r="E6870" s="23">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180.44099999999989</v>
      </c>
    </row>
    <row r="6871" spans="1:22" x14ac:dyDescent="0.3">
      <c r="A6871">
        <v>6870</v>
      </c>
      <c r="B6871" t="s">
        <v>9142</v>
      </c>
      <c r="C6871">
        <v>2013</v>
      </c>
      <c r="D6871" s="23">
        <v>41508</v>
      </c>
      <c r="E6871" s="23">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6.2208000000000014</v>
      </c>
    </row>
    <row r="6872" spans="1:22" x14ac:dyDescent="0.3">
      <c r="A6872">
        <v>6871</v>
      </c>
      <c r="B6872" t="s">
        <v>9142</v>
      </c>
      <c r="C6872">
        <v>2013</v>
      </c>
      <c r="D6872" s="23">
        <v>41508</v>
      </c>
      <c r="E6872" s="23">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23">
        <v>41614</v>
      </c>
      <c r="E6873" s="2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v>
      </c>
    </row>
    <row r="6874" spans="1:22" x14ac:dyDescent="0.3">
      <c r="A6874">
        <v>6873</v>
      </c>
      <c r="B6874" t="s">
        <v>9144</v>
      </c>
      <c r="C6874">
        <v>2012</v>
      </c>
      <c r="D6874" s="23">
        <v>41259</v>
      </c>
      <c r="E6874" s="23">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23">
        <v>40833</v>
      </c>
      <c r="E6875" s="23">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-17.248000000000012</v>
      </c>
    </row>
    <row r="6876" spans="1:22" x14ac:dyDescent="0.3">
      <c r="A6876">
        <v>6875</v>
      </c>
      <c r="B6876" t="s">
        <v>9145</v>
      </c>
      <c r="C6876">
        <v>2011</v>
      </c>
      <c r="D6876" s="23">
        <v>40833</v>
      </c>
      <c r="E6876" s="23">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-17.996400000000019</v>
      </c>
    </row>
    <row r="6877" spans="1:22" x14ac:dyDescent="0.3">
      <c r="A6877">
        <v>6876</v>
      </c>
      <c r="B6877" t="s">
        <v>9147</v>
      </c>
      <c r="C6877">
        <v>2013</v>
      </c>
      <c r="D6877" s="23">
        <v>41523</v>
      </c>
      <c r="E6877" s="23">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23">
        <v>41523</v>
      </c>
      <c r="E6878" s="23">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23">
        <v>41197</v>
      </c>
      <c r="E6879" s="23">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23">
        <v>41197</v>
      </c>
      <c r="E6880" s="23">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23">
        <v>41244</v>
      </c>
      <c r="E6881" s="23">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125.24499999999991</v>
      </c>
    </row>
    <row r="6882" spans="1:22" x14ac:dyDescent="0.3">
      <c r="A6882">
        <v>6881</v>
      </c>
      <c r="B6882" t="s">
        <v>9149</v>
      </c>
      <c r="C6882">
        <v>2012</v>
      </c>
      <c r="D6882" s="23">
        <v>41244</v>
      </c>
      <c r="E6882" s="23">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32.400000000000013</v>
      </c>
      <c r="T6882">
        <v>5</v>
      </c>
      <c r="U6882">
        <v>0</v>
      </c>
      <c r="V6882">
        <v>15.552</v>
      </c>
    </row>
    <row r="6883" spans="1:22" x14ac:dyDescent="0.3">
      <c r="A6883">
        <v>6882</v>
      </c>
      <c r="B6883" t="s">
        <v>9149</v>
      </c>
      <c r="C6883">
        <v>2012</v>
      </c>
      <c r="D6883" s="23">
        <v>41244</v>
      </c>
      <c r="E6883" s="23">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401.81399999999991</v>
      </c>
    </row>
    <row r="6884" spans="1:22" x14ac:dyDescent="0.3">
      <c r="A6884">
        <v>6883</v>
      </c>
      <c r="B6884" t="s">
        <v>9149</v>
      </c>
      <c r="C6884">
        <v>2012</v>
      </c>
      <c r="D6884" s="23">
        <v>41244</v>
      </c>
      <c r="E6884" s="23">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23">
        <v>41244</v>
      </c>
      <c r="E6885" s="23">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23">
        <v>41060</v>
      </c>
      <c r="E6886" s="23">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23">
        <v>41893</v>
      </c>
      <c r="E6887" s="23">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23">
        <v>41893</v>
      </c>
      <c r="E6888" s="23">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23">
        <v>41755</v>
      </c>
      <c r="E6889" s="23">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23">
        <v>41755</v>
      </c>
      <c r="E6890" s="23">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23">
        <v>41901</v>
      </c>
      <c r="E6891" s="23">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26.790400000000009</v>
      </c>
    </row>
    <row r="6892" spans="1:22" x14ac:dyDescent="0.3">
      <c r="A6892">
        <v>6891</v>
      </c>
      <c r="B6892" t="s">
        <v>9153</v>
      </c>
      <c r="C6892">
        <v>2014</v>
      </c>
      <c r="D6892" s="23">
        <v>41901</v>
      </c>
      <c r="E6892" s="23">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23">
        <v>41901</v>
      </c>
      <c r="E6893" s="2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23">
        <v>41901</v>
      </c>
      <c r="E6894" s="23">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23">
        <v>41901</v>
      </c>
      <c r="E6895" s="23">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23">
        <v>41901</v>
      </c>
      <c r="E6896" s="23">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23">
        <v>41901</v>
      </c>
      <c r="E6897" s="23">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23">
        <v>41901</v>
      </c>
      <c r="E6898" s="23">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23">
        <v>41870</v>
      </c>
      <c r="E6899" s="23">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-7.9067999999999969</v>
      </c>
    </row>
    <row r="6900" spans="1:22" x14ac:dyDescent="0.3">
      <c r="A6900">
        <v>6899</v>
      </c>
      <c r="B6900" t="s">
        <v>9155</v>
      </c>
      <c r="C6900">
        <v>2012</v>
      </c>
      <c r="D6900" s="23">
        <v>41053</v>
      </c>
      <c r="E6900" s="23">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23">
        <v>41053</v>
      </c>
      <c r="E6901" s="23">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v>
      </c>
    </row>
    <row r="6902" spans="1:22" x14ac:dyDescent="0.3">
      <c r="A6902">
        <v>6901</v>
      </c>
      <c r="B6902" t="s">
        <v>9156</v>
      </c>
      <c r="C6902">
        <v>2012</v>
      </c>
      <c r="D6902" s="23">
        <v>41159</v>
      </c>
      <c r="E6902" s="23">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23">
        <v>41845</v>
      </c>
      <c r="E6903" s="2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23">
        <v>41885</v>
      </c>
      <c r="E6904" s="23">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23">
        <v>41885</v>
      </c>
      <c r="E6905" s="23">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v>
      </c>
    </row>
    <row r="6906" spans="1:22" x14ac:dyDescent="0.3">
      <c r="A6906">
        <v>6905</v>
      </c>
      <c r="B6906" t="s">
        <v>9158</v>
      </c>
      <c r="C6906">
        <v>2014</v>
      </c>
      <c r="D6906" s="23">
        <v>41885</v>
      </c>
      <c r="E6906" s="23">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23">
        <v>41980</v>
      </c>
      <c r="E6907" s="23">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23">
        <v>41780</v>
      </c>
      <c r="E6908" s="23">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23">
        <v>41545</v>
      </c>
      <c r="E6909" s="23">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125.19799999999989</v>
      </c>
    </row>
    <row r="6910" spans="1:22" x14ac:dyDescent="0.3">
      <c r="A6910">
        <v>6909</v>
      </c>
      <c r="B6910" t="s">
        <v>9164</v>
      </c>
      <c r="C6910">
        <v>2014</v>
      </c>
      <c r="D6910" s="23">
        <v>41984</v>
      </c>
      <c r="E6910" s="23">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23">
        <v>40799</v>
      </c>
      <c r="E6911" s="23">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23">
        <v>41850</v>
      </c>
      <c r="E6912" s="23">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23">
        <v>41853</v>
      </c>
      <c r="E6913" s="2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23">
        <v>41762</v>
      </c>
      <c r="E6914" s="23">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23">
        <v>41072</v>
      </c>
      <c r="E6915" s="23">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4.1987999999999994</v>
      </c>
    </row>
    <row r="6916" spans="1:22" x14ac:dyDescent="0.3">
      <c r="A6916">
        <v>6915</v>
      </c>
      <c r="B6916" t="s">
        <v>9171</v>
      </c>
      <c r="C6916">
        <v>2011</v>
      </c>
      <c r="D6916" s="23">
        <v>40899</v>
      </c>
      <c r="E6916" s="23">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23">
        <v>40899</v>
      </c>
      <c r="E6917" s="23">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-31.332000000000011</v>
      </c>
    </row>
    <row r="6918" spans="1:22" x14ac:dyDescent="0.3">
      <c r="A6918">
        <v>6917</v>
      </c>
      <c r="B6918" t="s">
        <v>9171</v>
      </c>
      <c r="C6918">
        <v>2011</v>
      </c>
      <c r="D6918" s="23">
        <v>40899</v>
      </c>
      <c r="E6918" s="23">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23">
        <v>40893</v>
      </c>
      <c r="E6919" s="23">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70.196000000000026</v>
      </c>
    </row>
    <row r="6920" spans="1:22" x14ac:dyDescent="0.3">
      <c r="A6920">
        <v>6919</v>
      </c>
      <c r="B6920" t="s">
        <v>9173</v>
      </c>
      <c r="C6920">
        <v>2013</v>
      </c>
      <c r="D6920" s="23">
        <v>41381</v>
      </c>
      <c r="E6920" s="23">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0.86400000000000077</v>
      </c>
    </row>
    <row r="6921" spans="1:22" x14ac:dyDescent="0.3">
      <c r="A6921">
        <v>6920</v>
      </c>
      <c r="B6921" t="s">
        <v>9174</v>
      </c>
      <c r="C6921">
        <v>2012</v>
      </c>
      <c r="D6921" s="23">
        <v>41050</v>
      </c>
      <c r="E6921" s="23">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23">
        <v>41697</v>
      </c>
      <c r="E6922" s="23">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99.901199999999989</v>
      </c>
    </row>
    <row r="6923" spans="1:22" x14ac:dyDescent="0.3">
      <c r="A6923">
        <v>6922</v>
      </c>
      <c r="B6923" t="s">
        <v>9176</v>
      </c>
      <c r="C6923">
        <v>2014</v>
      </c>
      <c r="D6923" s="23">
        <v>41734</v>
      </c>
      <c r="E6923" s="2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23">
        <v>40984</v>
      </c>
      <c r="E6924" s="23">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23">
        <v>40984</v>
      </c>
      <c r="E6925" s="23">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23">
        <v>41243</v>
      </c>
      <c r="E6926" s="23">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23">
        <v>41243</v>
      </c>
      <c r="E6927" s="23">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23">
        <v>41484</v>
      </c>
      <c r="E6928" s="23">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23">
        <v>41449</v>
      </c>
      <c r="E6929" s="23">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23">
        <v>41449</v>
      </c>
      <c r="E6930" s="23">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23">
        <v>41449</v>
      </c>
      <c r="E6931" s="23">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23">
        <v>41449</v>
      </c>
      <c r="E6932" s="23">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23">
        <v>40738</v>
      </c>
      <c r="E6933" s="23">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-2.2490000000000019</v>
      </c>
    </row>
    <row r="6934" spans="1:22" x14ac:dyDescent="0.3">
      <c r="A6934">
        <v>6933</v>
      </c>
      <c r="B6934" t="s">
        <v>9181</v>
      </c>
      <c r="C6934">
        <v>2011</v>
      </c>
      <c r="D6934" s="23">
        <v>40738</v>
      </c>
      <c r="E6934" s="23">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23">
        <v>40738</v>
      </c>
      <c r="E6935" s="23">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23">
        <v>40738</v>
      </c>
      <c r="E6936" s="23">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23">
        <v>41974</v>
      </c>
      <c r="E6937" s="23">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23">
        <v>41520</v>
      </c>
      <c r="E6938" s="23">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23">
        <v>40709</v>
      </c>
      <c r="E6939" s="23">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23">
        <v>41584</v>
      </c>
      <c r="E6940" s="23">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23">
        <v>41817</v>
      </c>
      <c r="E6941" s="23">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23">
        <v>41817</v>
      </c>
      <c r="E6942" s="23">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23">
        <v>41817</v>
      </c>
      <c r="E6943" s="23">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v>
      </c>
    </row>
    <row r="6944" spans="1:22" x14ac:dyDescent="0.3">
      <c r="A6944">
        <v>6943</v>
      </c>
      <c r="B6944" t="s">
        <v>9192</v>
      </c>
      <c r="C6944">
        <v>2014</v>
      </c>
      <c r="D6944" s="23">
        <v>41817</v>
      </c>
      <c r="E6944" s="23">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23">
        <v>41115</v>
      </c>
      <c r="E6945" s="23">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23">
        <v>40809</v>
      </c>
      <c r="E6946" s="23">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23">
        <v>41548</v>
      </c>
      <c r="E6947" s="23">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v>
      </c>
    </row>
    <row r="6948" spans="1:22" x14ac:dyDescent="0.3">
      <c r="A6948">
        <v>6947</v>
      </c>
      <c r="B6948" t="s">
        <v>9198</v>
      </c>
      <c r="C6948">
        <v>2012</v>
      </c>
      <c r="D6948" s="23">
        <v>41222</v>
      </c>
      <c r="E6948" s="23">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23">
        <v>41024</v>
      </c>
      <c r="E6949" s="23">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23">
        <v>41024</v>
      </c>
      <c r="E6950" s="23">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23">
        <v>41963</v>
      </c>
      <c r="E6951" s="23">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58.407999999999987</v>
      </c>
      <c r="T6951">
        <v>7</v>
      </c>
      <c r="U6951">
        <v>0.2</v>
      </c>
      <c r="V6951">
        <v>18.252500000000001</v>
      </c>
    </row>
    <row r="6952" spans="1:22" x14ac:dyDescent="0.3">
      <c r="A6952">
        <v>6951</v>
      </c>
      <c r="B6952" t="s">
        <v>9200</v>
      </c>
      <c r="C6952">
        <v>2014</v>
      </c>
      <c r="D6952" s="23">
        <v>41963</v>
      </c>
      <c r="E6952" s="23">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-29.323800000000009</v>
      </c>
    </row>
    <row r="6953" spans="1:22" x14ac:dyDescent="0.3">
      <c r="A6953">
        <v>6952</v>
      </c>
      <c r="B6953" t="s">
        <v>9201</v>
      </c>
      <c r="C6953">
        <v>2012</v>
      </c>
      <c r="D6953" s="23">
        <v>41233</v>
      </c>
      <c r="E6953" s="23">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23">
        <v>41184</v>
      </c>
      <c r="E6954" s="23">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23">
        <v>41184</v>
      </c>
      <c r="E6955" s="23">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19.418399999999991</v>
      </c>
    </row>
    <row r="6956" spans="1:22" x14ac:dyDescent="0.3">
      <c r="A6956">
        <v>6955</v>
      </c>
      <c r="B6956" t="s">
        <v>9204</v>
      </c>
      <c r="C6956">
        <v>2012</v>
      </c>
      <c r="D6956" s="23">
        <v>41184</v>
      </c>
      <c r="E6956" s="23">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50.396000000000022</v>
      </c>
    </row>
    <row r="6957" spans="1:22" x14ac:dyDescent="0.3">
      <c r="A6957">
        <v>6956</v>
      </c>
      <c r="B6957" t="s">
        <v>9205</v>
      </c>
      <c r="C6957">
        <v>2012</v>
      </c>
      <c r="D6957" s="23">
        <v>41024</v>
      </c>
      <c r="E6957" s="23">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23">
        <v>41470</v>
      </c>
      <c r="E6958" s="23">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23">
        <v>41470</v>
      </c>
      <c r="E6959" s="23">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23">
        <v>41179</v>
      </c>
      <c r="E6960" s="23">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23">
        <v>41179</v>
      </c>
      <c r="E6961" s="23">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23">
        <v>41179</v>
      </c>
      <c r="E6962" s="23">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6.2208000000000014</v>
      </c>
    </row>
    <row r="6963" spans="1:22" x14ac:dyDescent="0.3">
      <c r="A6963">
        <v>6962</v>
      </c>
      <c r="B6963" t="s">
        <v>9210</v>
      </c>
      <c r="C6963">
        <v>2014</v>
      </c>
      <c r="D6963" s="23">
        <v>41954</v>
      </c>
      <c r="E6963" s="2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2.1060000000000012</v>
      </c>
    </row>
    <row r="6964" spans="1:22" x14ac:dyDescent="0.3">
      <c r="A6964">
        <v>6963</v>
      </c>
      <c r="B6964" t="s">
        <v>9211</v>
      </c>
      <c r="C6964">
        <v>2013</v>
      </c>
      <c r="D6964" s="23">
        <v>41472</v>
      </c>
      <c r="E6964" s="23">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23">
        <v>41472</v>
      </c>
      <c r="E6965" s="23">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23">
        <v>41472</v>
      </c>
      <c r="E6966" s="23">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23">
        <v>41472</v>
      </c>
      <c r="E6967" s="23">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23">
        <v>41472</v>
      </c>
      <c r="E6968" s="23">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23">
        <v>41472</v>
      </c>
      <c r="E6969" s="23">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23">
        <v>41198</v>
      </c>
      <c r="E6970" s="23">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23">
        <v>41284</v>
      </c>
      <c r="E6971" s="23">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7.7034999999999982</v>
      </c>
    </row>
    <row r="6972" spans="1:22" x14ac:dyDescent="0.3">
      <c r="A6972">
        <v>6971</v>
      </c>
      <c r="B6972" t="s">
        <v>9214</v>
      </c>
      <c r="C6972">
        <v>2014</v>
      </c>
      <c r="D6972" s="23">
        <v>41902</v>
      </c>
      <c r="E6972" s="23">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23">
        <v>41902</v>
      </c>
      <c r="E6973" s="2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23">
        <v>41902</v>
      </c>
      <c r="E6974" s="23">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23">
        <v>41902</v>
      </c>
      <c r="E6975" s="23">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23">
        <v>41898</v>
      </c>
      <c r="E6976" s="23">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23">
        <v>41088</v>
      </c>
      <c r="E6977" s="23">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23">
        <v>41088</v>
      </c>
      <c r="E6978" s="23">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23">
        <v>41604</v>
      </c>
      <c r="E6979" s="23">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17.993999999999989</v>
      </c>
    </row>
    <row r="6980" spans="1:22" x14ac:dyDescent="0.3">
      <c r="A6980">
        <v>6979</v>
      </c>
      <c r="B6980" t="s">
        <v>9218</v>
      </c>
      <c r="C6980">
        <v>2014</v>
      </c>
      <c r="D6980" s="23">
        <v>41969</v>
      </c>
      <c r="E6980" s="23">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23">
        <v>41654</v>
      </c>
      <c r="E6981" s="23">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23">
        <v>40854</v>
      </c>
      <c r="E6982" s="23">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23">
        <v>40854</v>
      </c>
      <c r="E6983" s="23">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23">
        <v>41519</v>
      </c>
      <c r="E6984" s="23">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23">
        <v>41519</v>
      </c>
      <c r="E6985" s="23">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23">
        <v>41519</v>
      </c>
      <c r="E6986" s="23">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23">
        <v>41519</v>
      </c>
      <c r="E6987" s="23">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23">
        <v>41519</v>
      </c>
      <c r="E6988" s="23">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23">
        <v>41519</v>
      </c>
      <c r="E6989" s="23">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23">
        <v>41955</v>
      </c>
      <c r="E6990" s="23">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v>
      </c>
    </row>
    <row r="6991" spans="1:22" x14ac:dyDescent="0.3">
      <c r="A6991">
        <v>6990</v>
      </c>
      <c r="B6991" t="s">
        <v>9223</v>
      </c>
      <c r="C6991">
        <v>2014</v>
      </c>
      <c r="D6991" s="23">
        <v>41985</v>
      </c>
      <c r="E6991" s="23">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-3.7584000000000009</v>
      </c>
    </row>
    <row r="6992" spans="1:22" x14ac:dyDescent="0.3">
      <c r="A6992">
        <v>6991</v>
      </c>
      <c r="B6992" t="s">
        <v>9227</v>
      </c>
      <c r="C6992">
        <v>2012</v>
      </c>
      <c r="D6992" s="23">
        <v>41221</v>
      </c>
      <c r="E6992" s="23">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23">
        <v>41221</v>
      </c>
      <c r="E6993" s="23">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23">
        <v>41221</v>
      </c>
      <c r="E6994" s="23">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23">
        <v>41221</v>
      </c>
      <c r="E6995" s="23">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79.757999999999967</v>
      </c>
    </row>
    <row r="6996" spans="1:22" x14ac:dyDescent="0.3">
      <c r="A6996">
        <v>6995</v>
      </c>
      <c r="B6996" t="s">
        <v>9227</v>
      </c>
      <c r="C6996">
        <v>2012</v>
      </c>
      <c r="D6996" s="23">
        <v>41221</v>
      </c>
      <c r="E6996" s="23">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23">
        <v>41232</v>
      </c>
      <c r="E6997" s="23">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23">
        <v>41997</v>
      </c>
      <c r="E6998" s="23">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-22.144000000000009</v>
      </c>
    </row>
    <row r="6999" spans="1:22" x14ac:dyDescent="0.3">
      <c r="A6999">
        <v>6998</v>
      </c>
      <c r="B6999" t="s">
        <v>9229</v>
      </c>
      <c r="C6999">
        <v>2014</v>
      </c>
      <c r="D6999" s="23">
        <v>41997</v>
      </c>
      <c r="E6999" s="23">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23">
        <v>41534</v>
      </c>
      <c r="E7000" s="23">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23">
        <v>41786</v>
      </c>
      <c r="E7001" s="23">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23">
        <v>41786</v>
      </c>
      <c r="E7002" s="23">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23">
        <v>40998</v>
      </c>
      <c r="E7003" s="23">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23">
        <v>40774</v>
      </c>
      <c r="E7004" s="23">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23">
        <v>40774</v>
      </c>
      <c r="E7005" s="23">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23">
        <v>40900</v>
      </c>
      <c r="E7006" s="23">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23">
        <v>41214</v>
      </c>
      <c r="E7007" s="23">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23">
        <v>40892</v>
      </c>
      <c r="E7008" s="23">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23">
        <v>41142</v>
      </c>
      <c r="E7009" s="23">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-8.9795999999999978</v>
      </c>
    </row>
    <row r="7010" spans="1:22" x14ac:dyDescent="0.3">
      <c r="A7010">
        <v>7009</v>
      </c>
      <c r="B7010" t="s">
        <v>9238</v>
      </c>
      <c r="C7010">
        <v>2012</v>
      </c>
      <c r="D7010" s="23">
        <v>41142</v>
      </c>
      <c r="E7010" s="23">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23">
        <v>41142</v>
      </c>
      <c r="E7011" s="23">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-3.897600000000002</v>
      </c>
    </row>
    <row r="7012" spans="1:22" x14ac:dyDescent="0.3">
      <c r="A7012">
        <v>7011</v>
      </c>
      <c r="B7012" t="s">
        <v>9239</v>
      </c>
      <c r="C7012">
        <v>2011</v>
      </c>
      <c r="D7012" s="23">
        <v>40686</v>
      </c>
      <c r="E7012" s="23">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23">
        <v>40686</v>
      </c>
      <c r="E7013" s="23">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v>
      </c>
    </row>
    <row r="7014" spans="1:22" x14ac:dyDescent="0.3">
      <c r="A7014">
        <v>7013</v>
      </c>
      <c r="B7014" t="s">
        <v>9239</v>
      </c>
      <c r="C7014">
        <v>2011</v>
      </c>
      <c r="D7014" s="23">
        <v>40686</v>
      </c>
      <c r="E7014" s="23">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23">
        <v>41983</v>
      </c>
      <c r="E7015" s="23">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23">
        <v>40613</v>
      </c>
      <c r="E7016" s="23">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23">
        <v>40613</v>
      </c>
      <c r="E7017" s="23">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23">
        <v>40613</v>
      </c>
      <c r="E7018" s="23">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23">
        <v>40613</v>
      </c>
      <c r="E7019" s="23">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7.0218000000000007</v>
      </c>
    </row>
    <row r="7020" spans="1:22" x14ac:dyDescent="0.3">
      <c r="A7020">
        <v>7019</v>
      </c>
      <c r="B7020" t="s">
        <v>9242</v>
      </c>
      <c r="C7020">
        <v>2013</v>
      </c>
      <c r="D7020" s="23">
        <v>41449</v>
      </c>
      <c r="E7020" s="23">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23">
        <v>40778</v>
      </c>
      <c r="E7021" s="23">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23">
        <v>40778</v>
      </c>
      <c r="E7022" s="23">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23">
        <v>40778</v>
      </c>
      <c r="E7023" s="2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23">
        <v>40778</v>
      </c>
      <c r="E7024" s="23">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10.772999999999991</v>
      </c>
    </row>
    <row r="7025" spans="1:22" x14ac:dyDescent="0.3">
      <c r="A7025">
        <v>7024</v>
      </c>
      <c r="B7025" t="s">
        <v>9243</v>
      </c>
      <c r="C7025">
        <v>2011</v>
      </c>
      <c r="D7025" s="23">
        <v>40778</v>
      </c>
      <c r="E7025" s="23">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31.10400000000001</v>
      </c>
      <c r="T7025">
        <v>6</v>
      </c>
      <c r="U7025">
        <v>0.2</v>
      </c>
      <c r="V7025">
        <v>10.8864</v>
      </c>
    </row>
    <row r="7026" spans="1:22" x14ac:dyDescent="0.3">
      <c r="A7026">
        <v>7025</v>
      </c>
      <c r="B7026" t="s">
        <v>9243</v>
      </c>
      <c r="C7026">
        <v>2011</v>
      </c>
      <c r="D7026" s="23">
        <v>40778</v>
      </c>
      <c r="E7026" s="23">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23">
        <v>41677</v>
      </c>
      <c r="E7027" s="23">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65.963399999999979</v>
      </c>
    </row>
    <row r="7028" spans="1:22" x14ac:dyDescent="0.3">
      <c r="A7028">
        <v>7027</v>
      </c>
      <c r="B7028" t="s">
        <v>9246</v>
      </c>
      <c r="C7028">
        <v>2014</v>
      </c>
      <c r="D7028" s="23">
        <v>41677</v>
      </c>
      <c r="E7028" s="23">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23">
        <v>41669</v>
      </c>
      <c r="E7029" s="23">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23">
        <v>41629</v>
      </c>
      <c r="E7030" s="23">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23">
        <v>41590</v>
      </c>
      <c r="E7031" s="23">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23">
        <v>41590</v>
      </c>
      <c r="E7032" s="23">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23">
        <v>41590</v>
      </c>
      <c r="E7033" s="2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23">
        <v>41590</v>
      </c>
      <c r="E7034" s="23">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8.1881999999999877</v>
      </c>
    </row>
    <row r="7035" spans="1:22" x14ac:dyDescent="0.3">
      <c r="A7035">
        <v>7034</v>
      </c>
      <c r="B7035" t="s">
        <v>9249</v>
      </c>
      <c r="C7035">
        <v>2013</v>
      </c>
      <c r="D7035" s="23">
        <v>41590</v>
      </c>
      <c r="E7035" s="23">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17.190000000000001</v>
      </c>
    </row>
    <row r="7036" spans="1:22" x14ac:dyDescent="0.3">
      <c r="A7036">
        <v>7035</v>
      </c>
      <c r="B7036" t="s">
        <v>9249</v>
      </c>
      <c r="C7036">
        <v>2013</v>
      </c>
      <c r="D7036" s="23">
        <v>41590</v>
      </c>
      <c r="E7036" s="23">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23">
        <v>41953</v>
      </c>
      <c r="E7037" s="23">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23">
        <v>40665</v>
      </c>
      <c r="E7038" s="23">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89.996999999999986</v>
      </c>
    </row>
    <row r="7039" spans="1:22" x14ac:dyDescent="0.3">
      <c r="A7039">
        <v>7038</v>
      </c>
      <c r="B7039" t="s">
        <v>9252</v>
      </c>
      <c r="C7039">
        <v>2014</v>
      </c>
      <c r="D7039" s="23">
        <v>41905</v>
      </c>
      <c r="E7039" s="23">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6.2208000000000014</v>
      </c>
    </row>
    <row r="7040" spans="1:22" x14ac:dyDescent="0.3">
      <c r="A7040">
        <v>7039</v>
      </c>
      <c r="B7040" t="s">
        <v>9252</v>
      </c>
      <c r="C7040">
        <v>2014</v>
      </c>
      <c r="D7040" s="23">
        <v>41905</v>
      </c>
      <c r="E7040" s="23">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23">
        <v>41991</v>
      </c>
      <c r="E7041" s="23">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23">
        <v>41991</v>
      </c>
      <c r="E7042" s="23">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8.3753999999999991</v>
      </c>
    </row>
    <row r="7043" spans="1:22" x14ac:dyDescent="0.3">
      <c r="A7043">
        <v>7042</v>
      </c>
      <c r="B7043" t="s">
        <v>9255</v>
      </c>
      <c r="C7043">
        <v>2014</v>
      </c>
      <c r="D7043" s="23">
        <v>41991</v>
      </c>
      <c r="E7043" s="23">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23">
        <v>41839</v>
      </c>
      <c r="E7044" s="23">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23">
        <v>41839</v>
      </c>
      <c r="E7045" s="23">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v>
      </c>
    </row>
    <row r="7046" spans="1:22" x14ac:dyDescent="0.3">
      <c r="A7046">
        <v>7045</v>
      </c>
      <c r="B7046" t="s">
        <v>9256</v>
      </c>
      <c r="C7046">
        <v>2014</v>
      </c>
      <c r="D7046" s="23">
        <v>41839</v>
      </c>
      <c r="E7046" s="23">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1.147999999999999</v>
      </c>
    </row>
    <row r="7047" spans="1:22" x14ac:dyDescent="0.3">
      <c r="A7047">
        <v>7046</v>
      </c>
      <c r="B7047" t="s">
        <v>9257</v>
      </c>
      <c r="C7047">
        <v>2013</v>
      </c>
      <c r="D7047" s="23">
        <v>41582</v>
      </c>
      <c r="E7047" s="23">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3.3523999999999998</v>
      </c>
    </row>
    <row r="7048" spans="1:22" x14ac:dyDescent="0.3">
      <c r="A7048">
        <v>7047</v>
      </c>
      <c r="B7048" t="s">
        <v>9258</v>
      </c>
      <c r="C7048">
        <v>2011</v>
      </c>
      <c r="D7048" s="23">
        <v>40641</v>
      </c>
      <c r="E7048" s="23">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23">
        <v>40641</v>
      </c>
      <c r="E7049" s="23">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23">
        <v>41501</v>
      </c>
      <c r="E7050" s="23">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23">
        <v>40811</v>
      </c>
      <c r="E7051" s="23">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23">
        <v>41620</v>
      </c>
      <c r="E7052" s="23">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68.11999999999999</v>
      </c>
    </row>
    <row r="7053" spans="1:22" x14ac:dyDescent="0.3">
      <c r="A7053">
        <v>7052</v>
      </c>
      <c r="B7053" t="s">
        <v>9261</v>
      </c>
      <c r="C7053">
        <v>2013</v>
      </c>
      <c r="D7053" s="23">
        <v>41620</v>
      </c>
      <c r="E7053" s="23">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23">
        <v>41620</v>
      </c>
      <c r="E7054" s="23">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23">
        <v>41620</v>
      </c>
      <c r="E7055" s="23">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v>
      </c>
    </row>
    <row r="7056" spans="1:22" x14ac:dyDescent="0.3">
      <c r="A7056">
        <v>7055</v>
      </c>
      <c r="B7056" t="s">
        <v>9261</v>
      </c>
      <c r="C7056">
        <v>2013</v>
      </c>
      <c r="D7056" s="23">
        <v>41620</v>
      </c>
      <c r="E7056" s="23">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-31.843000000000021</v>
      </c>
    </row>
    <row r="7057" spans="1:22" x14ac:dyDescent="0.3">
      <c r="A7057">
        <v>7056</v>
      </c>
      <c r="B7057" t="s">
        <v>9261</v>
      </c>
      <c r="C7057">
        <v>2013</v>
      </c>
      <c r="D7057" s="23">
        <v>41620</v>
      </c>
      <c r="E7057" s="23">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23">
        <v>41620</v>
      </c>
      <c r="E7058" s="23">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23">
        <v>41620</v>
      </c>
      <c r="E7059" s="23">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v>
      </c>
    </row>
    <row r="7060" spans="1:22" x14ac:dyDescent="0.3">
      <c r="A7060">
        <v>7059</v>
      </c>
      <c r="B7060" t="s">
        <v>9261</v>
      </c>
      <c r="C7060">
        <v>2013</v>
      </c>
      <c r="D7060" s="23">
        <v>41620</v>
      </c>
      <c r="E7060" s="23">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2.0087999999999968</v>
      </c>
    </row>
    <row r="7061" spans="1:22" x14ac:dyDescent="0.3">
      <c r="A7061">
        <v>7060</v>
      </c>
      <c r="B7061" t="s">
        <v>9261</v>
      </c>
      <c r="C7061">
        <v>2013</v>
      </c>
      <c r="D7061" s="23">
        <v>41620</v>
      </c>
      <c r="E7061" s="23">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v>
      </c>
    </row>
    <row r="7062" spans="1:22" x14ac:dyDescent="0.3">
      <c r="A7062">
        <v>7061</v>
      </c>
      <c r="B7062" t="s">
        <v>9261</v>
      </c>
      <c r="C7062">
        <v>2013</v>
      </c>
      <c r="D7062" s="23">
        <v>41620</v>
      </c>
      <c r="E7062" s="23">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23">
        <v>40942</v>
      </c>
      <c r="E7063" s="2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23">
        <v>41638</v>
      </c>
      <c r="E7064" s="23">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23">
        <v>41883</v>
      </c>
      <c r="E7065" s="23">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23">
        <v>41675</v>
      </c>
      <c r="E7066" s="23">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23">
        <v>40883</v>
      </c>
      <c r="E7067" s="23">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23">
        <v>41425</v>
      </c>
      <c r="E7068" s="23">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23">
        <v>41416</v>
      </c>
      <c r="E7069" s="23">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-3.240600000000001</v>
      </c>
    </row>
    <row r="7070" spans="1:22" x14ac:dyDescent="0.3">
      <c r="A7070">
        <v>7069</v>
      </c>
      <c r="B7070" t="s">
        <v>9270</v>
      </c>
      <c r="C7070">
        <v>2013</v>
      </c>
      <c r="D7070" s="23">
        <v>41416</v>
      </c>
      <c r="E7070" s="23">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23">
        <v>40764</v>
      </c>
      <c r="E7071" s="23">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23">
        <v>41523</v>
      </c>
      <c r="E7072" s="23">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3.3523999999999998</v>
      </c>
    </row>
    <row r="7073" spans="1:22" x14ac:dyDescent="0.3">
      <c r="A7073">
        <v>7072</v>
      </c>
      <c r="B7073" t="s">
        <v>9273</v>
      </c>
      <c r="C7073">
        <v>2013</v>
      </c>
      <c r="D7073" s="23">
        <v>41479</v>
      </c>
      <c r="E7073" s="23">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0.3335999999999999</v>
      </c>
    </row>
    <row r="7074" spans="1:22" x14ac:dyDescent="0.3">
      <c r="A7074">
        <v>7073</v>
      </c>
      <c r="B7074" t="s">
        <v>9273</v>
      </c>
      <c r="C7074">
        <v>2013</v>
      </c>
      <c r="D7074" s="23">
        <v>41479</v>
      </c>
      <c r="E7074" s="23">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23">
        <v>41479</v>
      </c>
      <c r="E7075" s="23">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15.39300000000001</v>
      </c>
    </row>
    <row r="7076" spans="1:22" x14ac:dyDescent="0.3">
      <c r="A7076">
        <v>7075</v>
      </c>
      <c r="B7076" t="s">
        <v>9273</v>
      </c>
      <c r="C7076">
        <v>2013</v>
      </c>
      <c r="D7076" s="23">
        <v>41479</v>
      </c>
      <c r="E7076" s="23">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23">
        <v>41479</v>
      </c>
      <c r="E7077" s="23">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23">
        <v>41407</v>
      </c>
      <c r="E7078" s="23">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54.900000000000013</v>
      </c>
      <c r="T7078">
        <v>5</v>
      </c>
      <c r="U7078">
        <v>0</v>
      </c>
      <c r="V7078">
        <v>26.901</v>
      </c>
    </row>
    <row r="7079" spans="1:22" x14ac:dyDescent="0.3">
      <c r="A7079">
        <v>7078</v>
      </c>
      <c r="B7079" t="s">
        <v>9275</v>
      </c>
      <c r="C7079">
        <v>2013</v>
      </c>
      <c r="D7079" s="23">
        <v>41520</v>
      </c>
      <c r="E7079" s="23">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-17.56509999999999</v>
      </c>
    </row>
    <row r="7080" spans="1:22" x14ac:dyDescent="0.3">
      <c r="A7080">
        <v>7079</v>
      </c>
      <c r="B7080" t="s">
        <v>9275</v>
      </c>
      <c r="C7080">
        <v>2013</v>
      </c>
      <c r="D7080" s="23">
        <v>41520</v>
      </c>
      <c r="E7080" s="23">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34.813799999999937</v>
      </c>
    </row>
    <row r="7081" spans="1:22" x14ac:dyDescent="0.3">
      <c r="A7081">
        <v>7080</v>
      </c>
      <c r="B7081" t="s">
        <v>9275</v>
      </c>
      <c r="C7081">
        <v>2013</v>
      </c>
      <c r="D7081" s="23">
        <v>41520</v>
      </c>
      <c r="E7081" s="23">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3.4047999999999981</v>
      </c>
    </row>
    <row r="7082" spans="1:22" x14ac:dyDescent="0.3">
      <c r="A7082">
        <v>7081</v>
      </c>
      <c r="B7082" t="s">
        <v>9275</v>
      </c>
      <c r="C7082">
        <v>2013</v>
      </c>
      <c r="D7082" s="23">
        <v>41520</v>
      </c>
      <c r="E7082" s="23">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23">
        <v>41520</v>
      </c>
      <c r="E7083" s="2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23">
        <v>41520</v>
      </c>
      <c r="E7084" s="23">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17.22000000000001</v>
      </c>
      <c r="T7084">
        <v>5</v>
      </c>
      <c r="U7084">
        <v>0.7</v>
      </c>
      <c r="V7084">
        <v>-12.628</v>
      </c>
    </row>
    <row r="7085" spans="1:22" x14ac:dyDescent="0.3">
      <c r="A7085">
        <v>7084</v>
      </c>
      <c r="B7085" t="s">
        <v>9276</v>
      </c>
      <c r="C7085">
        <v>2014</v>
      </c>
      <c r="D7085" s="23">
        <v>41842</v>
      </c>
      <c r="E7085" s="23">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23">
        <v>41842</v>
      </c>
      <c r="E7086" s="23">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23">
        <v>41908</v>
      </c>
      <c r="E7087" s="23">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23">
        <v>41908</v>
      </c>
      <c r="E7088" s="23">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23">
        <v>41855</v>
      </c>
      <c r="E7089" s="23">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23">
        <v>41207</v>
      </c>
      <c r="E7090" s="23">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23.807999999999989</v>
      </c>
    </row>
    <row r="7091" spans="1:22" x14ac:dyDescent="0.3">
      <c r="A7091">
        <v>7090</v>
      </c>
      <c r="B7091" t="s">
        <v>9280</v>
      </c>
      <c r="C7091">
        <v>2014</v>
      </c>
      <c r="D7091" s="23">
        <v>41806</v>
      </c>
      <c r="E7091" s="23">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23">
        <v>40917</v>
      </c>
      <c r="E7092" s="23">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23">
        <v>40917</v>
      </c>
      <c r="E7093" s="23">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23">
        <v>40917</v>
      </c>
      <c r="E7094" s="23">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23">
        <v>40917</v>
      </c>
      <c r="E7095" s="23">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23">
        <v>40948</v>
      </c>
      <c r="E7096" s="23">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23">
        <v>41506</v>
      </c>
      <c r="E7097" s="23">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23">
        <v>41506</v>
      </c>
      <c r="E7098" s="23">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89.954799999999992</v>
      </c>
    </row>
    <row r="7099" spans="1:22" x14ac:dyDescent="0.3">
      <c r="A7099">
        <v>7098</v>
      </c>
      <c r="B7099" t="s">
        <v>9283</v>
      </c>
      <c r="C7099">
        <v>2013</v>
      </c>
      <c r="D7099" s="23">
        <v>41506</v>
      </c>
      <c r="E7099" s="23">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23">
        <v>41950</v>
      </c>
      <c r="E7100" s="23">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23">
        <v>41269</v>
      </c>
      <c r="E7101" s="23">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23">
        <v>40870</v>
      </c>
      <c r="E7102" s="23">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23">
        <v>41488</v>
      </c>
      <c r="E7103" s="23">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23">
        <v>40807</v>
      </c>
      <c r="E7104" s="23">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23">
        <v>41887</v>
      </c>
      <c r="E7105" s="23">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23">
        <v>41810</v>
      </c>
      <c r="E7106" s="23">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23">
        <v>41810</v>
      </c>
      <c r="E7107" s="23">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38.784000000000013</v>
      </c>
      <c r="T7107">
        <v>3</v>
      </c>
      <c r="U7107">
        <v>0.2</v>
      </c>
      <c r="V7107">
        <v>7.2719999999999949</v>
      </c>
    </row>
    <row r="7108" spans="1:22" x14ac:dyDescent="0.3">
      <c r="A7108">
        <v>7107</v>
      </c>
      <c r="B7108" t="s">
        <v>9290</v>
      </c>
      <c r="C7108">
        <v>2014</v>
      </c>
      <c r="D7108" s="23">
        <v>41810</v>
      </c>
      <c r="E7108" s="23">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1.529100000000003</v>
      </c>
    </row>
    <row r="7109" spans="1:22" x14ac:dyDescent="0.3">
      <c r="A7109">
        <v>7108</v>
      </c>
      <c r="B7109" t="s">
        <v>9291</v>
      </c>
      <c r="C7109">
        <v>2013</v>
      </c>
      <c r="D7109" s="23">
        <v>41384</v>
      </c>
      <c r="E7109" s="23">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23">
        <v>41384</v>
      </c>
      <c r="E7110" s="23">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23">
        <v>41384</v>
      </c>
      <c r="E7111" s="23">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13.796400000000011</v>
      </c>
    </row>
    <row r="7112" spans="1:22" x14ac:dyDescent="0.3">
      <c r="A7112">
        <v>7111</v>
      </c>
      <c r="B7112" t="s">
        <v>9291</v>
      </c>
      <c r="C7112">
        <v>2013</v>
      </c>
      <c r="D7112" s="23">
        <v>41384</v>
      </c>
      <c r="E7112" s="23">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23">
        <v>41384</v>
      </c>
      <c r="E7113" s="2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17.989999999999991</v>
      </c>
    </row>
    <row r="7114" spans="1:22" x14ac:dyDescent="0.3">
      <c r="A7114">
        <v>7113</v>
      </c>
      <c r="B7114" t="s">
        <v>9291</v>
      </c>
      <c r="C7114">
        <v>2013</v>
      </c>
      <c r="D7114" s="23">
        <v>41384</v>
      </c>
      <c r="E7114" s="23">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54.900000000000013</v>
      </c>
      <c r="T7114">
        <v>5</v>
      </c>
      <c r="U7114">
        <v>0</v>
      </c>
      <c r="V7114">
        <v>15.372</v>
      </c>
    </row>
    <row r="7115" spans="1:22" x14ac:dyDescent="0.3">
      <c r="A7115">
        <v>7114</v>
      </c>
      <c r="B7115" t="s">
        <v>9291</v>
      </c>
      <c r="C7115">
        <v>2013</v>
      </c>
      <c r="D7115" s="23">
        <v>41384</v>
      </c>
      <c r="E7115" s="23">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23">
        <v>41400</v>
      </c>
      <c r="E7116" s="23">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23">
        <v>41400</v>
      </c>
      <c r="E7117" s="23">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v>
      </c>
    </row>
    <row r="7118" spans="1:22" x14ac:dyDescent="0.3">
      <c r="A7118">
        <v>7117</v>
      </c>
      <c r="B7118" t="s">
        <v>9293</v>
      </c>
      <c r="C7118">
        <v>2011</v>
      </c>
      <c r="D7118" s="23">
        <v>40834</v>
      </c>
      <c r="E7118" s="23">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23">
        <v>40834</v>
      </c>
      <c r="E7119" s="23">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23">
        <v>41684</v>
      </c>
      <c r="E7120" s="23">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23">
        <v>41961</v>
      </c>
      <c r="E7121" s="23">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23">
        <v>40564</v>
      </c>
      <c r="E7122" s="23">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-51.515399999999993</v>
      </c>
    </row>
    <row r="7123" spans="1:22" x14ac:dyDescent="0.3">
      <c r="A7123">
        <v>7122</v>
      </c>
      <c r="B7123" t="s">
        <v>9297</v>
      </c>
      <c r="C7123">
        <v>2014</v>
      </c>
      <c r="D7123" s="23">
        <v>41975</v>
      </c>
      <c r="E7123" s="23">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23">
        <v>41975</v>
      </c>
      <c r="E7124" s="23">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23">
        <v>41130</v>
      </c>
      <c r="E7125" s="23">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23">
        <v>41130</v>
      </c>
      <c r="E7126" s="23">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23">
        <v>41545</v>
      </c>
      <c r="E7127" s="23">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23">
        <v>41545</v>
      </c>
      <c r="E7128" s="23">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23">
        <v>41593</v>
      </c>
      <c r="E7129" s="23">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23">
        <v>41593</v>
      </c>
      <c r="E7130" s="23">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23">
        <v>41381</v>
      </c>
      <c r="E7131" s="23">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23">
        <v>41381</v>
      </c>
      <c r="E7132" s="23">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23">
        <v>41970</v>
      </c>
      <c r="E7133" s="2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23">
        <v>41970</v>
      </c>
      <c r="E7134" s="23">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23">
        <v>41970</v>
      </c>
      <c r="E7135" s="23">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23">
        <v>41970</v>
      </c>
      <c r="E7136" s="23">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23">
        <v>41970</v>
      </c>
      <c r="E7137" s="23">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240.29400000000001</v>
      </c>
    </row>
    <row r="7138" spans="1:22" x14ac:dyDescent="0.3">
      <c r="A7138">
        <v>7137</v>
      </c>
      <c r="B7138" t="s">
        <v>9303</v>
      </c>
      <c r="C7138">
        <v>2012</v>
      </c>
      <c r="D7138" s="23">
        <v>41233</v>
      </c>
      <c r="E7138" s="23">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23">
        <v>41233</v>
      </c>
      <c r="E7139" s="23">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23">
        <v>41233</v>
      </c>
      <c r="E7140" s="23">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23">
        <v>41233</v>
      </c>
      <c r="E7141" s="23">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-36.294000000000011</v>
      </c>
    </row>
    <row r="7142" spans="1:22" x14ac:dyDescent="0.3">
      <c r="A7142">
        <v>7141</v>
      </c>
      <c r="B7142" t="s">
        <v>9304</v>
      </c>
      <c r="C7142">
        <v>2014</v>
      </c>
      <c r="D7142" s="23">
        <v>41890</v>
      </c>
      <c r="E7142" s="23">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23">
        <v>41890</v>
      </c>
      <c r="E7143" s="23">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37.883999999999993</v>
      </c>
    </row>
    <row r="7144" spans="1:22" x14ac:dyDescent="0.3">
      <c r="A7144">
        <v>7143</v>
      </c>
      <c r="B7144" t="s">
        <v>9306</v>
      </c>
      <c r="C7144">
        <v>2011</v>
      </c>
      <c r="D7144" s="23">
        <v>40871</v>
      </c>
      <c r="E7144" s="23">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48.906000000000013</v>
      </c>
    </row>
    <row r="7145" spans="1:22" x14ac:dyDescent="0.3">
      <c r="A7145">
        <v>7144</v>
      </c>
      <c r="B7145" t="s">
        <v>9307</v>
      </c>
      <c r="C7145">
        <v>2014</v>
      </c>
      <c r="D7145" s="23">
        <v>41710</v>
      </c>
      <c r="E7145" s="23">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23">
        <v>41710</v>
      </c>
      <c r="E7146" s="23">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23">
        <v>41710</v>
      </c>
      <c r="E7147" s="23">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23">
        <v>41710</v>
      </c>
      <c r="E7148" s="23">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23">
        <v>41438</v>
      </c>
      <c r="E7149" s="23">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23">
        <v>41438</v>
      </c>
      <c r="E7150" s="23">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23">
        <v>41086</v>
      </c>
      <c r="E7151" s="23">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v>
      </c>
    </row>
    <row r="7152" spans="1:22" x14ac:dyDescent="0.3">
      <c r="A7152">
        <v>7151</v>
      </c>
      <c r="B7152" t="s">
        <v>9310</v>
      </c>
      <c r="C7152">
        <v>2014</v>
      </c>
      <c r="D7152" s="23">
        <v>41996</v>
      </c>
      <c r="E7152" s="23">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23">
        <v>41996</v>
      </c>
      <c r="E7153" s="23">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23">
        <v>40825</v>
      </c>
      <c r="E7154" s="23">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23">
        <v>41253</v>
      </c>
      <c r="E7155" s="23">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53.087999999999987</v>
      </c>
      <c r="T7155">
        <v>7</v>
      </c>
      <c r="U7155">
        <v>0.8</v>
      </c>
      <c r="V7155">
        <v>-108.8304</v>
      </c>
    </row>
    <row r="7156" spans="1:22" x14ac:dyDescent="0.3">
      <c r="A7156">
        <v>7155</v>
      </c>
      <c r="B7156" t="s">
        <v>9314</v>
      </c>
      <c r="C7156">
        <v>2012</v>
      </c>
      <c r="D7156" s="23">
        <v>41268</v>
      </c>
      <c r="E7156" s="23">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46.899599999999957</v>
      </c>
    </row>
    <row r="7157" spans="1:22" x14ac:dyDescent="0.3">
      <c r="A7157">
        <v>7156</v>
      </c>
      <c r="B7157" t="s">
        <v>9314</v>
      </c>
      <c r="C7157">
        <v>2012</v>
      </c>
      <c r="D7157" s="23">
        <v>41268</v>
      </c>
      <c r="E7157" s="23">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23">
        <v>41759</v>
      </c>
      <c r="E7158" s="23">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23">
        <v>41362</v>
      </c>
      <c r="E7159" s="23">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23">
        <v>41362</v>
      </c>
      <c r="E7160" s="23">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23">
        <v>41042</v>
      </c>
      <c r="E7161" s="23">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23">
        <v>41042</v>
      </c>
      <c r="E7162" s="23">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23">
        <v>40728</v>
      </c>
      <c r="E7163" s="2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23">
        <v>40728</v>
      </c>
      <c r="E7164" s="23">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23">
        <v>40655</v>
      </c>
      <c r="E7165" s="23">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23">
        <v>40655</v>
      </c>
      <c r="E7166" s="23">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3.3452999999999991</v>
      </c>
    </row>
    <row r="7167" spans="1:22" x14ac:dyDescent="0.3">
      <c r="A7167">
        <v>7166</v>
      </c>
      <c r="B7167" t="s">
        <v>9322</v>
      </c>
      <c r="C7167">
        <v>2013</v>
      </c>
      <c r="D7167" s="23">
        <v>41537</v>
      </c>
      <c r="E7167" s="23">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23">
        <v>40746</v>
      </c>
      <c r="E7168" s="23">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23">
        <v>40746</v>
      </c>
      <c r="E7169" s="23">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23">
        <v>40746</v>
      </c>
      <c r="E7170" s="23">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23">
        <v>40746</v>
      </c>
      <c r="E7171" s="23">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19.164599999999979</v>
      </c>
    </row>
    <row r="7172" spans="1:22" x14ac:dyDescent="0.3">
      <c r="A7172">
        <v>7171</v>
      </c>
      <c r="B7172" t="s">
        <v>9324</v>
      </c>
      <c r="C7172">
        <v>2014</v>
      </c>
      <c r="D7172" s="23">
        <v>41921</v>
      </c>
      <c r="E7172" s="23">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v>
      </c>
    </row>
    <row r="7173" spans="1:22" x14ac:dyDescent="0.3">
      <c r="A7173">
        <v>7172</v>
      </c>
      <c r="B7173" t="s">
        <v>9325</v>
      </c>
      <c r="C7173">
        <v>2014</v>
      </c>
      <c r="D7173" s="23">
        <v>41755</v>
      </c>
      <c r="E7173" s="23">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23">
        <v>41725</v>
      </c>
      <c r="E7174" s="23">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1.7995000000000021</v>
      </c>
    </row>
    <row r="7175" spans="1:22" x14ac:dyDescent="0.3">
      <c r="A7175">
        <v>7174</v>
      </c>
      <c r="B7175" t="s">
        <v>9326</v>
      </c>
      <c r="C7175">
        <v>2014</v>
      </c>
      <c r="D7175" s="23">
        <v>41725</v>
      </c>
      <c r="E7175" s="23">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23">
        <v>41725</v>
      </c>
      <c r="E7176" s="23">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23.234999999999989</v>
      </c>
    </row>
    <row r="7177" spans="1:22" x14ac:dyDescent="0.3">
      <c r="A7177">
        <v>7176</v>
      </c>
      <c r="B7177" t="s">
        <v>9326</v>
      </c>
      <c r="C7177">
        <v>2014</v>
      </c>
      <c r="D7177" s="23">
        <v>41725</v>
      </c>
      <c r="E7177" s="23">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23">
        <v>41725</v>
      </c>
      <c r="E7178" s="23">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23">
        <v>41764</v>
      </c>
      <c r="E7179" s="23">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23">
        <v>41764</v>
      </c>
      <c r="E7180" s="23">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23">
        <v>41593</v>
      </c>
      <c r="E7181" s="23">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23">
        <v>40550</v>
      </c>
      <c r="E7182" s="23">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23">
        <v>41636</v>
      </c>
      <c r="E7183" s="23">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23">
        <v>41760</v>
      </c>
      <c r="E7184" s="23">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23">
        <v>41751</v>
      </c>
      <c r="E7185" s="23">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23">
        <v>41869</v>
      </c>
      <c r="E7186" s="23">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-1.041000000000001</v>
      </c>
    </row>
    <row r="7187" spans="1:22" x14ac:dyDescent="0.3">
      <c r="A7187">
        <v>7186</v>
      </c>
      <c r="B7187" t="s">
        <v>9333</v>
      </c>
      <c r="C7187">
        <v>2014</v>
      </c>
      <c r="D7187" s="23">
        <v>41869</v>
      </c>
      <c r="E7187" s="23">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1.0019999999999989</v>
      </c>
    </row>
    <row r="7188" spans="1:22" x14ac:dyDescent="0.3">
      <c r="A7188">
        <v>7187</v>
      </c>
      <c r="B7188" t="s">
        <v>9333</v>
      </c>
      <c r="C7188">
        <v>2014</v>
      </c>
      <c r="D7188" s="23">
        <v>41869</v>
      </c>
      <c r="E7188" s="23">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-2.1312000000000029</v>
      </c>
    </row>
    <row r="7189" spans="1:22" x14ac:dyDescent="0.3">
      <c r="A7189">
        <v>7188</v>
      </c>
      <c r="B7189" t="s">
        <v>9333</v>
      </c>
      <c r="C7189">
        <v>2014</v>
      </c>
      <c r="D7189" s="23">
        <v>41869</v>
      </c>
      <c r="E7189" s="23">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23">
        <v>41869</v>
      </c>
      <c r="E7190" s="23">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23">
        <v>41591</v>
      </c>
      <c r="E7191" s="23">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25.496999999999989</v>
      </c>
    </row>
    <row r="7192" spans="1:22" x14ac:dyDescent="0.3">
      <c r="A7192">
        <v>7191</v>
      </c>
      <c r="B7192" t="s">
        <v>9334</v>
      </c>
      <c r="C7192">
        <v>2013</v>
      </c>
      <c r="D7192" s="23">
        <v>41591</v>
      </c>
      <c r="E7192" s="23">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23">
        <v>41549</v>
      </c>
      <c r="E7193" s="2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23">
        <v>41549</v>
      </c>
      <c r="E7194" s="23">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23">
        <v>41317</v>
      </c>
      <c r="E7195" s="23">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23">
        <v>41317</v>
      </c>
      <c r="E7196" s="23">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23">
        <v>41592</v>
      </c>
      <c r="E7197" s="23">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23">
        <v>40659</v>
      </c>
      <c r="E7198" s="23">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6.2059999999999977</v>
      </c>
    </row>
    <row r="7199" spans="1:22" x14ac:dyDescent="0.3">
      <c r="A7199">
        <v>7198</v>
      </c>
      <c r="B7199" t="s">
        <v>9338</v>
      </c>
      <c r="C7199">
        <v>2011</v>
      </c>
      <c r="D7199" s="23">
        <v>40659</v>
      </c>
      <c r="E7199" s="23">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23">
        <v>41132</v>
      </c>
      <c r="E7200" s="23">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23">
        <v>41132</v>
      </c>
      <c r="E7201" s="23">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23">
        <v>41606</v>
      </c>
      <c r="E7202" s="23">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14.594999999999979</v>
      </c>
    </row>
    <row r="7203" spans="1:22" x14ac:dyDescent="0.3">
      <c r="A7203">
        <v>7202</v>
      </c>
      <c r="B7203" t="s">
        <v>9340</v>
      </c>
      <c r="C7203">
        <v>2013</v>
      </c>
      <c r="D7203" s="23">
        <v>41606</v>
      </c>
      <c r="E7203" s="2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-114.35339999999999</v>
      </c>
    </row>
    <row r="7204" spans="1:22" x14ac:dyDescent="0.3">
      <c r="A7204">
        <v>7203</v>
      </c>
      <c r="B7204" t="s">
        <v>9341</v>
      </c>
      <c r="C7204">
        <v>2013</v>
      </c>
      <c r="D7204" s="23">
        <v>41576</v>
      </c>
      <c r="E7204" s="23">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23">
        <v>40906</v>
      </c>
      <c r="E7205" s="23">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23">
        <v>41162</v>
      </c>
      <c r="E7206" s="23">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23">
        <v>41915</v>
      </c>
      <c r="E7207" s="23">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23">
        <v>41915</v>
      </c>
      <c r="E7208" s="23">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23">
        <v>41529</v>
      </c>
      <c r="E7209" s="23">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0.90999999999999981</v>
      </c>
    </row>
    <row r="7210" spans="1:22" x14ac:dyDescent="0.3">
      <c r="A7210">
        <v>7209</v>
      </c>
      <c r="B7210" t="s">
        <v>9347</v>
      </c>
      <c r="C7210">
        <v>2013</v>
      </c>
      <c r="D7210" s="23">
        <v>41529</v>
      </c>
      <c r="E7210" s="23">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23">
        <v>41529</v>
      </c>
      <c r="E7211" s="23">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2.9899999999999989</v>
      </c>
    </row>
    <row r="7212" spans="1:22" x14ac:dyDescent="0.3">
      <c r="A7212">
        <v>7211</v>
      </c>
      <c r="B7212" t="s">
        <v>9348</v>
      </c>
      <c r="C7212">
        <v>2013</v>
      </c>
      <c r="D7212" s="23">
        <v>41428</v>
      </c>
      <c r="E7212" s="23">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23">
        <v>41428</v>
      </c>
      <c r="E7213" s="2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23">
        <v>41428</v>
      </c>
      <c r="E7214" s="23">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23">
        <v>41928</v>
      </c>
      <c r="E7215" s="23">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23">
        <v>41179</v>
      </c>
      <c r="E7216" s="23">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4.7559999999999976</v>
      </c>
    </row>
    <row r="7217" spans="1:22" x14ac:dyDescent="0.3">
      <c r="A7217">
        <v>7216</v>
      </c>
      <c r="B7217" t="s">
        <v>9351</v>
      </c>
      <c r="C7217">
        <v>2012</v>
      </c>
      <c r="D7217" s="23">
        <v>41179</v>
      </c>
      <c r="E7217" s="23">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23">
        <v>41032</v>
      </c>
      <c r="E7218" s="23">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v>
      </c>
    </row>
    <row r="7219" spans="1:22" x14ac:dyDescent="0.3">
      <c r="A7219">
        <v>7218</v>
      </c>
      <c r="B7219" t="s">
        <v>9352</v>
      </c>
      <c r="C7219">
        <v>2012</v>
      </c>
      <c r="D7219" s="23">
        <v>41032</v>
      </c>
      <c r="E7219" s="23">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21.8736</v>
      </c>
    </row>
    <row r="7220" spans="1:22" x14ac:dyDescent="0.3">
      <c r="A7220">
        <v>7219</v>
      </c>
      <c r="B7220" t="s">
        <v>9352</v>
      </c>
      <c r="C7220">
        <v>2012</v>
      </c>
      <c r="D7220" s="23">
        <v>41032</v>
      </c>
      <c r="E7220" s="23">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23">
        <v>41032</v>
      </c>
      <c r="E7221" s="23">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23">
        <v>41649</v>
      </c>
      <c r="E7222" s="23">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-228.74250000000009</v>
      </c>
    </row>
    <row r="7223" spans="1:22" x14ac:dyDescent="0.3">
      <c r="A7223">
        <v>7222</v>
      </c>
      <c r="B7223" t="s">
        <v>9354</v>
      </c>
      <c r="C7223">
        <v>2014</v>
      </c>
      <c r="D7223" s="23">
        <v>41667</v>
      </c>
      <c r="E7223" s="23">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23">
        <v>41885</v>
      </c>
      <c r="E7224" s="23">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-7.1190000000000024</v>
      </c>
    </row>
    <row r="7225" spans="1:22" x14ac:dyDescent="0.3">
      <c r="A7225">
        <v>7224</v>
      </c>
      <c r="B7225" t="s">
        <v>9356</v>
      </c>
      <c r="C7225">
        <v>2013</v>
      </c>
      <c r="D7225" s="23">
        <v>41470</v>
      </c>
      <c r="E7225" s="23">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23">
        <v>41470</v>
      </c>
      <c r="E7226" s="23">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23">
        <v>41470</v>
      </c>
      <c r="E7227" s="23">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23">
        <v>41695</v>
      </c>
      <c r="E7228" s="23">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38.724999999999987</v>
      </c>
    </row>
    <row r="7229" spans="1:22" x14ac:dyDescent="0.3">
      <c r="A7229">
        <v>7228</v>
      </c>
      <c r="B7229" t="s">
        <v>9357</v>
      </c>
      <c r="C7229">
        <v>2014</v>
      </c>
      <c r="D7229" s="23">
        <v>41695</v>
      </c>
      <c r="E7229" s="23">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23">
        <v>40744</v>
      </c>
      <c r="E7230" s="23">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30.277799999999989</v>
      </c>
    </row>
    <row r="7231" spans="1:22" x14ac:dyDescent="0.3">
      <c r="A7231">
        <v>7230</v>
      </c>
      <c r="B7231" t="s">
        <v>9358</v>
      </c>
      <c r="C7231">
        <v>2011</v>
      </c>
      <c r="D7231" s="23">
        <v>40744</v>
      </c>
      <c r="E7231" s="23">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23">
        <v>41712</v>
      </c>
      <c r="E7232" s="23">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23">
        <v>41712</v>
      </c>
      <c r="E7233" s="23">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23">
        <v>41712</v>
      </c>
      <c r="E7234" s="23">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23">
        <v>41342</v>
      </c>
      <c r="E7235" s="23">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23">
        <v>41342</v>
      </c>
      <c r="E7236" s="23">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23">
        <v>41342</v>
      </c>
      <c r="E7237" s="23">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23">
        <v>40884</v>
      </c>
      <c r="E7238" s="23">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23">
        <v>41466</v>
      </c>
      <c r="E7239" s="23">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23">
        <v>41633</v>
      </c>
      <c r="E7240" s="23">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23">
        <v>41633</v>
      </c>
      <c r="E7241" s="23">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23">
        <v>41753</v>
      </c>
      <c r="E7242" s="23">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23">
        <v>41753</v>
      </c>
      <c r="E7243" s="2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30.186</v>
      </c>
    </row>
    <row r="7244" spans="1:22" x14ac:dyDescent="0.3">
      <c r="A7244">
        <v>7243</v>
      </c>
      <c r="B7244" t="s">
        <v>9366</v>
      </c>
      <c r="C7244">
        <v>2014</v>
      </c>
      <c r="D7244" s="23">
        <v>41753</v>
      </c>
      <c r="E7244" s="23">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23">
        <v>41869</v>
      </c>
      <c r="E7245" s="23">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23">
        <v>41782</v>
      </c>
      <c r="E7246" s="23">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23">
        <v>41680</v>
      </c>
      <c r="E7247" s="23">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17.744999999999958</v>
      </c>
    </row>
    <row r="7248" spans="1:22" x14ac:dyDescent="0.3">
      <c r="A7248">
        <v>7247</v>
      </c>
      <c r="B7248" t="s">
        <v>9370</v>
      </c>
      <c r="C7248">
        <v>2011</v>
      </c>
      <c r="D7248" s="23">
        <v>40605</v>
      </c>
      <c r="E7248" s="23">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4.9139999999999988</v>
      </c>
    </row>
    <row r="7249" spans="1:22" x14ac:dyDescent="0.3">
      <c r="A7249">
        <v>7248</v>
      </c>
      <c r="B7249" t="s">
        <v>9370</v>
      </c>
      <c r="C7249">
        <v>2011</v>
      </c>
      <c r="D7249" s="23">
        <v>40605</v>
      </c>
      <c r="E7249" s="23">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23">
        <v>40605</v>
      </c>
      <c r="E7250" s="23">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23">
        <v>41064</v>
      </c>
      <c r="E7251" s="23">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23">
        <v>41064</v>
      </c>
      <c r="E7252" s="23">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395.98800000000011</v>
      </c>
    </row>
    <row r="7253" spans="1:22" x14ac:dyDescent="0.3">
      <c r="A7253">
        <v>7252</v>
      </c>
      <c r="B7253" t="s">
        <v>9372</v>
      </c>
      <c r="C7253">
        <v>2013</v>
      </c>
      <c r="D7253" s="23">
        <v>41514</v>
      </c>
      <c r="E7253" s="23">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23">
        <v>41530</v>
      </c>
      <c r="E7254" s="23">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23">
        <v>41425</v>
      </c>
      <c r="E7255" s="23">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23">
        <v>41425</v>
      </c>
      <c r="E7256" s="23">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47.400000000000013</v>
      </c>
      <c r="T7256">
        <v>5</v>
      </c>
      <c r="U7256">
        <v>0</v>
      </c>
      <c r="V7256">
        <v>21.33</v>
      </c>
    </row>
    <row r="7257" spans="1:22" x14ac:dyDescent="0.3">
      <c r="A7257">
        <v>7256</v>
      </c>
      <c r="B7257" t="s">
        <v>9376</v>
      </c>
      <c r="C7257">
        <v>2013</v>
      </c>
      <c r="D7257" s="23">
        <v>41425</v>
      </c>
      <c r="E7257" s="23">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23">
        <v>41425</v>
      </c>
      <c r="E7258" s="23">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23">
        <v>41425</v>
      </c>
      <c r="E7259" s="23">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301.96800000000002</v>
      </c>
    </row>
    <row r="7260" spans="1:22" x14ac:dyDescent="0.3">
      <c r="A7260">
        <v>7259</v>
      </c>
      <c r="B7260" t="s">
        <v>9376</v>
      </c>
      <c r="C7260">
        <v>2013</v>
      </c>
      <c r="D7260" s="23">
        <v>41425</v>
      </c>
      <c r="E7260" s="23">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23">
        <v>41425</v>
      </c>
      <c r="E7261" s="23">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23">
        <v>41425</v>
      </c>
      <c r="E7262" s="23">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23">
        <v>41801</v>
      </c>
      <c r="E7263" s="23">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4.1160000000000014</v>
      </c>
    </row>
    <row r="7264" spans="1:22" x14ac:dyDescent="0.3">
      <c r="A7264">
        <v>7263</v>
      </c>
      <c r="B7264" t="s">
        <v>9378</v>
      </c>
      <c r="C7264">
        <v>2014</v>
      </c>
      <c r="D7264" s="23">
        <v>41935</v>
      </c>
      <c r="E7264" s="23">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23">
        <v>41935</v>
      </c>
      <c r="E7265" s="23">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23">
        <v>41804</v>
      </c>
      <c r="E7266" s="23">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23">
        <v>40870</v>
      </c>
      <c r="E7267" s="23">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23">
        <v>41868</v>
      </c>
      <c r="E7268" s="23">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23">
        <v>41868</v>
      </c>
      <c r="E7269" s="23">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23">
        <v>41288</v>
      </c>
      <c r="E7270" s="23">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23">
        <v>41288</v>
      </c>
      <c r="E7271" s="23">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315.77600000000012</v>
      </c>
      <c r="T7271">
        <v>8</v>
      </c>
      <c r="U7271">
        <v>0.2</v>
      </c>
      <c r="V7271">
        <v>31.577600000000022</v>
      </c>
    </row>
    <row r="7272" spans="1:22" x14ac:dyDescent="0.3">
      <c r="A7272">
        <v>7271</v>
      </c>
      <c r="B7272" t="s">
        <v>9385</v>
      </c>
      <c r="C7272">
        <v>2013</v>
      </c>
      <c r="D7272" s="23">
        <v>41534</v>
      </c>
      <c r="E7272" s="23">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v>
      </c>
    </row>
    <row r="7273" spans="1:22" x14ac:dyDescent="0.3">
      <c r="A7273">
        <v>7272</v>
      </c>
      <c r="B7273" t="s">
        <v>9385</v>
      </c>
      <c r="C7273">
        <v>2013</v>
      </c>
      <c r="D7273" s="23">
        <v>41534</v>
      </c>
      <c r="E7273" s="23">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23">
        <v>41558</v>
      </c>
      <c r="E7274" s="23">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-4.3792000000000009</v>
      </c>
    </row>
    <row r="7275" spans="1:22" x14ac:dyDescent="0.3">
      <c r="A7275">
        <v>7274</v>
      </c>
      <c r="B7275" t="s">
        <v>9386</v>
      </c>
      <c r="C7275">
        <v>2013</v>
      </c>
      <c r="D7275" s="23">
        <v>41558</v>
      </c>
      <c r="E7275" s="23">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v>
      </c>
    </row>
    <row r="7276" spans="1:22" x14ac:dyDescent="0.3">
      <c r="A7276">
        <v>7275</v>
      </c>
      <c r="B7276" t="s">
        <v>9387</v>
      </c>
      <c r="C7276">
        <v>2012</v>
      </c>
      <c r="D7276" s="23">
        <v>41226</v>
      </c>
      <c r="E7276" s="23">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42.494999999999948</v>
      </c>
    </row>
    <row r="7277" spans="1:22" x14ac:dyDescent="0.3">
      <c r="A7277">
        <v>7276</v>
      </c>
      <c r="B7277" t="s">
        <v>9387</v>
      </c>
      <c r="C7277">
        <v>2012</v>
      </c>
      <c r="D7277" s="23">
        <v>41226</v>
      </c>
      <c r="E7277" s="23">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23">
        <v>40849</v>
      </c>
      <c r="E7278" s="23">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23">
        <v>41475</v>
      </c>
      <c r="E7279" s="23">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23">
        <v>41475</v>
      </c>
      <c r="E7280" s="23">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23">
        <v>41409</v>
      </c>
      <c r="E7281" s="23">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23">
        <v>40960</v>
      </c>
      <c r="E7282" s="23">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23">
        <v>41929</v>
      </c>
      <c r="E7283" s="23">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-479.98799999999989</v>
      </c>
    </row>
    <row r="7284" spans="1:22" x14ac:dyDescent="0.3">
      <c r="A7284">
        <v>7283</v>
      </c>
      <c r="B7284" t="s">
        <v>9393</v>
      </c>
      <c r="C7284">
        <v>2014</v>
      </c>
      <c r="D7284" s="23">
        <v>41813</v>
      </c>
      <c r="E7284" s="23">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-5.0094000000000012</v>
      </c>
    </row>
    <row r="7285" spans="1:22" x14ac:dyDescent="0.3">
      <c r="A7285">
        <v>7284</v>
      </c>
      <c r="B7285" t="s">
        <v>9394</v>
      </c>
      <c r="C7285">
        <v>2014</v>
      </c>
      <c r="D7285" s="23">
        <v>41892</v>
      </c>
      <c r="E7285" s="23">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25.920000000000009</v>
      </c>
      <c r="T7285">
        <v>5</v>
      </c>
      <c r="U7285">
        <v>0.2</v>
      </c>
      <c r="V7285">
        <v>3.8879999999999968</v>
      </c>
    </row>
    <row r="7286" spans="1:22" x14ac:dyDescent="0.3">
      <c r="A7286">
        <v>7285</v>
      </c>
      <c r="B7286" t="s">
        <v>9394</v>
      </c>
      <c r="C7286">
        <v>2014</v>
      </c>
      <c r="D7286" s="23">
        <v>41892</v>
      </c>
      <c r="E7286" s="23">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23">
        <v>41927</v>
      </c>
      <c r="E7287" s="23">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23">
        <v>41446</v>
      </c>
      <c r="E7288" s="23">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23">
        <v>41446</v>
      </c>
      <c r="E7289" s="23">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23">
        <v>40788</v>
      </c>
      <c r="E7290" s="23">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23">
        <v>41304</v>
      </c>
      <c r="E7291" s="23">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23">
        <v>41304</v>
      </c>
      <c r="E7292" s="23">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23">
        <v>41304</v>
      </c>
      <c r="E7293" s="2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23">
        <v>41978</v>
      </c>
      <c r="E7294" s="23">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-272.58000000000021</v>
      </c>
    </row>
    <row r="7295" spans="1:22" x14ac:dyDescent="0.3">
      <c r="A7295">
        <v>7294</v>
      </c>
      <c r="B7295" t="s">
        <v>9401</v>
      </c>
      <c r="C7295">
        <v>2013</v>
      </c>
      <c r="D7295" s="23">
        <v>41297</v>
      </c>
      <c r="E7295" s="23">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23">
        <v>41055</v>
      </c>
      <c r="E7296" s="23">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23">
        <v>40667</v>
      </c>
      <c r="E7297" s="23">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2.8380000000000032</v>
      </c>
    </row>
    <row r="7298" spans="1:22" x14ac:dyDescent="0.3">
      <c r="A7298">
        <v>7297</v>
      </c>
      <c r="B7298" t="s">
        <v>9403</v>
      </c>
      <c r="C7298">
        <v>2011</v>
      </c>
      <c r="D7298" s="23">
        <v>40667</v>
      </c>
      <c r="E7298" s="23">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23">
        <v>40949</v>
      </c>
      <c r="E7299" s="23">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23">
        <v>40865</v>
      </c>
      <c r="E7300" s="23">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23">
        <v>40865</v>
      </c>
      <c r="E7301" s="23">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23">
        <v>40865</v>
      </c>
      <c r="E7302" s="23">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-30.293999999999979</v>
      </c>
    </row>
    <row r="7303" spans="1:22" x14ac:dyDescent="0.3">
      <c r="A7303">
        <v>7302</v>
      </c>
      <c r="B7303" t="s">
        <v>9405</v>
      </c>
      <c r="C7303">
        <v>2011</v>
      </c>
      <c r="D7303" s="23">
        <v>40865</v>
      </c>
      <c r="E7303" s="23">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v>
      </c>
      <c r="T7303">
        <v>3</v>
      </c>
      <c r="U7303">
        <v>0.8</v>
      </c>
      <c r="V7303">
        <v>-4.9164000000000012</v>
      </c>
    </row>
    <row r="7304" spans="1:22" x14ac:dyDescent="0.3">
      <c r="A7304">
        <v>7303</v>
      </c>
      <c r="B7304" t="s">
        <v>9405</v>
      </c>
      <c r="C7304">
        <v>2011</v>
      </c>
      <c r="D7304" s="23">
        <v>40865</v>
      </c>
      <c r="E7304" s="23">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23">
        <v>41887</v>
      </c>
      <c r="E7305" s="23">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23">
        <v>41887</v>
      </c>
      <c r="E7306" s="23">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23">
        <v>40631</v>
      </c>
      <c r="E7307" s="23">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23">
        <v>41584</v>
      </c>
      <c r="E7308" s="23">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v>
      </c>
    </row>
    <row r="7309" spans="1:22" x14ac:dyDescent="0.3">
      <c r="A7309">
        <v>7308</v>
      </c>
      <c r="B7309" t="s">
        <v>9408</v>
      </c>
      <c r="C7309">
        <v>2013</v>
      </c>
      <c r="D7309" s="23">
        <v>41584</v>
      </c>
      <c r="E7309" s="23">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23">
        <v>41584</v>
      </c>
      <c r="E7310" s="23">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23">
        <v>41801</v>
      </c>
      <c r="E7311" s="23">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0.70650000000000013</v>
      </c>
    </row>
    <row r="7312" spans="1:22" x14ac:dyDescent="0.3">
      <c r="A7312">
        <v>7311</v>
      </c>
      <c r="B7312" t="s">
        <v>9410</v>
      </c>
      <c r="C7312">
        <v>2012</v>
      </c>
      <c r="D7312" s="23">
        <v>41131</v>
      </c>
      <c r="E7312" s="23">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23">
        <v>41191</v>
      </c>
      <c r="E7313" s="23">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23">
        <v>41191</v>
      </c>
      <c r="E7314" s="23">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23">
        <v>41191</v>
      </c>
      <c r="E7315" s="23">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23">
        <v>41423</v>
      </c>
      <c r="E7316" s="23">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25.06000000000002</v>
      </c>
    </row>
    <row r="7317" spans="1:22" x14ac:dyDescent="0.3">
      <c r="A7317">
        <v>7316</v>
      </c>
      <c r="B7317" t="s">
        <v>9413</v>
      </c>
      <c r="C7317">
        <v>2014</v>
      </c>
      <c r="D7317" s="23">
        <v>41771</v>
      </c>
      <c r="E7317" s="23">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23">
        <v>41564</v>
      </c>
      <c r="E7318" s="23">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23">
        <v>41961</v>
      </c>
      <c r="E7319" s="23">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23">
        <v>41961</v>
      </c>
      <c r="E7320" s="23">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23">
        <v>41970</v>
      </c>
      <c r="E7321" s="23">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264.58650000000011</v>
      </c>
    </row>
    <row r="7322" spans="1:22" x14ac:dyDescent="0.3">
      <c r="A7322">
        <v>7321</v>
      </c>
      <c r="B7322" t="s">
        <v>9417</v>
      </c>
      <c r="C7322">
        <v>2014</v>
      </c>
      <c r="D7322" s="23">
        <v>41970</v>
      </c>
      <c r="E7322" s="23">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37.883999999999993</v>
      </c>
    </row>
    <row r="7323" spans="1:22" x14ac:dyDescent="0.3">
      <c r="A7323">
        <v>7322</v>
      </c>
      <c r="B7323" t="s">
        <v>9418</v>
      </c>
      <c r="C7323">
        <v>2014</v>
      </c>
      <c r="D7323" s="23">
        <v>41886</v>
      </c>
      <c r="E7323" s="2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23">
        <v>41886</v>
      </c>
      <c r="E7324" s="23">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23">
        <v>41979</v>
      </c>
      <c r="E7325" s="23">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23">
        <v>41979</v>
      </c>
      <c r="E7326" s="23">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23">
        <v>41954</v>
      </c>
      <c r="E7327" s="23">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23">
        <v>41954</v>
      </c>
      <c r="E7328" s="23">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23">
        <v>40620</v>
      </c>
      <c r="E7329" s="23">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14.43000000000001</v>
      </c>
    </row>
    <row r="7330" spans="1:22" x14ac:dyDescent="0.3">
      <c r="A7330">
        <v>7329</v>
      </c>
      <c r="B7330" t="s">
        <v>9421</v>
      </c>
      <c r="C7330">
        <v>2011</v>
      </c>
      <c r="D7330" s="23">
        <v>40620</v>
      </c>
      <c r="E7330" s="23">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415.98959999999988</v>
      </c>
    </row>
    <row r="7331" spans="1:22" x14ac:dyDescent="0.3">
      <c r="A7331">
        <v>7330</v>
      </c>
      <c r="B7331" t="s">
        <v>9421</v>
      </c>
      <c r="C7331">
        <v>2011</v>
      </c>
      <c r="D7331" s="23">
        <v>40620</v>
      </c>
      <c r="E7331" s="23">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334.11419999999993</v>
      </c>
    </row>
    <row r="7332" spans="1:22" x14ac:dyDescent="0.3">
      <c r="A7332">
        <v>7331</v>
      </c>
      <c r="B7332" t="s">
        <v>9423</v>
      </c>
      <c r="C7332">
        <v>2013</v>
      </c>
      <c r="D7332" s="23">
        <v>41591</v>
      </c>
      <c r="E7332" s="23">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23">
        <v>41939</v>
      </c>
      <c r="E7333" s="2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61.541999999999987</v>
      </c>
      <c r="T7333">
        <v>1</v>
      </c>
      <c r="U7333">
        <v>0.4</v>
      </c>
      <c r="V7333">
        <v>-13.334099999999999</v>
      </c>
    </row>
    <row r="7334" spans="1:22" x14ac:dyDescent="0.3">
      <c r="A7334">
        <v>7333</v>
      </c>
      <c r="B7334" t="s">
        <v>9424</v>
      </c>
      <c r="C7334">
        <v>2014</v>
      </c>
      <c r="D7334" s="23">
        <v>41939</v>
      </c>
      <c r="E7334" s="23">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23">
        <v>41010</v>
      </c>
      <c r="E7335" s="23">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23">
        <v>41010</v>
      </c>
      <c r="E7336" s="23">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14.313599999999999</v>
      </c>
    </row>
    <row r="7337" spans="1:22" x14ac:dyDescent="0.3">
      <c r="A7337">
        <v>7336</v>
      </c>
      <c r="B7337" t="s">
        <v>9426</v>
      </c>
      <c r="C7337">
        <v>2012</v>
      </c>
      <c r="D7337" s="23">
        <v>41268</v>
      </c>
      <c r="E7337" s="23">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23">
        <v>41268</v>
      </c>
      <c r="E7338" s="23">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56.195999999999962</v>
      </c>
    </row>
    <row r="7339" spans="1:22" x14ac:dyDescent="0.3">
      <c r="A7339">
        <v>7338</v>
      </c>
      <c r="B7339" t="s">
        <v>9427</v>
      </c>
      <c r="C7339">
        <v>2014</v>
      </c>
      <c r="D7339" s="23">
        <v>41904</v>
      </c>
      <c r="E7339" s="23">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23">
        <v>40897</v>
      </c>
      <c r="E7340" s="23">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23">
        <v>41108</v>
      </c>
      <c r="E7341" s="23">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23">
        <v>40750</v>
      </c>
      <c r="E7342" s="23">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23">
        <v>40750</v>
      </c>
      <c r="E7343" s="2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23">
        <v>40750</v>
      </c>
      <c r="E7344" s="23">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23">
        <v>40903</v>
      </c>
      <c r="E7345" s="23">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23">
        <v>41985</v>
      </c>
      <c r="E7346" s="23">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23">
        <v>41985</v>
      </c>
      <c r="E7347" s="23">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-16.552799999999991</v>
      </c>
    </row>
    <row r="7348" spans="1:22" x14ac:dyDescent="0.3">
      <c r="A7348">
        <v>7347</v>
      </c>
      <c r="B7348" t="s">
        <v>9432</v>
      </c>
      <c r="C7348">
        <v>2014</v>
      </c>
      <c r="D7348" s="23">
        <v>41985</v>
      </c>
      <c r="E7348" s="23">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23">
        <v>41985</v>
      </c>
      <c r="E7349" s="23">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23">
        <v>40605</v>
      </c>
      <c r="E7350" s="23">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23">
        <v>41934</v>
      </c>
      <c r="E7351" s="23">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23">
        <v>41934</v>
      </c>
      <c r="E7352" s="23">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23">
        <v>41954</v>
      </c>
      <c r="E7353" s="23">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23">
        <v>41715</v>
      </c>
      <c r="E7354" s="23">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23">
        <v>41540</v>
      </c>
      <c r="E7355" s="23">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5.368999999999998</v>
      </c>
    </row>
    <row r="7356" spans="1:22" x14ac:dyDescent="0.3">
      <c r="A7356">
        <v>7355</v>
      </c>
      <c r="B7356" t="s">
        <v>9439</v>
      </c>
      <c r="C7356">
        <v>2014</v>
      </c>
      <c r="D7356" s="23">
        <v>41677</v>
      </c>
      <c r="E7356" s="23">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23">
        <v>41274</v>
      </c>
      <c r="E7357" s="23">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23">
        <v>41557</v>
      </c>
      <c r="E7358" s="23">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0.1583999999999999</v>
      </c>
    </row>
    <row r="7359" spans="1:22" x14ac:dyDescent="0.3">
      <c r="A7359">
        <v>7358</v>
      </c>
      <c r="B7359" t="s">
        <v>9441</v>
      </c>
      <c r="C7359">
        <v>2013</v>
      </c>
      <c r="D7359" s="23">
        <v>41557</v>
      </c>
      <c r="E7359" s="23">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23">
        <v>40907</v>
      </c>
      <c r="E7360" s="23">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251.96399999999991</v>
      </c>
      <c r="T7360">
        <v>6</v>
      </c>
      <c r="U7360">
        <v>0.4</v>
      </c>
      <c r="V7360">
        <v>-50.392799999999987</v>
      </c>
    </row>
    <row r="7361" spans="1:22" x14ac:dyDescent="0.3">
      <c r="A7361">
        <v>7360</v>
      </c>
      <c r="B7361" t="s">
        <v>9442</v>
      </c>
      <c r="C7361">
        <v>2011</v>
      </c>
      <c r="D7361" s="23">
        <v>40907</v>
      </c>
      <c r="E7361" s="23">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-192.0468000000001</v>
      </c>
    </row>
    <row r="7362" spans="1:22" x14ac:dyDescent="0.3">
      <c r="A7362">
        <v>7361</v>
      </c>
      <c r="B7362" t="s">
        <v>9443</v>
      </c>
      <c r="C7362">
        <v>2013</v>
      </c>
      <c r="D7362" s="23">
        <v>41377</v>
      </c>
      <c r="E7362" s="23">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23">
        <v>41377</v>
      </c>
      <c r="E7363" s="23">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-36.441000000000031</v>
      </c>
    </row>
    <row r="7364" spans="1:22" x14ac:dyDescent="0.3">
      <c r="A7364">
        <v>7363</v>
      </c>
      <c r="B7364" t="s">
        <v>9443</v>
      </c>
      <c r="C7364">
        <v>2013</v>
      </c>
      <c r="D7364" s="23">
        <v>41377</v>
      </c>
      <c r="E7364" s="23">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23">
        <v>41607</v>
      </c>
      <c r="E7365" s="23">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23">
        <v>41607</v>
      </c>
      <c r="E7366" s="23">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23">
        <v>41607</v>
      </c>
      <c r="E7367" s="23">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23">
        <v>41607</v>
      </c>
      <c r="E7368" s="23">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-7.7292000000000041</v>
      </c>
    </row>
    <row r="7369" spans="1:22" x14ac:dyDescent="0.3">
      <c r="A7369">
        <v>7368</v>
      </c>
      <c r="B7369" t="s">
        <v>9444</v>
      </c>
      <c r="C7369">
        <v>2013</v>
      </c>
      <c r="D7369" s="23">
        <v>41607</v>
      </c>
      <c r="E7369" s="23">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23">
        <v>41745</v>
      </c>
      <c r="E7370" s="23">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23">
        <v>40977</v>
      </c>
      <c r="E7371" s="23">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23">
        <v>40844</v>
      </c>
      <c r="E7372" s="23">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23">
        <v>41647</v>
      </c>
      <c r="E7373" s="2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23">
        <v>41647</v>
      </c>
      <c r="E7374" s="23">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0.61019999999999541</v>
      </c>
    </row>
    <row r="7375" spans="1:22" x14ac:dyDescent="0.3">
      <c r="A7375">
        <v>7374</v>
      </c>
      <c r="B7375" t="s">
        <v>9449</v>
      </c>
      <c r="C7375">
        <v>2014</v>
      </c>
      <c r="D7375" s="23">
        <v>41647</v>
      </c>
      <c r="E7375" s="23">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31.931899999999992</v>
      </c>
    </row>
    <row r="7376" spans="1:22" x14ac:dyDescent="0.3">
      <c r="A7376">
        <v>7375</v>
      </c>
      <c r="B7376" t="s">
        <v>9449</v>
      </c>
      <c r="C7376">
        <v>2014</v>
      </c>
      <c r="D7376" s="23">
        <v>41647</v>
      </c>
      <c r="E7376" s="23">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23">
        <v>41865</v>
      </c>
      <c r="E7377" s="23">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23">
        <v>41946</v>
      </c>
      <c r="E7378" s="23">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54.336000000000013</v>
      </c>
      <c r="T7378">
        <v>4</v>
      </c>
      <c r="U7378">
        <v>0.2</v>
      </c>
      <c r="V7378">
        <v>5.4336000000000002</v>
      </c>
    </row>
    <row r="7379" spans="1:22" x14ac:dyDescent="0.3">
      <c r="A7379">
        <v>7378</v>
      </c>
      <c r="B7379" t="s">
        <v>9452</v>
      </c>
      <c r="C7379">
        <v>2011</v>
      </c>
      <c r="D7379" s="23">
        <v>40805</v>
      </c>
      <c r="E7379" s="23">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24.98040000000001</v>
      </c>
    </row>
    <row r="7380" spans="1:22" x14ac:dyDescent="0.3">
      <c r="A7380">
        <v>7379</v>
      </c>
      <c r="B7380" t="s">
        <v>9453</v>
      </c>
      <c r="C7380">
        <v>2012</v>
      </c>
      <c r="D7380" s="23">
        <v>41060</v>
      </c>
      <c r="E7380" s="23">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1.155599999999998</v>
      </c>
    </row>
    <row r="7381" spans="1:22" x14ac:dyDescent="0.3">
      <c r="A7381">
        <v>7380</v>
      </c>
      <c r="B7381" t="s">
        <v>9454</v>
      </c>
      <c r="C7381">
        <v>2013</v>
      </c>
      <c r="D7381" s="23">
        <v>41531</v>
      </c>
      <c r="E7381" s="23">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23">
        <v>41531</v>
      </c>
      <c r="E7382" s="23">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23">
        <v>41531</v>
      </c>
      <c r="E7383" s="23">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23">
        <v>41531</v>
      </c>
      <c r="E7384" s="23">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5.0699999999999994</v>
      </c>
    </row>
    <row r="7385" spans="1:22" x14ac:dyDescent="0.3">
      <c r="A7385">
        <v>7384</v>
      </c>
      <c r="B7385" t="s">
        <v>9454</v>
      </c>
      <c r="C7385">
        <v>2013</v>
      </c>
      <c r="D7385" s="23">
        <v>41531</v>
      </c>
      <c r="E7385" s="23">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23">
        <v>41531</v>
      </c>
      <c r="E7386" s="23">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23">
        <v>41531</v>
      </c>
      <c r="E7387" s="23">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23">
        <v>41531</v>
      </c>
      <c r="E7388" s="23">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23">
        <v>41531</v>
      </c>
      <c r="E7389" s="23">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387.56759999999991</v>
      </c>
    </row>
    <row r="7390" spans="1:22" x14ac:dyDescent="0.3">
      <c r="A7390">
        <v>7389</v>
      </c>
      <c r="B7390" t="s">
        <v>9454</v>
      </c>
      <c r="C7390">
        <v>2013</v>
      </c>
      <c r="D7390" s="23">
        <v>41531</v>
      </c>
      <c r="E7390" s="23">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0.29969999999999958</v>
      </c>
    </row>
    <row r="7391" spans="1:22" x14ac:dyDescent="0.3">
      <c r="A7391">
        <v>7390</v>
      </c>
      <c r="B7391" t="s">
        <v>9455</v>
      </c>
      <c r="C7391">
        <v>2014</v>
      </c>
      <c r="D7391" s="23">
        <v>41973</v>
      </c>
      <c r="E7391" s="23">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23">
        <v>41973</v>
      </c>
      <c r="E7392" s="23">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19.034999999999989</v>
      </c>
    </row>
    <row r="7393" spans="1:22" x14ac:dyDescent="0.3">
      <c r="A7393">
        <v>7392</v>
      </c>
      <c r="B7393" t="s">
        <v>9456</v>
      </c>
      <c r="C7393">
        <v>2014</v>
      </c>
      <c r="D7393" s="23">
        <v>41978</v>
      </c>
      <c r="E7393" s="2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23.234999999999989</v>
      </c>
    </row>
    <row r="7394" spans="1:22" x14ac:dyDescent="0.3">
      <c r="A7394">
        <v>7393</v>
      </c>
      <c r="B7394" t="s">
        <v>9457</v>
      </c>
      <c r="C7394">
        <v>2014</v>
      </c>
      <c r="D7394" s="23">
        <v>41762</v>
      </c>
      <c r="E7394" s="23">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23">
        <v>41762</v>
      </c>
      <c r="E7395" s="23">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23">
        <v>41762</v>
      </c>
      <c r="E7396" s="23">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23">
        <v>41634</v>
      </c>
      <c r="E7397" s="23">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-120.05080000000009</v>
      </c>
    </row>
    <row r="7398" spans="1:22" x14ac:dyDescent="0.3">
      <c r="A7398">
        <v>7397</v>
      </c>
      <c r="B7398" t="s">
        <v>9458</v>
      </c>
      <c r="C7398">
        <v>2013</v>
      </c>
      <c r="D7398" s="23">
        <v>41634</v>
      </c>
      <c r="E7398" s="23">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23">
        <v>40816</v>
      </c>
      <c r="E7399" s="23">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23">
        <v>40736</v>
      </c>
      <c r="E7400" s="23">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23">
        <v>40736</v>
      </c>
      <c r="E7401" s="23">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3.2779999999999991</v>
      </c>
    </row>
    <row r="7402" spans="1:22" x14ac:dyDescent="0.3">
      <c r="A7402">
        <v>7401</v>
      </c>
      <c r="B7402" t="s">
        <v>9461</v>
      </c>
      <c r="C7402">
        <v>2013</v>
      </c>
      <c r="D7402" s="23">
        <v>41526</v>
      </c>
      <c r="E7402" s="23">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23">
        <v>41526</v>
      </c>
      <c r="E7403" s="2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23">
        <v>41858</v>
      </c>
      <c r="E7404" s="23">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21.035999999999991</v>
      </c>
    </row>
    <row r="7405" spans="1:22" x14ac:dyDescent="0.3">
      <c r="A7405">
        <v>7404</v>
      </c>
      <c r="B7405" t="s">
        <v>9463</v>
      </c>
      <c r="C7405">
        <v>2012</v>
      </c>
      <c r="D7405" s="23">
        <v>41043</v>
      </c>
      <c r="E7405" s="23">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23">
        <v>41043</v>
      </c>
      <c r="E7406" s="23">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23">
        <v>41043</v>
      </c>
      <c r="E7407" s="23">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-6.0980000000000034</v>
      </c>
    </row>
    <row r="7408" spans="1:22" x14ac:dyDescent="0.3">
      <c r="A7408">
        <v>7407</v>
      </c>
      <c r="B7408" t="s">
        <v>9463</v>
      </c>
      <c r="C7408">
        <v>2012</v>
      </c>
      <c r="D7408" s="23">
        <v>41043</v>
      </c>
      <c r="E7408" s="23">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23">
        <v>41660</v>
      </c>
      <c r="E7409" s="23">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23">
        <v>41425</v>
      </c>
      <c r="E7410" s="23">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v>
      </c>
    </row>
    <row r="7411" spans="1:22" x14ac:dyDescent="0.3">
      <c r="A7411">
        <v>7410</v>
      </c>
      <c r="B7411" t="s">
        <v>9466</v>
      </c>
      <c r="C7411">
        <v>2011</v>
      </c>
      <c r="D7411" s="23">
        <v>40641</v>
      </c>
      <c r="E7411" s="23">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23">
        <v>40747</v>
      </c>
      <c r="E7412" s="23">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7.9983999999999904</v>
      </c>
    </row>
    <row r="7413" spans="1:22" x14ac:dyDescent="0.3">
      <c r="A7413">
        <v>7412</v>
      </c>
      <c r="B7413" t="s">
        <v>9468</v>
      </c>
      <c r="C7413">
        <v>2014</v>
      </c>
      <c r="D7413" s="23">
        <v>41790</v>
      </c>
      <c r="E7413" s="23">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17.639099999999981</v>
      </c>
    </row>
    <row r="7414" spans="1:22" x14ac:dyDescent="0.3">
      <c r="A7414">
        <v>7413</v>
      </c>
      <c r="B7414" t="s">
        <v>9468</v>
      </c>
      <c r="C7414">
        <v>2014</v>
      </c>
      <c r="D7414" s="23">
        <v>41790</v>
      </c>
      <c r="E7414" s="23">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v>
      </c>
    </row>
    <row r="7415" spans="1:22" x14ac:dyDescent="0.3">
      <c r="A7415">
        <v>7414</v>
      </c>
      <c r="B7415" t="s">
        <v>9468</v>
      </c>
      <c r="C7415">
        <v>2014</v>
      </c>
      <c r="D7415" s="23">
        <v>41790</v>
      </c>
      <c r="E7415" s="23">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-0.33980000000000032</v>
      </c>
    </row>
    <row r="7416" spans="1:22" x14ac:dyDescent="0.3">
      <c r="A7416">
        <v>7415</v>
      </c>
      <c r="B7416" t="s">
        <v>9469</v>
      </c>
      <c r="C7416">
        <v>2013</v>
      </c>
      <c r="D7416" s="23">
        <v>41347</v>
      </c>
      <c r="E7416" s="23">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386.67999999999989</v>
      </c>
      <c r="T7416">
        <v>2</v>
      </c>
      <c r="U7416">
        <v>0.3</v>
      </c>
      <c r="V7416">
        <v>-5.5240000000000293</v>
      </c>
    </row>
    <row r="7417" spans="1:22" x14ac:dyDescent="0.3">
      <c r="A7417">
        <v>7416</v>
      </c>
      <c r="B7417" t="s">
        <v>9469</v>
      </c>
      <c r="C7417">
        <v>2013</v>
      </c>
      <c r="D7417" s="23">
        <v>41347</v>
      </c>
      <c r="E7417" s="23">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47.494999999999919</v>
      </c>
    </row>
    <row r="7418" spans="1:22" x14ac:dyDescent="0.3">
      <c r="A7418">
        <v>7417</v>
      </c>
      <c r="B7418" t="s">
        <v>9469</v>
      </c>
      <c r="C7418">
        <v>2013</v>
      </c>
      <c r="D7418" s="23">
        <v>41347</v>
      </c>
      <c r="E7418" s="23">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23">
        <v>41347</v>
      </c>
      <c r="E7419" s="23">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13.9185</v>
      </c>
    </row>
    <row r="7420" spans="1:22" x14ac:dyDescent="0.3">
      <c r="A7420">
        <v>7419</v>
      </c>
      <c r="B7420" t="s">
        <v>9469</v>
      </c>
      <c r="C7420">
        <v>2013</v>
      </c>
      <c r="D7420" s="23">
        <v>41347</v>
      </c>
      <c r="E7420" s="23">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23">
        <v>41347</v>
      </c>
      <c r="E7421" s="23">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23">
        <v>41347</v>
      </c>
      <c r="E7422" s="23">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23">
        <v>41347</v>
      </c>
      <c r="E7423" s="23">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-28.367999999999981</v>
      </c>
    </row>
    <row r="7424" spans="1:22" x14ac:dyDescent="0.3">
      <c r="A7424">
        <v>7423</v>
      </c>
      <c r="B7424" t="s">
        <v>9469</v>
      </c>
      <c r="C7424">
        <v>2013</v>
      </c>
      <c r="D7424" s="23">
        <v>41347</v>
      </c>
      <c r="E7424" s="23">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23">
        <v>41740</v>
      </c>
      <c r="E7425" s="23">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23">
        <v>41740</v>
      </c>
      <c r="E7426" s="23">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23">
        <v>41451</v>
      </c>
      <c r="E7427" s="23">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23">
        <v>41451</v>
      </c>
      <c r="E7428" s="23">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23">
        <v>40619</v>
      </c>
      <c r="E7429" s="23">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23">
        <v>40619</v>
      </c>
      <c r="E7430" s="23">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23">
        <v>40619</v>
      </c>
      <c r="E7431" s="23">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23">
        <v>40619</v>
      </c>
      <c r="E7432" s="23">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23">
        <v>40619</v>
      </c>
      <c r="E7433" s="23">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23">
        <v>40764</v>
      </c>
      <c r="E7434" s="23">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23">
        <v>40764</v>
      </c>
      <c r="E7435" s="23">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23">
        <v>41116</v>
      </c>
      <c r="E7436" s="23">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23">
        <v>41116</v>
      </c>
      <c r="E7437" s="23">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23">
        <v>41116</v>
      </c>
      <c r="E7438" s="23">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23">
        <v>40590</v>
      </c>
      <c r="E7439" s="23">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23">
        <v>40992</v>
      </c>
      <c r="E7440" s="23">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46.900000000000013</v>
      </c>
      <c r="T7440">
        <v>5</v>
      </c>
      <c r="U7440">
        <v>0</v>
      </c>
      <c r="V7440">
        <v>13.132</v>
      </c>
    </row>
    <row r="7441" spans="1:22" x14ac:dyDescent="0.3">
      <c r="A7441">
        <v>7440</v>
      </c>
      <c r="B7441" t="s">
        <v>9479</v>
      </c>
      <c r="C7441">
        <v>2014</v>
      </c>
      <c r="D7441" s="23">
        <v>41885</v>
      </c>
      <c r="E7441" s="23">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23">
        <v>41885</v>
      </c>
      <c r="E7442" s="23">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-2.9566000000000092</v>
      </c>
    </row>
    <row r="7443" spans="1:22" x14ac:dyDescent="0.3">
      <c r="A7443">
        <v>7442</v>
      </c>
      <c r="B7443" t="s">
        <v>9480</v>
      </c>
      <c r="C7443">
        <v>2012</v>
      </c>
      <c r="D7443" s="23">
        <v>41229</v>
      </c>
      <c r="E7443" s="2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23">
        <v>40886</v>
      </c>
      <c r="E7444" s="23">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23">
        <v>40886</v>
      </c>
      <c r="E7445" s="23">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20.745899999999981</v>
      </c>
    </row>
    <row r="7446" spans="1:22" x14ac:dyDescent="0.3">
      <c r="A7446">
        <v>7445</v>
      </c>
      <c r="B7446" t="s">
        <v>9482</v>
      </c>
      <c r="C7446">
        <v>2014</v>
      </c>
      <c r="D7446" s="23">
        <v>41674</v>
      </c>
      <c r="E7446" s="23">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23">
        <v>41674</v>
      </c>
      <c r="E7447" s="23">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23">
        <v>41674</v>
      </c>
      <c r="E7448" s="23">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-26.08499999999999</v>
      </c>
    </row>
    <row r="7449" spans="1:22" x14ac:dyDescent="0.3">
      <c r="A7449">
        <v>7448</v>
      </c>
      <c r="B7449" t="s">
        <v>9482</v>
      </c>
      <c r="C7449">
        <v>2014</v>
      </c>
      <c r="D7449" s="23">
        <v>41674</v>
      </c>
      <c r="E7449" s="23">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23">
        <v>41955</v>
      </c>
      <c r="E7450" s="23">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14.44949999999999</v>
      </c>
    </row>
    <row r="7451" spans="1:22" x14ac:dyDescent="0.3">
      <c r="A7451">
        <v>7450</v>
      </c>
      <c r="B7451" t="s">
        <v>9484</v>
      </c>
      <c r="C7451">
        <v>2014</v>
      </c>
      <c r="D7451" s="23">
        <v>41900</v>
      </c>
      <c r="E7451" s="23">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23">
        <v>41900</v>
      </c>
      <c r="E7452" s="23">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23">
        <v>41900</v>
      </c>
      <c r="E7453" s="2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23">
        <v>41900</v>
      </c>
      <c r="E7454" s="23">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23">
        <v>41816</v>
      </c>
      <c r="E7455" s="23">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16.70399999999999</v>
      </c>
    </row>
    <row r="7456" spans="1:22" x14ac:dyDescent="0.3">
      <c r="A7456">
        <v>7455</v>
      </c>
      <c r="B7456" t="s">
        <v>9486</v>
      </c>
      <c r="C7456">
        <v>2013</v>
      </c>
      <c r="D7456" s="23">
        <v>41486</v>
      </c>
      <c r="E7456" s="23">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23">
        <v>41486</v>
      </c>
      <c r="E7457" s="23">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51.831200000000017</v>
      </c>
    </row>
    <row r="7458" spans="1:22" x14ac:dyDescent="0.3">
      <c r="A7458">
        <v>7457</v>
      </c>
      <c r="B7458" t="s">
        <v>9487</v>
      </c>
      <c r="C7458">
        <v>2012</v>
      </c>
      <c r="D7458" s="23">
        <v>41015</v>
      </c>
      <c r="E7458" s="23">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23">
        <v>41015</v>
      </c>
      <c r="E7459" s="23">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23">
        <v>41015</v>
      </c>
      <c r="E7460" s="23">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23">
        <v>41015</v>
      </c>
      <c r="E7461" s="23">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23">
        <v>41010</v>
      </c>
      <c r="E7462" s="23">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215.98920000000001</v>
      </c>
    </row>
    <row r="7463" spans="1:22" x14ac:dyDescent="0.3">
      <c r="A7463">
        <v>7462</v>
      </c>
      <c r="B7463" t="s">
        <v>9488</v>
      </c>
      <c r="C7463">
        <v>2012</v>
      </c>
      <c r="D7463" s="23">
        <v>41010</v>
      </c>
      <c r="E7463" s="2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23">
        <v>40966</v>
      </c>
      <c r="E7464" s="23">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23">
        <v>41526</v>
      </c>
      <c r="E7465" s="23">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3.7200000000000011</v>
      </c>
    </row>
    <row r="7466" spans="1:22" x14ac:dyDescent="0.3">
      <c r="A7466">
        <v>7465</v>
      </c>
      <c r="B7466" t="s">
        <v>9490</v>
      </c>
      <c r="C7466">
        <v>2013</v>
      </c>
      <c r="D7466" s="23">
        <v>41526</v>
      </c>
      <c r="E7466" s="23">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23">
        <v>41526</v>
      </c>
      <c r="E7467" s="23">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23">
        <v>41414</v>
      </c>
      <c r="E7468" s="23">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23.71680000000001</v>
      </c>
    </row>
    <row r="7469" spans="1:22" x14ac:dyDescent="0.3">
      <c r="A7469">
        <v>7468</v>
      </c>
      <c r="B7469" t="s">
        <v>9492</v>
      </c>
      <c r="C7469">
        <v>2014</v>
      </c>
      <c r="D7469" s="23">
        <v>41955</v>
      </c>
      <c r="E7469" s="23">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23">
        <v>40801</v>
      </c>
      <c r="E7470" s="23">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7.0218000000000007</v>
      </c>
    </row>
    <row r="7471" spans="1:22" x14ac:dyDescent="0.3">
      <c r="A7471">
        <v>7470</v>
      </c>
      <c r="B7471" t="s">
        <v>9493</v>
      </c>
      <c r="C7471">
        <v>2011</v>
      </c>
      <c r="D7471" s="23">
        <v>40801</v>
      </c>
      <c r="E7471" s="23">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6.2608000000000006</v>
      </c>
    </row>
    <row r="7472" spans="1:22" x14ac:dyDescent="0.3">
      <c r="A7472">
        <v>7471</v>
      </c>
      <c r="B7472" t="s">
        <v>9494</v>
      </c>
      <c r="C7472">
        <v>2012</v>
      </c>
      <c r="D7472" s="23">
        <v>41167</v>
      </c>
      <c r="E7472" s="23">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3.576000000000001</v>
      </c>
      <c r="T7472">
        <v>4</v>
      </c>
      <c r="U7472">
        <v>0.7</v>
      </c>
      <c r="V7472">
        <v>-2.8607999999999998</v>
      </c>
    </row>
    <row r="7473" spans="1:22" x14ac:dyDescent="0.3">
      <c r="A7473">
        <v>7472</v>
      </c>
      <c r="B7473" t="s">
        <v>9494</v>
      </c>
      <c r="C7473">
        <v>2012</v>
      </c>
      <c r="D7473" s="23">
        <v>41167</v>
      </c>
      <c r="E7473" s="2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-29.436800000000009</v>
      </c>
    </row>
    <row r="7474" spans="1:22" x14ac:dyDescent="0.3">
      <c r="A7474">
        <v>7473</v>
      </c>
      <c r="B7474" t="s">
        <v>9495</v>
      </c>
      <c r="C7474">
        <v>2013</v>
      </c>
      <c r="D7474" s="23">
        <v>41457</v>
      </c>
      <c r="E7474" s="23">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23">
        <v>41375</v>
      </c>
      <c r="E7475" s="23">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v>
      </c>
    </row>
    <row r="7476" spans="1:22" x14ac:dyDescent="0.3">
      <c r="A7476">
        <v>7475</v>
      </c>
      <c r="B7476" t="s">
        <v>9497</v>
      </c>
      <c r="C7476">
        <v>2011</v>
      </c>
      <c r="D7476" s="23">
        <v>40550</v>
      </c>
      <c r="E7476" s="23">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23">
        <v>40550</v>
      </c>
      <c r="E7477" s="23">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23">
        <v>40550</v>
      </c>
      <c r="E7478" s="23">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23">
        <v>40550</v>
      </c>
      <c r="E7479" s="23">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23">
        <v>40550</v>
      </c>
      <c r="E7480" s="23">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23">
        <v>40550</v>
      </c>
      <c r="E7481" s="23">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23">
        <v>40550</v>
      </c>
      <c r="E7482" s="23">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23">
        <v>41519</v>
      </c>
      <c r="E7483" s="23">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5.7509999999999986</v>
      </c>
    </row>
    <row r="7484" spans="1:22" x14ac:dyDescent="0.3">
      <c r="A7484">
        <v>7483</v>
      </c>
      <c r="B7484" t="s">
        <v>9499</v>
      </c>
      <c r="C7484">
        <v>2011</v>
      </c>
      <c r="D7484" s="23">
        <v>40809</v>
      </c>
      <c r="E7484" s="23">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6.9239999999999986</v>
      </c>
    </row>
    <row r="7485" spans="1:22" x14ac:dyDescent="0.3">
      <c r="A7485">
        <v>7484</v>
      </c>
      <c r="B7485" t="s">
        <v>9500</v>
      </c>
      <c r="C7485">
        <v>2011</v>
      </c>
      <c r="D7485" s="23">
        <v>40892</v>
      </c>
      <c r="E7485" s="23">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23">
        <v>42002</v>
      </c>
      <c r="E7486" s="23">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23">
        <v>42002</v>
      </c>
      <c r="E7487" s="23">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23">
        <v>41262</v>
      </c>
      <c r="E7488" s="23">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23">
        <v>41262</v>
      </c>
      <c r="E7489" s="23">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23">
        <v>41262</v>
      </c>
      <c r="E7490" s="23">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v>
      </c>
    </row>
    <row r="7491" spans="1:22" x14ac:dyDescent="0.3">
      <c r="A7491">
        <v>7490</v>
      </c>
      <c r="B7491" t="s">
        <v>9504</v>
      </c>
      <c r="C7491">
        <v>2014</v>
      </c>
      <c r="D7491" s="23">
        <v>41949</v>
      </c>
      <c r="E7491" s="23">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6.2208000000000014</v>
      </c>
    </row>
    <row r="7492" spans="1:22" x14ac:dyDescent="0.3">
      <c r="A7492">
        <v>7491</v>
      </c>
      <c r="B7492" t="s">
        <v>9505</v>
      </c>
      <c r="C7492">
        <v>2012</v>
      </c>
      <c r="D7492" s="23">
        <v>41162</v>
      </c>
      <c r="E7492" s="23">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23">
        <v>41960</v>
      </c>
      <c r="E7493" s="23">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23">
        <v>41894</v>
      </c>
      <c r="E7494" s="23">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3.2099999999999982</v>
      </c>
    </row>
    <row r="7495" spans="1:22" x14ac:dyDescent="0.3">
      <c r="A7495">
        <v>7494</v>
      </c>
      <c r="B7495" t="s">
        <v>9507</v>
      </c>
      <c r="C7495">
        <v>2014</v>
      </c>
      <c r="D7495" s="23">
        <v>41894</v>
      </c>
      <c r="E7495" s="23">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23">
        <v>41894</v>
      </c>
      <c r="E7496" s="23">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23">
        <v>41835</v>
      </c>
      <c r="E7497" s="23">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23">
        <v>41835</v>
      </c>
      <c r="E7498" s="23">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49.804199999999987</v>
      </c>
    </row>
    <row r="7499" spans="1:22" x14ac:dyDescent="0.3">
      <c r="A7499">
        <v>7498</v>
      </c>
      <c r="B7499" t="s">
        <v>9508</v>
      </c>
      <c r="C7499">
        <v>2014</v>
      </c>
      <c r="D7499" s="23">
        <v>41835</v>
      </c>
      <c r="E7499" s="23">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23">
        <v>41835</v>
      </c>
      <c r="E7500" s="23">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20.856799999999989</v>
      </c>
    </row>
    <row r="7501" spans="1:22" x14ac:dyDescent="0.3">
      <c r="A7501">
        <v>7500</v>
      </c>
      <c r="B7501" t="s">
        <v>9508</v>
      </c>
      <c r="C7501">
        <v>2014</v>
      </c>
      <c r="D7501" s="23">
        <v>41835</v>
      </c>
      <c r="E7501" s="23">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23">
        <v>41835</v>
      </c>
      <c r="E7502" s="23">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23">
        <v>41835</v>
      </c>
      <c r="E7503" s="23">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52.917299999999948</v>
      </c>
    </row>
    <row r="7504" spans="1:22" x14ac:dyDescent="0.3">
      <c r="A7504">
        <v>7503</v>
      </c>
      <c r="B7504" t="s">
        <v>9509</v>
      </c>
      <c r="C7504">
        <v>2014</v>
      </c>
      <c r="D7504" s="23">
        <v>41729</v>
      </c>
      <c r="E7504" s="23">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23">
        <v>41729</v>
      </c>
      <c r="E7505" s="23">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18.539099999999991</v>
      </c>
    </row>
    <row r="7506" spans="1:22" x14ac:dyDescent="0.3">
      <c r="A7506">
        <v>7505</v>
      </c>
      <c r="B7506" t="s">
        <v>9510</v>
      </c>
      <c r="C7506">
        <v>2013</v>
      </c>
      <c r="D7506" s="23">
        <v>41305</v>
      </c>
      <c r="E7506" s="23">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23">
        <v>41799</v>
      </c>
      <c r="E7507" s="23">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-18.872800000000009</v>
      </c>
    </row>
    <row r="7508" spans="1:22" x14ac:dyDescent="0.3">
      <c r="A7508">
        <v>7507</v>
      </c>
      <c r="B7508" t="s">
        <v>9513</v>
      </c>
      <c r="C7508">
        <v>2011</v>
      </c>
      <c r="D7508" s="23">
        <v>40849</v>
      </c>
      <c r="E7508" s="23">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23">
        <v>40849</v>
      </c>
      <c r="E7509" s="23">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23">
        <v>41835</v>
      </c>
      <c r="E7510" s="23">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3.3523999999999998</v>
      </c>
    </row>
    <row r="7511" spans="1:22" x14ac:dyDescent="0.3">
      <c r="A7511">
        <v>7510</v>
      </c>
      <c r="B7511" t="s">
        <v>9514</v>
      </c>
      <c r="C7511">
        <v>2014</v>
      </c>
      <c r="D7511" s="23">
        <v>41835</v>
      </c>
      <c r="E7511" s="23">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23">
        <v>41835</v>
      </c>
      <c r="E7512" s="23">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62.040000000000013</v>
      </c>
      <c r="T7512">
        <v>5</v>
      </c>
      <c r="U7512">
        <v>0.2</v>
      </c>
      <c r="V7512">
        <v>4.6530000000000022</v>
      </c>
    </row>
    <row r="7513" spans="1:22" x14ac:dyDescent="0.3">
      <c r="A7513">
        <v>7512</v>
      </c>
      <c r="B7513" t="s">
        <v>9514</v>
      </c>
      <c r="C7513">
        <v>2014</v>
      </c>
      <c r="D7513" s="23">
        <v>41835</v>
      </c>
      <c r="E7513" s="2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23">
        <v>41835</v>
      </c>
      <c r="E7514" s="23">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23">
        <v>41835</v>
      </c>
      <c r="E7515" s="23">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2.1319999999999988</v>
      </c>
    </row>
    <row r="7516" spans="1:22" x14ac:dyDescent="0.3">
      <c r="A7516">
        <v>7515</v>
      </c>
      <c r="B7516" t="s">
        <v>9515</v>
      </c>
      <c r="C7516">
        <v>2014</v>
      </c>
      <c r="D7516" s="23">
        <v>41983</v>
      </c>
      <c r="E7516" s="23">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23">
        <v>41983</v>
      </c>
      <c r="E7517" s="23">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62.32099999999997</v>
      </c>
    </row>
    <row r="7518" spans="1:22" x14ac:dyDescent="0.3">
      <c r="A7518">
        <v>7517</v>
      </c>
      <c r="B7518" t="s">
        <v>9515</v>
      </c>
      <c r="C7518">
        <v>2014</v>
      </c>
      <c r="D7518" s="23">
        <v>41983</v>
      </c>
      <c r="E7518" s="23">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23">
        <v>41983</v>
      </c>
      <c r="E7519" s="23">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23">
        <v>41983</v>
      </c>
      <c r="E7520" s="23">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23">
        <v>41983</v>
      </c>
      <c r="E7521" s="23">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23">
        <v>41983</v>
      </c>
      <c r="E7522" s="23">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23">
        <v>41523</v>
      </c>
      <c r="E7523" s="2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23">
        <v>41523</v>
      </c>
      <c r="E7524" s="23">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23">
        <v>41523</v>
      </c>
      <c r="E7525" s="23">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23">
        <v>40796</v>
      </c>
      <c r="E7526" s="23">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23">
        <v>40796</v>
      </c>
      <c r="E7527" s="23">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148.70400000000009</v>
      </c>
    </row>
    <row r="7528" spans="1:22" x14ac:dyDescent="0.3">
      <c r="A7528">
        <v>7527</v>
      </c>
      <c r="B7528" t="s">
        <v>9518</v>
      </c>
      <c r="C7528">
        <v>2014</v>
      </c>
      <c r="D7528" s="23">
        <v>41909</v>
      </c>
      <c r="E7528" s="23">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23">
        <v>41909</v>
      </c>
      <c r="E7529" s="23">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v>
      </c>
    </row>
    <row r="7530" spans="1:22" x14ac:dyDescent="0.3">
      <c r="A7530">
        <v>7529</v>
      </c>
      <c r="B7530" t="s">
        <v>9518</v>
      </c>
      <c r="C7530">
        <v>2014</v>
      </c>
      <c r="D7530" s="23">
        <v>41909</v>
      </c>
      <c r="E7530" s="23">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23">
        <v>41909</v>
      </c>
      <c r="E7531" s="23">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5.5379999999999976</v>
      </c>
    </row>
    <row r="7532" spans="1:22" x14ac:dyDescent="0.3">
      <c r="A7532">
        <v>7531</v>
      </c>
      <c r="B7532" t="s">
        <v>9518</v>
      </c>
      <c r="C7532">
        <v>2014</v>
      </c>
      <c r="D7532" s="23">
        <v>41909</v>
      </c>
      <c r="E7532" s="23">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23">
        <v>41443</v>
      </c>
      <c r="E7533" s="23">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-13.317600000000009</v>
      </c>
    </row>
    <row r="7534" spans="1:22" x14ac:dyDescent="0.3">
      <c r="A7534">
        <v>7533</v>
      </c>
      <c r="B7534" t="s">
        <v>9519</v>
      </c>
      <c r="C7534">
        <v>2013</v>
      </c>
      <c r="D7534" s="23">
        <v>41443</v>
      </c>
      <c r="E7534" s="23">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54.352799999999952</v>
      </c>
    </row>
    <row r="7535" spans="1:22" x14ac:dyDescent="0.3">
      <c r="A7535">
        <v>7534</v>
      </c>
      <c r="B7535" t="s">
        <v>9521</v>
      </c>
      <c r="C7535">
        <v>2014</v>
      </c>
      <c r="D7535" s="23">
        <v>41696</v>
      </c>
      <c r="E7535" s="23">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-22.138200000000008</v>
      </c>
    </row>
    <row r="7536" spans="1:22" x14ac:dyDescent="0.3">
      <c r="A7536">
        <v>7535</v>
      </c>
      <c r="B7536" t="s">
        <v>9521</v>
      </c>
      <c r="C7536">
        <v>2014</v>
      </c>
      <c r="D7536" s="23">
        <v>41696</v>
      </c>
      <c r="E7536" s="23">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5.7980000000000018</v>
      </c>
    </row>
    <row r="7537" spans="1:22" x14ac:dyDescent="0.3">
      <c r="A7537">
        <v>7536</v>
      </c>
      <c r="B7537" t="s">
        <v>9522</v>
      </c>
      <c r="C7537">
        <v>2014</v>
      </c>
      <c r="D7537" s="23">
        <v>41730</v>
      </c>
      <c r="E7537" s="23">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23">
        <v>41977</v>
      </c>
      <c r="E7538" s="23">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23">
        <v>41324</v>
      </c>
      <c r="E7539" s="23">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33.313599999999987</v>
      </c>
    </row>
    <row r="7540" spans="1:22" x14ac:dyDescent="0.3">
      <c r="A7540">
        <v>7539</v>
      </c>
      <c r="B7540" t="s">
        <v>9525</v>
      </c>
      <c r="C7540">
        <v>2014</v>
      </c>
      <c r="D7540" s="23">
        <v>41976</v>
      </c>
      <c r="E7540" s="23">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12.857399999999981</v>
      </c>
    </row>
    <row r="7541" spans="1:22" x14ac:dyDescent="0.3">
      <c r="A7541">
        <v>7540</v>
      </c>
      <c r="B7541" t="s">
        <v>9525</v>
      </c>
      <c r="C7541">
        <v>2014</v>
      </c>
      <c r="D7541" s="23">
        <v>41976</v>
      </c>
      <c r="E7541" s="23">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23">
        <v>41976</v>
      </c>
      <c r="E7542" s="23">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-363.52799999999991</v>
      </c>
    </row>
    <row r="7543" spans="1:22" x14ac:dyDescent="0.3">
      <c r="A7543">
        <v>7542</v>
      </c>
      <c r="B7543" t="s">
        <v>9525</v>
      </c>
      <c r="C7543">
        <v>2014</v>
      </c>
      <c r="D7543" s="23">
        <v>41976</v>
      </c>
      <c r="E7543" s="23">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23">
        <v>41976</v>
      </c>
      <c r="E7544" s="23">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508.70400000000012</v>
      </c>
      <c r="T7544">
        <v>6</v>
      </c>
      <c r="U7544">
        <v>0.2</v>
      </c>
      <c r="V7544">
        <v>0</v>
      </c>
    </row>
    <row r="7545" spans="1:22" x14ac:dyDescent="0.3">
      <c r="A7545">
        <v>7544</v>
      </c>
      <c r="B7545" t="s">
        <v>9525</v>
      </c>
      <c r="C7545">
        <v>2014</v>
      </c>
      <c r="D7545" s="23">
        <v>41976</v>
      </c>
      <c r="E7545" s="23">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23">
        <v>41976</v>
      </c>
      <c r="E7546" s="23">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23">
        <v>40826</v>
      </c>
      <c r="E7547" s="23">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23">
        <v>40826</v>
      </c>
      <c r="E7548" s="23">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23">
        <v>40826</v>
      </c>
      <c r="E7549" s="23">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-19.16800000000001</v>
      </c>
    </row>
    <row r="7550" spans="1:22" x14ac:dyDescent="0.3">
      <c r="A7550">
        <v>7549</v>
      </c>
      <c r="B7550" t="s">
        <v>9526</v>
      </c>
      <c r="C7550">
        <v>2011</v>
      </c>
      <c r="D7550" s="23">
        <v>40826</v>
      </c>
      <c r="E7550" s="23">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-1.571500000000001</v>
      </c>
    </row>
    <row r="7551" spans="1:22" x14ac:dyDescent="0.3">
      <c r="A7551">
        <v>7550</v>
      </c>
      <c r="B7551" t="s">
        <v>9529</v>
      </c>
      <c r="C7551">
        <v>2013</v>
      </c>
      <c r="D7551" s="23">
        <v>41523</v>
      </c>
      <c r="E7551" s="23">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23">
        <v>40867</v>
      </c>
      <c r="E7552" s="23">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23">
        <v>40867</v>
      </c>
      <c r="E7553" s="2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23">
        <v>40867</v>
      </c>
      <c r="E7554" s="23">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23">
        <v>40867</v>
      </c>
      <c r="E7555" s="23">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23">
        <v>40673</v>
      </c>
      <c r="E7556" s="23">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23">
        <v>40673</v>
      </c>
      <c r="E7557" s="23">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23">
        <v>41971</v>
      </c>
      <c r="E7558" s="23">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23">
        <v>41971</v>
      </c>
      <c r="E7559" s="23">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497.93999999999988</v>
      </c>
      <c r="T7559">
        <v>3</v>
      </c>
      <c r="U7559">
        <v>0</v>
      </c>
      <c r="V7559">
        <v>224.07300000000001</v>
      </c>
    </row>
    <row r="7560" spans="1:22" x14ac:dyDescent="0.3">
      <c r="A7560">
        <v>7559</v>
      </c>
      <c r="B7560" t="s">
        <v>9533</v>
      </c>
      <c r="C7560">
        <v>2011</v>
      </c>
      <c r="D7560" s="23">
        <v>40848</v>
      </c>
      <c r="E7560" s="23">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154.84259999999989</v>
      </c>
    </row>
    <row r="7561" spans="1:22" x14ac:dyDescent="0.3">
      <c r="A7561">
        <v>7560</v>
      </c>
      <c r="B7561" t="s">
        <v>9533</v>
      </c>
      <c r="C7561">
        <v>2011</v>
      </c>
      <c r="D7561" s="23">
        <v>40848</v>
      </c>
      <c r="E7561" s="23">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23">
        <v>40848</v>
      </c>
      <c r="E7562" s="23">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23">
        <v>41639</v>
      </c>
      <c r="E7563" s="2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23">
        <v>41521</v>
      </c>
      <c r="E7564" s="23">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23">
        <v>41918</v>
      </c>
      <c r="E7565" s="23">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63.824000000000012</v>
      </c>
      <c r="T7565">
        <v>2</v>
      </c>
      <c r="U7565">
        <v>0.2</v>
      </c>
      <c r="V7565">
        <v>13.5626</v>
      </c>
    </row>
    <row r="7566" spans="1:22" x14ac:dyDescent="0.3">
      <c r="A7566">
        <v>7565</v>
      </c>
      <c r="B7566" t="s">
        <v>9537</v>
      </c>
      <c r="C7566">
        <v>2013</v>
      </c>
      <c r="D7566" s="23">
        <v>41304</v>
      </c>
      <c r="E7566" s="23">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435.16800000000012</v>
      </c>
      <c r="T7566">
        <v>4</v>
      </c>
      <c r="U7566">
        <v>0.2</v>
      </c>
      <c r="V7566">
        <v>-59.835600000000042</v>
      </c>
    </row>
    <row r="7567" spans="1:22" x14ac:dyDescent="0.3">
      <c r="A7567">
        <v>7566</v>
      </c>
      <c r="B7567" t="s">
        <v>9537</v>
      </c>
      <c r="C7567">
        <v>2013</v>
      </c>
      <c r="D7567" s="23">
        <v>41304</v>
      </c>
      <c r="E7567" s="23">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23">
        <v>41751</v>
      </c>
      <c r="E7568" s="23">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23">
        <v>41751</v>
      </c>
      <c r="E7569" s="23">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23">
        <v>40882</v>
      </c>
      <c r="E7570" s="23">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23">
        <v>40882</v>
      </c>
      <c r="E7571" s="23">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23">
        <v>40882</v>
      </c>
      <c r="E7572" s="23">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23">
        <v>40837</v>
      </c>
      <c r="E7573" s="23">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23">
        <v>40837</v>
      </c>
      <c r="E7574" s="23">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23">
        <v>40837</v>
      </c>
      <c r="E7575" s="23">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23">
        <v>41251</v>
      </c>
      <c r="E7576" s="23">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23">
        <v>41251</v>
      </c>
      <c r="E7577" s="23">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40.119999999999983</v>
      </c>
    </row>
    <row r="7578" spans="1:22" x14ac:dyDescent="0.3">
      <c r="A7578">
        <v>7577</v>
      </c>
      <c r="B7578" t="s">
        <v>9542</v>
      </c>
      <c r="C7578">
        <v>2011</v>
      </c>
      <c r="D7578" s="23">
        <v>40849</v>
      </c>
      <c r="E7578" s="23">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23">
        <v>40849</v>
      </c>
      <c r="E7579" s="23">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23">
        <v>41627</v>
      </c>
      <c r="E7580" s="23">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v>
      </c>
    </row>
    <row r="7581" spans="1:22" x14ac:dyDescent="0.3">
      <c r="A7581">
        <v>7580</v>
      </c>
      <c r="B7581" t="s">
        <v>9544</v>
      </c>
      <c r="C7581">
        <v>2012</v>
      </c>
      <c r="D7581" s="23">
        <v>41236</v>
      </c>
      <c r="E7581" s="23">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23">
        <v>41236</v>
      </c>
      <c r="E7582" s="23">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23">
        <v>41134</v>
      </c>
      <c r="E7583" s="23">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15.857099999999971</v>
      </c>
    </row>
    <row r="7584" spans="1:22" x14ac:dyDescent="0.3">
      <c r="A7584">
        <v>7583</v>
      </c>
      <c r="B7584" t="s">
        <v>9546</v>
      </c>
      <c r="C7584">
        <v>2012</v>
      </c>
      <c r="D7584" s="23">
        <v>41015</v>
      </c>
      <c r="E7584" s="23">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2.8392000000000022</v>
      </c>
    </row>
    <row r="7585" spans="1:22" x14ac:dyDescent="0.3">
      <c r="A7585">
        <v>7584</v>
      </c>
      <c r="B7585" t="s">
        <v>9547</v>
      </c>
      <c r="C7585">
        <v>2011</v>
      </c>
      <c r="D7585" s="23">
        <v>40623</v>
      </c>
      <c r="E7585" s="23">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909.98180000000025</v>
      </c>
    </row>
    <row r="7586" spans="1:22" x14ac:dyDescent="0.3">
      <c r="A7586">
        <v>7585</v>
      </c>
      <c r="B7586" t="s">
        <v>9547</v>
      </c>
      <c r="C7586">
        <v>2011</v>
      </c>
      <c r="D7586" s="23">
        <v>40623</v>
      </c>
      <c r="E7586" s="23">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6.6239999999999988</v>
      </c>
    </row>
    <row r="7587" spans="1:22" x14ac:dyDescent="0.3">
      <c r="A7587">
        <v>7586</v>
      </c>
      <c r="B7587" t="s">
        <v>9547</v>
      </c>
      <c r="C7587">
        <v>2011</v>
      </c>
      <c r="D7587" s="23">
        <v>40623</v>
      </c>
      <c r="E7587" s="23">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60.255300000000013</v>
      </c>
    </row>
    <row r="7588" spans="1:22" x14ac:dyDescent="0.3">
      <c r="A7588">
        <v>7587</v>
      </c>
      <c r="B7588" t="s">
        <v>9547</v>
      </c>
      <c r="C7588">
        <v>2011</v>
      </c>
      <c r="D7588" s="23">
        <v>40623</v>
      </c>
      <c r="E7588" s="23">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23">
        <v>40623</v>
      </c>
      <c r="E7589" s="23">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23">
        <v>41960</v>
      </c>
      <c r="E7590" s="23">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23">
        <v>41177</v>
      </c>
      <c r="E7591" s="23">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23">
        <v>41523</v>
      </c>
      <c r="E7592" s="23">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23">
        <v>41523</v>
      </c>
      <c r="E7593" s="2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v>
      </c>
    </row>
    <row r="7594" spans="1:22" x14ac:dyDescent="0.3">
      <c r="A7594">
        <v>7593</v>
      </c>
      <c r="B7594" t="s">
        <v>9550</v>
      </c>
      <c r="C7594">
        <v>2013</v>
      </c>
      <c r="D7594" s="23">
        <v>41523</v>
      </c>
      <c r="E7594" s="23">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23">
        <v>41523</v>
      </c>
      <c r="E7595" s="23">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-63.376499999999957</v>
      </c>
    </row>
    <row r="7596" spans="1:22" x14ac:dyDescent="0.3">
      <c r="A7596">
        <v>7595</v>
      </c>
      <c r="B7596" t="s">
        <v>9551</v>
      </c>
      <c r="C7596">
        <v>2014</v>
      </c>
      <c r="D7596" s="23">
        <v>41750</v>
      </c>
      <c r="E7596" s="23">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23">
        <v>41750</v>
      </c>
      <c r="E7597" s="23">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23">
        <v>41075</v>
      </c>
      <c r="E7598" s="23">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22.557600000000011</v>
      </c>
    </row>
    <row r="7599" spans="1:22" x14ac:dyDescent="0.3">
      <c r="A7599">
        <v>7598</v>
      </c>
      <c r="B7599" t="s">
        <v>9553</v>
      </c>
      <c r="C7599">
        <v>2011</v>
      </c>
      <c r="D7599" s="23">
        <v>40803</v>
      </c>
      <c r="E7599" s="23">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23">
        <v>40803</v>
      </c>
      <c r="E7600" s="23">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23">
        <v>40803</v>
      </c>
      <c r="E7601" s="23">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23">
        <v>40803</v>
      </c>
      <c r="E7602" s="23">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v>
      </c>
    </row>
    <row r="7603" spans="1:22" x14ac:dyDescent="0.3">
      <c r="A7603">
        <v>7602</v>
      </c>
      <c r="B7603" t="s">
        <v>9553</v>
      </c>
      <c r="C7603">
        <v>2011</v>
      </c>
      <c r="D7603" s="23">
        <v>40803</v>
      </c>
      <c r="E7603" s="2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46.469999999999978</v>
      </c>
    </row>
    <row r="7604" spans="1:22" x14ac:dyDescent="0.3">
      <c r="A7604">
        <v>7603</v>
      </c>
      <c r="B7604" t="s">
        <v>9553</v>
      </c>
      <c r="C7604">
        <v>2011</v>
      </c>
      <c r="D7604" s="23">
        <v>40803</v>
      </c>
      <c r="E7604" s="23">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16.77600000000001</v>
      </c>
    </row>
    <row r="7605" spans="1:22" x14ac:dyDescent="0.3">
      <c r="A7605">
        <v>7604</v>
      </c>
      <c r="B7605" t="s">
        <v>9556</v>
      </c>
      <c r="C7605">
        <v>2013</v>
      </c>
      <c r="D7605" s="23">
        <v>41464</v>
      </c>
      <c r="E7605" s="23">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6.2208000000000014</v>
      </c>
    </row>
    <row r="7606" spans="1:22" x14ac:dyDescent="0.3">
      <c r="A7606">
        <v>7605</v>
      </c>
      <c r="B7606" t="s">
        <v>9557</v>
      </c>
      <c r="C7606">
        <v>2013</v>
      </c>
      <c r="D7606" s="23">
        <v>41422</v>
      </c>
      <c r="E7606" s="23">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23">
        <v>41422</v>
      </c>
      <c r="E7607" s="23">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5.5840000000000014</v>
      </c>
      <c r="T7607">
        <v>2</v>
      </c>
      <c r="U7607">
        <v>0.6</v>
      </c>
      <c r="V7607">
        <v>-1.6751999999999989</v>
      </c>
    </row>
    <row r="7608" spans="1:22" x14ac:dyDescent="0.3">
      <c r="A7608">
        <v>7607</v>
      </c>
      <c r="B7608" t="s">
        <v>9557</v>
      </c>
      <c r="C7608">
        <v>2013</v>
      </c>
      <c r="D7608" s="23">
        <v>41422</v>
      </c>
      <c r="E7608" s="23">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97.302599999999984</v>
      </c>
    </row>
    <row r="7609" spans="1:22" x14ac:dyDescent="0.3">
      <c r="A7609">
        <v>7608</v>
      </c>
      <c r="B7609" t="s">
        <v>9558</v>
      </c>
      <c r="C7609">
        <v>2014</v>
      </c>
      <c r="D7609" s="23">
        <v>41998</v>
      </c>
      <c r="E7609" s="23">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23">
        <v>41763</v>
      </c>
      <c r="E7610" s="23">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23">
        <v>41763</v>
      </c>
      <c r="E7611" s="23">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6.6583999999999968</v>
      </c>
    </row>
    <row r="7612" spans="1:22" x14ac:dyDescent="0.3">
      <c r="A7612">
        <v>7611</v>
      </c>
      <c r="B7612" t="s">
        <v>9560</v>
      </c>
      <c r="C7612">
        <v>2011</v>
      </c>
      <c r="D7612" s="23">
        <v>40597</v>
      </c>
      <c r="E7612" s="23">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23">
        <v>40947</v>
      </c>
      <c r="E7613" s="23">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23">
        <v>40947</v>
      </c>
      <c r="E7614" s="23">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23">
        <v>40947</v>
      </c>
      <c r="E7615" s="23">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23">
        <v>41145</v>
      </c>
      <c r="E7616" s="23">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23">
        <v>40877</v>
      </c>
      <c r="E7617" s="23">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23">
        <v>41619</v>
      </c>
      <c r="E7618" s="23">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23">
        <v>41619</v>
      </c>
      <c r="E7619" s="23">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23">
        <v>41940</v>
      </c>
      <c r="E7620" s="23">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9.4787999999999784</v>
      </c>
    </row>
    <row r="7621" spans="1:22" x14ac:dyDescent="0.3">
      <c r="A7621">
        <v>7620</v>
      </c>
      <c r="B7621" t="s">
        <v>9565</v>
      </c>
      <c r="C7621">
        <v>2014</v>
      </c>
      <c r="D7621" s="23">
        <v>41940</v>
      </c>
      <c r="E7621" s="23">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7.1960000000000024</v>
      </c>
    </row>
    <row r="7622" spans="1:22" x14ac:dyDescent="0.3">
      <c r="A7622">
        <v>7621</v>
      </c>
      <c r="B7622" t="s">
        <v>9566</v>
      </c>
      <c r="C7622">
        <v>2011</v>
      </c>
      <c r="D7622" s="23">
        <v>40872</v>
      </c>
      <c r="E7622" s="23">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23">
        <v>40872</v>
      </c>
      <c r="E7623" s="2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23">
        <v>40872</v>
      </c>
      <c r="E7624" s="23">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23">
        <v>40738</v>
      </c>
      <c r="E7625" s="23">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23">
        <v>41052</v>
      </c>
      <c r="E7626" s="23">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v>
      </c>
    </row>
    <row r="7627" spans="1:22" x14ac:dyDescent="0.3">
      <c r="A7627">
        <v>7626</v>
      </c>
      <c r="B7627" t="s">
        <v>9568</v>
      </c>
      <c r="C7627">
        <v>2012</v>
      </c>
      <c r="D7627" s="23">
        <v>41052</v>
      </c>
      <c r="E7627" s="23">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23">
        <v>41234</v>
      </c>
      <c r="E7628" s="23">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325.63200000000012</v>
      </c>
      <c r="T7628">
        <v>6</v>
      </c>
      <c r="U7628">
        <v>0.2</v>
      </c>
      <c r="V7628">
        <v>28.492799999999988</v>
      </c>
    </row>
    <row r="7629" spans="1:22" x14ac:dyDescent="0.3">
      <c r="A7629">
        <v>7628</v>
      </c>
      <c r="B7629" t="s">
        <v>9569</v>
      </c>
      <c r="C7629">
        <v>2012</v>
      </c>
      <c r="D7629" s="23">
        <v>41234</v>
      </c>
      <c r="E7629" s="23">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v>
      </c>
    </row>
    <row r="7630" spans="1:22" x14ac:dyDescent="0.3">
      <c r="A7630">
        <v>7629</v>
      </c>
      <c r="B7630" t="s">
        <v>9569</v>
      </c>
      <c r="C7630">
        <v>2012</v>
      </c>
      <c r="D7630" s="23">
        <v>41234</v>
      </c>
      <c r="E7630" s="23">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5.368999999999998</v>
      </c>
    </row>
    <row r="7631" spans="1:22" x14ac:dyDescent="0.3">
      <c r="A7631">
        <v>7630</v>
      </c>
      <c r="B7631" t="s">
        <v>9570</v>
      </c>
      <c r="C7631">
        <v>2011</v>
      </c>
      <c r="D7631" s="23">
        <v>40632</v>
      </c>
      <c r="E7631" s="23">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23">
        <v>40632</v>
      </c>
      <c r="E7632" s="23">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88.180399999999977</v>
      </c>
    </row>
    <row r="7633" spans="1:22" x14ac:dyDescent="0.3">
      <c r="A7633">
        <v>7632</v>
      </c>
      <c r="B7633" t="s">
        <v>9570</v>
      </c>
      <c r="C7633">
        <v>2011</v>
      </c>
      <c r="D7633" s="23">
        <v>40632</v>
      </c>
      <c r="E7633" s="2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-9.0929999999999964</v>
      </c>
    </row>
    <row r="7634" spans="1:22" x14ac:dyDescent="0.3">
      <c r="A7634">
        <v>7633</v>
      </c>
      <c r="B7634" t="s">
        <v>9571</v>
      </c>
      <c r="C7634">
        <v>2014</v>
      </c>
      <c r="D7634" s="23">
        <v>42003</v>
      </c>
      <c r="E7634" s="23">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23">
        <v>42003</v>
      </c>
      <c r="E7635" s="23">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23">
        <v>42003</v>
      </c>
      <c r="E7636" s="23">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23">
        <v>42003</v>
      </c>
      <c r="E7637" s="23">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23">
        <v>42003</v>
      </c>
      <c r="E7638" s="23">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23">
        <v>41701</v>
      </c>
      <c r="E7639" s="23">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23">
        <v>41701</v>
      </c>
      <c r="E7640" s="23">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57.959999999999987</v>
      </c>
      <c r="T7640">
        <v>7</v>
      </c>
      <c r="U7640">
        <v>0</v>
      </c>
      <c r="V7640">
        <v>27.241199999999999</v>
      </c>
    </row>
    <row r="7641" spans="1:22" x14ac:dyDescent="0.3">
      <c r="A7641">
        <v>7640</v>
      </c>
      <c r="B7641" t="s">
        <v>9572</v>
      </c>
      <c r="C7641">
        <v>2014</v>
      </c>
      <c r="D7641" s="23">
        <v>41701</v>
      </c>
      <c r="E7641" s="23">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23">
        <v>41701</v>
      </c>
      <c r="E7642" s="23">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23">
        <v>41554</v>
      </c>
      <c r="E7643" s="23">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23">
        <v>41554</v>
      </c>
      <c r="E7644" s="23">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23">
        <v>41554</v>
      </c>
      <c r="E7645" s="23">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23">
        <v>41554</v>
      </c>
      <c r="E7646" s="23">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23">
        <v>41004</v>
      </c>
      <c r="E7647" s="23">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23">
        <v>40795</v>
      </c>
      <c r="E7648" s="23">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23">
        <v>41349</v>
      </c>
      <c r="E7649" s="23">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23">
        <v>41349</v>
      </c>
      <c r="E7650" s="23">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84.501999999999953</v>
      </c>
    </row>
    <row r="7651" spans="1:22" x14ac:dyDescent="0.3">
      <c r="A7651">
        <v>7650</v>
      </c>
      <c r="B7651" t="s">
        <v>9579</v>
      </c>
      <c r="C7651">
        <v>2012</v>
      </c>
      <c r="D7651" s="23">
        <v>41270</v>
      </c>
      <c r="E7651" s="23">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-464.69700000000012</v>
      </c>
    </row>
    <row r="7652" spans="1:22" x14ac:dyDescent="0.3">
      <c r="A7652">
        <v>7651</v>
      </c>
      <c r="B7652" t="s">
        <v>9579</v>
      </c>
      <c r="C7652">
        <v>2012</v>
      </c>
      <c r="D7652" s="23">
        <v>41270</v>
      </c>
      <c r="E7652" s="23">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23">
        <v>41859</v>
      </c>
      <c r="E7653" s="2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-13.43790000000001</v>
      </c>
    </row>
    <row r="7654" spans="1:22" x14ac:dyDescent="0.3">
      <c r="A7654">
        <v>7653</v>
      </c>
      <c r="B7654" t="s">
        <v>9580</v>
      </c>
      <c r="C7654">
        <v>2014</v>
      </c>
      <c r="D7654" s="23">
        <v>41859</v>
      </c>
      <c r="E7654" s="23">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-25.108999999999991</v>
      </c>
    </row>
    <row r="7655" spans="1:22" x14ac:dyDescent="0.3">
      <c r="A7655">
        <v>7654</v>
      </c>
      <c r="B7655" t="s">
        <v>9581</v>
      </c>
      <c r="C7655">
        <v>2012</v>
      </c>
      <c r="D7655" s="23">
        <v>40990</v>
      </c>
      <c r="E7655" s="23">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23">
        <v>41243</v>
      </c>
      <c r="E7656" s="23">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29.145599999999991</v>
      </c>
    </row>
    <row r="7657" spans="1:22" x14ac:dyDescent="0.3">
      <c r="A7657">
        <v>7656</v>
      </c>
      <c r="B7657" t="s">
        <v>9584</v>
      </c>
      <c r="C7657">
        <v>2012</v>
      </c>
      <c r="D7657" s="23">
        <v>41243</v>
      </c>
      <c r="E7657" s="23">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23">
        <v>40648</v>
      </c>
      <c r="E7658" s="23">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31.018399999999989</v>
      </c>
    </row>
    <row r="7659" spans="1:22" x14ac:dyDescent="0.3">
      <c r="A7659">
        <v>7658</v>
      </c>
      <c r="B7659" t="s">
        <v>9585</v>
      </c>
      <c r="C7659">
        <v>2011</v>
      </c>
      <c r="D7659" s="23">
        <v>40648</v>
      </c>
      <c r="E7659" s="23">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23">
        <v>41851</v>
      </c>
      <c r="E7660" s="23">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23">
        <v>41792</v>
      </c>
      <c r="E7661" s="23">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23">
        <v>40551</v>
      </c>
      <c r="E7662" s="23">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23">
        <v>40551</v>
      </c>
      <c r="E7663" s="23">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23">
        <v>41912</v>
      </c>
      <c r="E7664" s="23">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23">
        <v>41896</v>
      </c>
      <c r="E7665" s="23">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2.7859999999999978</v>
      </c>
    </row>
    <row r="7666" spans="1:22" x14ac:dyDescent="0.3">
      <c r="A7666">
        <v>7665</v>
      </c>
      <c r="B7666" t="s">
        <v>9591</v>
      </c>
      <c r="C7666">
        <v>2011</v>
      </c>
      <c r="D7666" s="23">
        <v>40838</v>
      </c>
      <c r="E7666" s="23">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v>
      </c>
    </row>
    <row r="7667" spans="1:22" x14ac:dyDescent="0.3">
      <c r="A7667">
        <v>7666</v>
      </c>
      <c r="B7667" t="s">
        <v>9592</v>
      </c>
      <c r="C7667">
        <v>2013</v>
      </c>
      <c r="D7667" s="23">
        <v>41552</v>
      </c>
      <c r="E7667" s="23">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23">
        <v>41552</v>
      </c>
      <c r="E7668" s="23">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23">
        <v>41552</v>
      </c>
      <c r="E7669" s="23">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34.538999999999987</v>
      </c>
    </row>
    <row r="7670" spans="1:22" x14ac:dyDescent="0.3">
      <c r="A7670">
        <v>7669</v>
      </c>
      <c r="B7670" t="s">
        <v>9593</v>
      </c>
      <c r="C7670">
        <v>2012</v>
      </c>
      <c r="D7670" s="23">
        <v>41240</v>
      </c>
      <c r="E7670" s="23">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23">
        <v>41240</v>
      </c>
      <c r="E7671" s="23">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23">
        <v>41240</v>
      </c>
      <c r="E7672" s="23">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23">
        <v>41240</v>
      </c>
      <c r="E7673" s="23">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23">
        <v>41240</v>
      </c>
      <c r="E7674" s="23">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23">
        <v>41240</v>
      </c>
      <c r="E7675" s="23">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23">
        <v>41240</v>
      </c>
      <c r="E7676" s="23">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23">
        <v>41766</v>
      </c>
      <c r="E7677" s="23">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23">
        <v>40824</v>
      </c>
      <c r="E7678" s="23">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23">
        <v>40908</v>
      </c>
      <c r="E7679" s="23">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23">
        <v>40908</v>
      </c>
      <c r="E7680" s="23">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7.0218000000000007</v>
      </c>
    </row>
    <row r="7681" spans="1:22" x14ac:dyDescent="0.3">
      <c r="A7681">
        <v>7680</v>
      </c>
      <c r="B7681" t="s">
        <v>9598</v>
      </c>
      <c r="C7681">
        <v>2011</v>
      </c>
      <c r="D7681" s="23">
        <v>40908</v>
      </c>
      <c r="E7681" s="23">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23">
        <v>40908</v>
      </c>
      <c r="E7682" s="23">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23">
        <v>40908</v>
      </c>
      <c r="E7683" s="2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23">
        <v>41027</v>
      </c>
      <c r="E7684" s="23">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23">
        <v>41027</v>
      </c>
      <c r="E7685" s="23">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23">
        <v>40953</v>
      </c>
      <c r="E7686" s="23">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23">
        <v>40953</v>
      </c>
      <c r="E7687" s="23">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23">
        <v>41604</v>
      </c>
      <c r="E7688" s="23">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23">
        <v>41604</v>
      </c>
      <c r="E7689" s="23">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23">
        <v>41604</v>
      </c>
      <c r="E7690" s="23">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62.400000000000013</v>
      </c>
    </row>
    <row r="7691" spans="1:22" x14ac:dyDescent="0.3">
      <c r="A7691">
        <v>7690</v>
      </c>
      <c r="B7691" t="s">
        <v>9604</v>
      </c>
      <c r="C7691">
        <v>2014</v>
      </c>
      <c r="D7691" s="23">
        <v>41836</v>
      </c>
      <c r="E7691" s="23">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23">
        <v>41836</v>
      </c>
      <c r="E7692" s="23">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23">
        <v>41836</v>
      </c>
      <c r="E7693" s="23">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6.2208000000000014</v>
      </c>
    </row>
    <row r="7694" spans="1:22" x14ac:dyDescent="0.3">
      <c r="A7694">
        <v>7693</v>
      </c>
      <c r="B7694" t="s">
        <v>9605</v>
      </c>
      <c r="C7694">
        <v>2011</v>
      </c>
      <c r="D7694" s="23">
        <v>40906</v>
      </c>
      <c r="E7694" s="23">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44.400000000000013</v>
      </c>
    </row>
    <row r="7695" spans="1:22" x14ac:dyDescent="0.3">
      <c r="A7695">
        <v>7694</v>
      </c>
      <c r="B7695" t="s">
        <v>9605</v>
      </c>
      <c r="C7695">
        <v>2011</v>
      </c>
      <c r="D7695" s="23">
        <v>40906</v>
      </c>
      <c r="E7695" s="23">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23">
        <v>41356</v>
      </c>
      <c r="E7696" s="23">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23">
        <v>41823</v>
      </c>
      <c r="E7697" s="23">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23">
        <v>41823</v>
      </c>
      <c r="E7698" s="23">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23">
        <v>41988</v>
      </c>
      <c r="E7699" s="23">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23">
        <v>41988</v>
      </c>
      <c r="E7700" s="23">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23">
        <v>41988</v>
      </c>
      <c r="E7701" s="23">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6.6846000000000014</v>
      </c>
    </row>
    <row r="7702" spans="1:22" x14ac:dyDescent="0.3">
      <c r="A7702">
        <v>7701</v>
      </c>
      <c r="B7702" t="s">
        <v>9608</v>
      </c>
      <c r="C7702">
        <v>2014</v>
      </c>
      <c r="D7702" s="23">
        <v>41988</v>
      </c>
      <c r="E7702" s="23">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23">
        <v>41988</v>
      </c>
      <c r="E7703" s="2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-52.658199999999972</v>
      </c>
    </row>
    <row r="7704" spans="1:22" x14ac:dyDescent="0.3">
      <c r="A7704">
        <v>7703</v>
      </c>
      <c r="B7704" t="s">
        <v>9609</v>
      </c>
      <c r="C7704">
        <v>2013</v>
      </c>
      <c r="D7704" s="23">
        <v>41513</v>
      </c>
      <c r="E7704" s="23">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5.6644000000000014</v>
      </c>
    </row>
    <row r="7705" spans="1:22" x14ac:dyDescent="0.3">
      <c r="A7705">
        <v>7704</v>
      </c>
      <c r="B7705" t="s">
        <v>9609</v>
      </c>
      <c r="C7705">
        <v>2013</v>
      </c>
      <c r="D7705" s="23">
        <v>41513</v>
      </c>
      <c r="E7705" s="23">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23">
        <v>41513</v>
      </c>
      <c r="E7706" s="23">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23">
        <v>41513</v>
      </c>
      <c r="E7707" s="23">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23">
        <v>41513</v>
      </c>
      <c r="E7708" s="23">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23">
        <v>41928</v>
      </c>
      <c r="E7709" s="23">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23">
        <v>40841</v>
      </c>
      <c r="E7710" s="23">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0.50970000000000049</v>
      </c>
    </row>
    <row r="7711" spans="1:22" x14ac:dyDescent="0.3">
      <c r="A7711">
        <v>7710</v>
      </c>
      <c r="B7711" t="s">
        <v>9611</v>
      </c>
      <c r="C7711">
        <v>2011</v>
      </c>
      <c r="D7711" s="23">
        <v>40841</v>
      </c>
      <c r="E7711" s="23">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23">
        <v>41001</v>
      </c>
      <c r="E7712" s="23">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23">
        <v>41941</v>
      </c>
      <c r="E7713" s="23">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23">
        <v>41941</v>
      </c>
      <c r="E7714" s="23">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-29.436800000000009</v>
      </c>
    </row>
    <row r="7715" spans="1:22" x14ac:dyDescent="0.3">
      <c r="A7715">
        <v>7714</v>
      </c>
      <c r="B7715" t="s">
        <v>9613</v>
      </c>
      <c r="C7715">
        <v>2014</v>
      </c>
      <c r="D7715" s="23">
        <v>41941</v>
      </c>
      <c r="E7715" s="23">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47.952000000000012</v>
      </c>
      <c r="T7715">
        <v>3</v>
      </c>
      <c r="U7715">
        <v>0.2</v>
      </c>
      <c r="V7715">
        <v>16.183800000000002</v>
      </c>
    </row>
    <row r="7716" spans="1:22" x14ac:dyDescent="0.3">
      <c r="A7716">
        <v>7715</v>
      </c>
      <c r="B7716" t="s">
        <v>9614</v>
      </c>
      <c r="C7716">
        <v>2011</v>
      </c>
      <c r="D7716" s="23">
        <v>40882</v>
      </c>
      <c r="E7716" s="23">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23">
        <v>41947</v>
      </c>
      <c r="E7717" s="23">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0.50970000000000049</v>
      </c>
    </row>
    <row r="7718" spans="1:22" x14ac:dyDescent="0.3">
      <c r="A7718">
        <v>7717</v>
      </c>
      <c r="B7718" t="s">
        <v>9616</v>
      </c>
      <c r="C7718">
        <v>2012</v>
      </c>
      <c r="D7718" s="23">
        <v>40914</v>
      </c>
      <c r="E7718" s="23">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9.2499999999999964</v>
      </c>
    </row>
    <row r="7719" spans="1:22" x14ac:dyDescent="0.3">
      <c r="A7719">
        <v>7718</v>
      </c>
      <c r="B7719" t="s">
        <v>9616</v>
      </c>
      <c r="C7719">
        <v>2012</v>
      </c>
      <c r="D7719" s="23">
        <v>40914</v>
      </c>
      <c r="E7719" s="23">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-1.3565999999999989</v>
      </c>
    </row>
    <row r="7720" spans="1:22" x14ac:dyDescent="0.3">
      <c r="A7720">
        <v>7719</v>
      </c>
      <c r="B7720" t="s">
        <v>9617</v>
      </c>
      <c r="C7720">
        <v>2014</v>
      </c>
      <c r="D7720" s="23">
        <v>41892</v>
      </c>
      <c r="E7720" s="23">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23">
        <v>40913</v>
      </c>
      <c r="E7721" s="23">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23">
        <v>40913</v>
      </c>
      <c r="E7722" s="23">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23">
        <v>40913</v>
      </c>
      <c r="E7723" s="2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23">
        <v>41746</v>
      </c>
      <c r="E7724" s="23">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23">
        <v>41162</v>
      </c>
      <c r="E7725" s="23">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23">
        <v>41543</v>
      </c>
      <c r="E7726" s="23">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17.89099999999998</v>
      </c>
    </row>
    <row r="7727" spans="1:22" x14ac:dyDescent="0.3">
      <c r="A7727">
        <v>7726</v>
      </c>
      <c r="B7727" t="s">
        <v>9623</v>
      </c>
      <c r="C7727">
        <v>2013</v>
      </c>
      <c r="D7727" s="23">
        <v>41543</v>
      </c>
      <c r="E7727" s="23">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-4.8448000000000029</v>
      </c>
    </row>
    <row r="7728" spans="1:22" x14ac:dyDescent="0.3">
      <c r="A7728">
        <v>7727</v>
      </c>
      <c r="B7728" t="s">
        <v>9623</v>
      </c>
      <c r="C7728">
        <v>2013</v>
      </c>
      <c r="D7728" s="23">
        <v>41543</v>
      </c>
      <c r="E7728" s="23">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23">
        <v>40984</v>
      </c>
      <c r="E7729" s="23">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23">
        <v>41605</v>
      </c>
      <c r="E7730" s="23">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23">
        <v>41544</v>
      </c>
      <c r="E7731" s="23">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431.97600000000011</v>
      </c>
      <c r="T7731">
        <v>3</v>
      </c>
      <c r="U7731">
        <v>0.2</v>
      </c>
      <c r="V7731">
        <v>-75.59580000000004</v>
      </c>
    </row>
    <row r="7732" spans="1:22" x14ac:dyDescent="0.3">
      <c r="A7732">
        <v>7731</v>
      </c>
      <c r="B7732" t="s">
        <v>9627</v>
      </c>
      <c r="C7732">
        <v>2014</v>
      </c>
      <c r="D7732" s="23">
        <v>41804</v>
      </c>
      <c r="E7732" s="23">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-25.474400000000021</v>
      </c>
    </row>
    <row r="7733" spans="1:22" x14ac:dyDescent="0.3">
      <c r="A7733">
        <v>7732</v>
      </c>
      <c r="B7733" t="s">
        <v>9628</v>
      </c>
      <c r="C7733">
        <v>2014</v>
      </c>
      <c r="D7733" s="23">
        <v>41901</v>
      </c>
      <c r="E7733" s="2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35.889999999999993</v>
      </c>
    </row>
    <row r="7734" spans="1:22" x14ac:dyDescent="0.3">
      <c r="A7734">
        <v>7733</v>
      </c>
      <c r="B7734" t="s">
        <v>9629</v>
      </c>
      <c r="C7734">
        <v>2014</v>
      </c>
      <c r="D7734" s="23">
        <v>41793</v>
      </c>
      <c r="E7734" s="23">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23">
        <v>41410</v>
      </c>
      <c r="E7735" s="23">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23">
        <v>41898</v>
      </c>
      <c r="E7736" s="23">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23">
        <v>41509</v>
      </c>
      <c r="E7737" s="23">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23">
        <v>40693</v>
      </c>
      <c r="E7738" s="23">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23">
        <v>41992</v>
      </c>
      <c r="E7739" s="23">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1.4255999999999991</v>
      </c>
    </row>
    <row r="7740" spans="1:22" x14ac:dyDescent="0.3">
      <c r="A7740">
        <v>7739</v>
      </c>
      <c r="B7740" t="s">
        <v>9635</v>
      </c>
      <c r="C7740">
        <v>2014</v>
      </c>
      <c r="D7740" s="23">
        <v>41851</v>
      </c>
      <c r="E7740" s="23">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43.175999999999988</v>
      </c>
    </row>
    <row r="7741" spans="1:22" x14ac:dyDescent="0.3">
      <c r="A7741">
        <v>7740</v>
      </c>
      <c r="B7741" t="s">
        <v>9636</v>
      </c>
      <c r="C7741">
        <v>2011</v>
      </c>
      <c r="D7741" s="23">
        <v>40868</v>
      </c>
      <c r="E7741" s="23">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23">
        <v>40868</v>
      </c>
      <c r="E7742" s="23">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28.496999999999989</v>
      </c>
    </row>
    <row r="7743" spans="1:22" x14ac:dyDescent="0.3">
      <c r="A7743">
        <v>7742</v>
      </c>
      <c r="B7743" t="s">
        <v>9637</v>
      </c>
      <c r="C7743">
        <v>2012</v>
      </c>
      <c r="D7743" s="23">
        <v>41176</v>
      </c>
      <c r="E7743" s="23">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23">
        <v>41872</v>
      </c>
      <c r="E7744" s="23">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23">
        <v>41443</v>
      </c>
      <c r="E7745" s="23">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23">
        <v>41443</v>
      </c>
      <c r="E7746" s="23">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23">
        <v>41443</v>
      </c>
      <c r="E7747" s="23">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23">
        <v>41262</v>
      </c>
      <c r="E7748" s="23">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23">
        <v>41060</v>
      </c>
      <c r="E7749" s="23">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23">
        <v>41078</v>
      </c>
      <c r="E7750" s="23">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23">
        <v>41078</v>
      </c>
      <c r="E7751" s="23">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23">
        <v>41078</v>
      </c>
      <c r="E7752" s="23">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23">
        <v>41078</v>
      </c>
      <c r="E7753" s="2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23">
        <v>41078</v>
      </c>
      <c r="E7754" s="23">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23">
        <v>41243</v>
      </c>
      <c r="E7755" s="23">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23">
        <v>41264</v>
      </c>
      <c r="E7756" s="23">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23">
        <v>41961</v>
      </c>
      <c r="E7757" s="23">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23">
        <v>41961</v>
      </c>
      <c r="E7758" s="23">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107.79</v>
      </c>
    </row>
    <row r="7759" spans="1:22" x14ac:dyDescent="0.3">
      <c r="A7759">
        <v>7758</v>
      </c>
      <c r="B7759" t="s">
        <v>9648</v>
      </c>
      <c r="C7759">
        <v>2014</v>
      </c>
      <c r="D7759" s="23">
        <v>41957</v>
      </c>
      <c r="E7759" s="23">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23">
        <v>41957</v>
      </c>
      <c r="E7760" s="23">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30.989999999999991</v>
      </c>
    </row>
    <row r="7761" spans="1:22" x14ac:dyDescent="0.3">
      <c r="A7761">
        <v>7760</v>
      </c>
      <c r="B7761" t="s">
        <v>9649</v>
      </c>
      <c r="C7761">
        <v>2013</v>
      </c>
      <c r="D7761" s="23">
        <v>41572</v>
      </c>
      <c r="E7761" s="23">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23">
        <v>40883</v>
      </c>
      <c r="E7762" s="23">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23">
        <v>41977</v>
      </c>
      <c r="E7763" s="2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23">
        <v>41909</v>
      </c>
      <c r="E7764" s="23">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0.55599999999999994</v>
      </c>
    </row>
    <row r="7765" spans="1:22" x14ac:dyDescent="0.3">
      <c r="A7765">
        <v>7764</v>
      </c>
      <c r="B7765" t="s">
        <v>9653</v>
      </c>
      <c r="C7765">
        <v>2012</v>
      </c>
      <c r="D7765" s="23">
        <v>40942</v>
      </c>
      <c r="E7765" s="23">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23">
        <v>41864</v>
      </c>
      <c r="E7766" s="23">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23">
        <v>41864</v>
      </c>
      <c r="E7767" s="23">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23">
        <v>41864</v>
      </c>
      <c r="E7768" s="23">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23">
        <v>41145</v>
      </c>
      <c r="E7769" s="23">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23">
        <v>41956</v>
      </c>
      <c r="E7770" s="23">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23">
        <v>41488</v>
      </c>
      <c r="E7771" s="23">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23">
        <v>41488</v>
      </c>
      <c r="E7772" s="23">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23">
        <v>41604</v>
      </c>
      <c r="E7773" s="2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-304.39200000000011</v>
      </c>
    </row>
    <row r="7774" spans="1:22" x14ac:dyDescent="0.3">
      <c r="A7774">
        <v>7773</v>
      </c>
      <c r="B7774" t="s">
        <v>9658</v>
      </c>
      <c r="C7774">
        <v>2013</v>
      </c>
      <c r="D7774" s="23">
        <v>41604</v>
      </c>
      <c r="E7774" s="23">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23">
        <v>41604</v>
      </c>
      <c r="E7775" s="23">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23">
        <v>41378</v>
      </c>
      <c r="E7776" s="23">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v>
      </c>
    </row>
    <row r="7777" spans="1:22" x14ac:dyDescent="0.3">
      <c r="A7777">
        <v>7776</v>
      </c>
      <c r="B7777" t="s">
        <v>9662</v>
      </c>
      <c r="C7777">
        <v>2011</v>
      </c>
      <c r="D7777" s="23">
        <v>40904</v>
      </c>
      <c r="E7777" s="23">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23">
        <v>40904</v>
      </c>
      <c r="E7778" s="23">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23">
        <v>40904</v>
      </c>
      <c r="E7779" s="23">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23">
        <v>40904</v>
      </c>
      <c r="E7780" s="23">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23">
        <v>41383</v>
      </c>
      <c r="E7781" s="23">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55.058400000000013</v>
      </c>
    </row>
    <row r="7782" spans="1:22" x14ac:dyDescent="0.3">
      <c r="A7782">
        <v>7781</v>
      </c>
      <c r="B7782" t="s">
        <v>9663</v>
      </c>
      <c r="C7782">
        <v>2013</v>
      </c>
      <c r="D7782" s="23">
        <v>41383</v>
      </c>
      <c r="E7782" s="23">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23">
        <v>40976</v>
      </c>
      <c r="E7783" s="2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23">
        <v>41583</v>
      </c>
      <c r="E7784" s="23">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3.9591999999999992</v>
      </c>
    </row>
    <row r="7785" spans="1:22" x14ac:dyDescent="0.3">
      <c r="A7785">
        <v>7784</v>
      </c>
      <c r="B7785" t="s">
        <v>9665</v>
      </c>
      <c r="C7785">
        <v>2013</v>
      </c>
      <c r="D7785" s="23">
        <v>41583</v>
      </c>
      <c r="E7785" s="23">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-292.10000000000008</v>
      </c>
    </row>
    <row r="7786" spans="1:22" x14ac:dyDescent="0.3">
      <c r="A7786">
        <v>7785</v>
      </c>
      <c r="B7786" t="s">
        <v>9665</v>
      </c>
      <c r="C7786">
        <v>2013</v>
      </c>
      <c r="D7786" s="23">
        <v>41583</v>
      </c>
      <c r="E7786" s="23">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23">
        <v>40876</v>
      </c>
      <c r="E7787" s="23">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23">
        <v>41412</v>
      </c>
      <c r="E7788" s="23">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2.8899999999999988</v>
      </c>
      <c r="T7788">
        <v>1</v>
      </c>
      <c r="U7788">
        <v>0.8</v>
      </c>
      <c r="V7788">
        <v>-4.7685000000000013</v>
      </c>
    </row>
    <row r="7789" spans="1:22" x14ac:dyDescent="0.3">
      <c r="A7789">
        <v>7788</v>
      </c>
      <c r="B7789" t="s">
        <v>9667</v>
      </c>
      <c r="C7789">
        <v>2013</v>
      </c>
      <c r="D7789" s="23">
        <v>41412</v>
      </c>
      <c r="E7789" s="23">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2.4674999999999989</v>
      </c>
    </row>
    <row r="7790" spans="1:22" x14ac:dyDescent="0.3">
      <c r="A7790">
        <v>7789</v>
      </c>
      <c r="B7790" t="s">
        <v>9667</v>
      </c>
      <c r="C7790">
        <v>2013</v>
      </c>
      <c r="D7790" s="23">
        <v>41412</v>
      </c>
      <c r="E7790" s="23">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23">
        <v>41412</v>
      </c>
      <c r="E7791" s="23">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23">
        <v>41902</v>
      </c>
      <c r="E7792" s="23">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4.8420000000000014</v>
      </c>
      <c r="T7792">
        <v>3</v>
      </c>
      <c r="U7792">
        <v>0.7</v>
      </c>
      <c r="V7792">
        <v>-3.389399999999998</v>
      </c>
    </row>
    <row r="7793" spans="1:22" x14ac:dyDescent="0.3">
      <c r="A7793">
        <v>7792</v>
      </c>
      <c r="B7793" t="s">
        <v>9669</v>
      </c>
      <c r="C7793">
        <v>2013</v>
      </c>
      <c r="D7793" s="23">
        <v>41628</v>
      </c>
      <c r="E7793" s="23">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-2.8800000000000008</v>
      </c>
    </row>
    <row r="7794" spans="1:22" x14ac:dyDescent="0.3">
      <c r="A7794">
        <v>7793</v>
      </c>
      <c r="B7794" t="s">
        <v>9670</v>
      </c>
      <c r="C7794">
        <v>2014</v>
      </c>
      <c r="D7794" s="23">
        <v>41925</v>
      </c>
      <c r="E7794" s="23">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-1.4994000000000069</v>
      </c>
    </row>
    <row r="7795" spans="1:22" x14ac:dyDescent="0.3">
      <c r="A7795">
        <v>7794</v>
      </c>
      <c r="B7795" t="s">
        <v>9671</v>
      </c>
      <c r="C7795">
        <v>2012</v>
      </c>
      <c r="D7795" s="23">
        <v>41255</v>
      </c>
      <c r="E7795" s="23">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32.400000000000013</v>
      </c>
      <c r="T7795">
        <v>5</v>
      </c>
      <c r="U7795">
        <v>0</v>
      </c>
      <c r="V7795">
        <v>15.875999999999999</v>
      </c>
    </row>
    <row r="7796" spans="1:22" x14ac:dyDescent="0.3">
      <c r="A7796">
        <v>7795</v>
      </c>
      <c r="B7796" t="s">
        <v>9671</v>
      </c>
      <c r="C7796">
        <v>2012</v>
      </c>
      <c r="D7796" s="23">
        <v>41255</v>
      </c>
      <c r="E7796" s="23">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23">
        <v>41102</v>
      </c>
      <c r="E7797" s="23">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30.71680000000001</v>
      </c>
    </row>
    <row r="7798" spans="1:22" x14ac:dyDescent="0.3">
      <c r="A7798">
        <v>7797</v>
      </c>
      <c r="B7798" t="s">
        <v>9673</v>
      </c>
      <c r="C7798">
        <v>2012</v>
      </c>
      <c r="D7798" s="23">
        <v>41184</v>
      </c>
      <c r="E7798" s="23">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23">
        <v>41723</v>
      </c>
      <c r="E7799" s="23">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23">
        <v>41723</v>
      </c>
      <c r="E7800" s="23">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136.29709999999989</v>
      </c>
    </row>
    <row r="7801" spans="1:22" x14ac:dyDescent="0.3">
      <c r="A7801">
        <v>7800</v>
      </c>
      <c r="B7801" t="s">
        <v>9674</v>
      </c>
      <c r="C7801">
        <v>2014</v>
      </c>
      <c r="D7801" s="23">
        <v>41723</v>
      </c>
      <c r="E7801" s="23">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2.309399999999989</v>
      </c>
    </row>
    <row r="7802" spans="1:22" x14ac:dyDescent="0.3">
      <c r="A7802">
        <v>7801</v>
      </c>
      <c r="B7802" t="s">
        <v>9675</v>
      </c>
      <c r="C7802">
        <v>2014</v>
      </c>
      <c r="D7802" s="23">
        <v>41792</v>
      </c>
      <c r="E7802" s="23">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23">
        <v>40626</v>
      </c>
      <c r="E7803" s="23">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23">
        <v>41174</v>
      </c>
      <c r="E7804" s="23">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23">
        <v>41174</v>
      </c>
      <c r="E7805" s="23">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-63.005600000000022</v>
      </c>
    </row>
    <row r="7806" spans="1:22" x14ac:dyDescent="0.3">
      <c r="A7806">
        <v>7805</v>
      </c>
      <c r="B7806" t="s">
        <v>9677</v>
      </c>
      <c r="C7806">
        <v>2012</v>
      </c>
      <c r="D7806" s="23">
        <v>41174</v>
      </c>
      <c r="E7806" s="23">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-4.7670000000000021</v>
      </c>
    </row>
    <row r="7807" spans="1:22" x14ac:dyDescent="0.3">
      <c r="A7807">
        <v>7806</v>
      </c>
      <c r="B7807" t="s">
        <v>9677</v>
      </c>
      <c r="C7807">
        <v>2012</v>
      </c>
      <c r="D7807" s="23">
        <v>41174</v>
      </c>
      <c r="E7807" s="23">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0.31679999999999992</v>
      </c>
    </row>
    <row r="7808" spans="1:22" x14ac:dyDescent="0.3">
      <c r="A7808">
        <v>7807</v>
      </c>
      <c r="B7808" t="s">
        <v>9677</v>
      </c>
      <c r="C7808">
        <v>2012</v>
      </c>
      <c r="D7808" s="23">
        <v>41174</v>
      </c>
      <c r="E7808" s="23">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-2.5631999999999988</v>
      </c>
    </row>
    <row r="7809" spans="1:22" x14ac:dyDescent="0.3">
      <c r="A7809">
        <v>7808</v>
      </c>
      <c r="B7809" t="s">
        <v>9678</v>
      </c>
      <c r="C7809">
        <v>2013</v>
      </c>
      <c r="D7809" s="23">
        <v>41282</v>
      </c>
      <c r="E7809" s="23">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30.82800000000001</v>
      </c>
      <c r="T7809">
        <v>7</v>
      </c>
      <c r="U7809">
        <v>0.7</v>
      </c>
      <c r="V7809">
        <v>-24.662400000000009</v>
      </c>
    </row>
    <row r="7810" spans="1:22" x14ac:dyDescent="0.3">
      <c r="A7810">
        <v>7809</v>
      </c>
      <c r="B7810" t="s">
        <v>9678</v>
      </c>
      <c r="C7810">
        <v>2013</v>
      </c>
      <c r="D7810" s="23">
        <v>41282</v>
      </c>
      <c r="E7810" s="23">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23">
        <v>41282</v>
      </c>
      <c r="E7811" s="23">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23">
        <v>41319</v>
      </c>
      <c r="E7812" s="23">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23">
        <v>41319</v>
      </c>
      <c r="E7813" s="23">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23">
        <v>41319</v>
      </c>
      <c r="E7814" s="23">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23">
        <v>41319</v>
      </c>
      <c r="E7815" s="23">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23">
        <v>41799</v>
      </c>
      <c r="E7816" s="23">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23">
        <v>41799</v>
      </c>
      <c r="E7817" s="23">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-3.5040000000000018</v>
      </c>
    </row>
    <row r="7818" spans="1:22" x14ac:dyDescent="0.3">
      <c r="A7818">
        <v>7817</v>
      </c>
      <c r="B7818" t="s">
        <v>9681</v>
      </c>
      <c r="C7818">
        <v>2013</v>
      </c>
      <c r="D7818" s="23">
        <v>41569</v>
      </c>
      <c r="E7818" s="23">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23">
        <v>41569</v>
      </c>
      <c r="E7819" s="23">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23">
        <v>41569</v>
      </c>
      <c r="E7820" s="23">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1644.2913000000001</v>
      </c>
    </row>
    <row r="7821" spans="1:22" x14ac:dyDescent="0.3">
      <c r="A7821">
        <v>7820</v>
      </c>
      <c r="B7821" t="s">
        <v>9682</v>
      </c>
      <c r="C7821">
        <v>2014</v>
      </c>
      <c r="D7821" s="23">
        <v>41666</v>
      </c>
      <c r="E7821" s="23">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23">
        <v>41982</v>
      </c>
      <c r="E7822" s="23">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23">
        <v>41569</v>
      </c>
      <c r="E7823" s="23">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6.9794999999999909</v>
      </c>
    </row>
    <row r="7824" spans="1:22" x14ac:dyDescent="0.3">
      <c r="A7824">
        <v>7823</v>
      </c>
      <c r="B7824" t="s">
        <v>9685</v>
      </c>
      <c r="C7824">
        <v>2011</v>
      </c>
      <c r="D7824" s="23">
        <v>40781</v>
      </c>
      <c r="E7824" s="23">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23">
        <v>40781</v>
      </c>
      <c r="E7825" s="23">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23">
        <v>40679</v>
      </c>
      <c r="E7826" s="23">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17.466000000000012</v>
      </c>
    </row>
    <row r="7827" spans="1:22" x14ac:dyDescent="0.3">
      <c r="A7827">
        <v>7826</v>
      </c>
      <c r="B7827" t="s">
        <v>9687</v>
      </c>
      <c r="C7827">
        <v>2012</v>
      </c>
      <c r="D7827" s="23">
        <v>40942</v>
      </c>
      <c r="E7827" s="23">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23">
        <v>41944</v>
      </c>
      <c r="E7828" s="23">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23">
        <v>41944</v>
      </c>
      <c r="E7829" s="23">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23">
        <v>41025</v>
      </c>
      <c r="E7830" s="23">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23">
        <v>41025</v>
      </c>
      <c r="E7831" s="23">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23">
        <v>41025</v>
      </c>
      <c r="E7832" s="23">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311.97600000000011</v>
      </c>
      <c r="T7832">
        <v>3</v>
      </c>
      <c r="U7832">
        <v>0.2</v>
      </c>
      <c r="V7832">
        <v>38.996999999999993</v>
      </c>
    </row>
    <row r="7833" spans="1:22" x14ac:dyDescent="0.3">
      <c r="A7833">
        <v>7832</v>
      </c>
      <c r="B7833" t="s">
        <v>9689</v>
      </c>
      <c r="C7833">
        <v>2012</v>
      </c>
      <c r="D7833" s="23">
        <v>41025</v>
      </c>
      <c r="E7833" s="2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23">
        <v>41404</v>
      </c>
      <c r="E7834" s="23">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1.9136000000000011</v>
      </c>
    </row>
    <row r="7835" spans="1:22" x14ac:dyDescent="0.3">
      <c r="A7835">
        <v>7834</v>
      </c>
      <c r="B7835" t="s">
        <v>9691</v>
      </c>
      <c r="C7835">
        <v>2012</v>
      </c>
      <c r="D7835" s="23">
        <v>40932</v>
      </c>
      <c r="E7835" s="23">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2.1319999999999988</v>
      </c>
    </row>
    <row r="7836" spans="1:22" x14ac:dyDescent="0.3">
      <c r="A7836">
        <v>7835</v>
      </c>
      <c r="B7836" t="s">
        <v>9692</v>
      </c>
      <c r="C7836">
        <v>2012</v>
      </c>
      <c r="D7836" s="23">
        <v>41012</v>
      </c>
      <c r="E7836" s="23">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-15.09800000000001</v>
      </c>
    </row>
    <row r="7837" spans="1:22" x14ac:dyDescent="0.3">
      <c r="A7837">
        <v>7836</v>
      </c>
      <c r="B7837" t="s">
        <v>9692</v>
      </c>
      <c r="C7837">
        <v>2012</v>
      </c>
      <c r="D7837" s="23">
        <v>41012</v>
      </c>
      <c r="E7837" s="23">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23">
        <v>41177</v>
      </c>
      <c r="E7838" s="23">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23">
        <v>41177</v>
      </c>
      <c r="E7839" s="23">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23">
        <v>41177</v>
      </c>
      <c r="E7840" s="23">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23">
        <v>40630</v>
      </c>
      <c r="E7841" s="23">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v>
      </c>
    </row>
    <row r="7842" spans="1:22" x14ac:dyDescent="0.3">
      <c r="A7842">
        <v>7841</v>
      </c>
      <c r="B7842" t="s">
        <v>9694</v>
      </c>
      <c r="C7842">
        <v>2011</v>
      </c>
      <c r="D7842" s="23">
        <v>40630</v>
      </c>
      <c r="E7842" s="23">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106.62480000000011</v>
      </c>
    </row>
    <row r="7843" spans="1:22" x14ac:dyDescent="0.3">
      <c r="A7843">
        <v>7842</v>
      </c>
      <c r="B7843" t="s">
        <v>9695</v>
      </c>
      <c r="C7843">
        <v>2013</v>
      </c>
      <c r="D7843" s="23">
        <v>41473</v>
      </c>
      <c r="E7843" s="2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23">
        <v>40652</v>
      </c>
      <c r="E7844" s="23">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23">
        <v>40652</v>
      </c>
      <c r="E7845" s="23">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23">
        <v>41842</v>
      </c>
      <c r="E7846" s="23">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23">
        <v>41179</v>
      </c>
      <c r="E7847" s="23">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23">
        <v>41179</v>
      </c>
      <c r="E7848" s="23">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23">
        <v>41332</v>
      </c>
      <c r="E7849" s="23">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23">
        <v>41397</v>
      </c>
      <c r="E7850" s="23">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23">
        <v>41397</v>
      </c>
      <c r="E7851" s="23">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23">
        <v>41397</v>
      </c>
      <c r="E7852" s="23">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23">
        <v>40886</v>
      </c>
      <c r="E7853" s="23">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23">
        <v>40886</v>
      </c>
      <c r="E7854" s="23">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20.387999999999991</v>
      </c>
      <c r="T7854">
        <v>2</v>
      </c>
      <c r="U7854">
        <v>0.8</v>
      </c>
      <c r="V7854">
        <v>-53.008800000000008</v>
      </c>
    </row>
    <row r="7855" spans="1:22" x14ac:dyDescent="0.3">
      <c r="A7855">
        <v>7854</v>
      </c>
      <c r="B7855" t="s">
        <v>9702</v>
      </c>
      <c r="C7855">
        <v>2012</v>
      </c>
      <c r="D7855" s="23">
        <v>41268</v>
      </c>
      <c r="E7855" s="23">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23">
        <v>41981</v>
      </c>
      <c r="E7856" s="23">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23">
        <v>41981</v>
      </c>
      <c r="E7857" s="23">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23">
        <v>40693</v>
      </c>
      <c r="E7858" s="23">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23">
        <v>40693</v>
      </c>
      <c r="E7859" s="23">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134.55999999999989</v>
      </c>
    </row>
    <row r="7860" spans="1:22" x14ac:dyDescent="0.3">
      <c r="A7860">
        <v>7859</v>
      </c>
      <c r="B7860" t="s">
        <v>9704</v>
      </c>
      <c r="C7860">
        <v>2011</v>
      </c>
      <c r="D7860" s="23">
        <v>40693</v>
      </c>
      <c r="E7860" s="23">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77.863499999999988</v>
      </c>
    </row>
    <row r="7861" spans="1:22" x14ac:dyDescent="0.3">
      <c r="A7861">
        <v>7860</v>
      </c>
      <c r="B7861" t="s">
        <v>9704</v>
      </c>
      <c r="C7861">
        <v>2011</v>
      </c>
      <c r="D7861" s="23">
        <v>40693</v>
      </c>
      <c r="E7861" s="23">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23">
        <v>41701</v>
      </c>
      <c r="E7862" s="23">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23">
        <v>41194</v>
      </c>
      <c r="E7863" s="2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23">
        <v>41194</v>
      </c>
      <c r="E7864" s="23">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23">
        <v>41104</v>
      </c>
      <c r="E7865" s="23">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23">
        <v>41104</v>
      </c>
      <c r="E7866" s="23">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6.7048000000000014</v>
      </c>
    </row>
    <row r="7867" spans="1:22" x14ac:dyDescent="0.3">
      <c r="A7867">
        <v>7866</v>
      </c>
      <c r="B7867" t="s">
        <v>9707</v>
      </c>
      <c r="C7867">
        <v>2012</v>
      </c>
      <c r="D7867" s="23">
        <v>41104</v>
      </c>
      <c r="E7867" s="23">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49.715999999999973</v>
      </c>
    </row>
    <row r="7868" spans="1:22" x14ac:dyDescent="0.3">
      <c r="A7868">
        <v>7867</v>
      </c>
      <c r="B7868" t="s">
        <v>9707</v>
      </c>
      <c r="C7868">
        <v>2012</v>
      </c>
      <c r="D7868" s="23">
        <v>41104</v>
      </c>
      <c r="E7868" s="23">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23">
        <v>40866</v>
      </c>
      <c r="E7869" s="23">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23">
        <v>41422</v>
      </c>
      <c r="E7870" s="23">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23">
        <v>41824</v>
      </c>
      <c r="E7871" s="23">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-2.6999999999999988</v>
      </c>
    </row>
    <row r="7872" spans="1:22" x14ac:dyDescent="0.3">
      <c r="A7872">
        <v>7871</v>
      </c>
      <c r="B7872" t="s">
        <v>9713</v>
      </c>
      <c r="C7872">
        <v>2014</v>
      </c>
      <c r="D7872" s="23">
        <v>41908</v>
      </c>
      <c r="E7872" s="23">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23">
        <v>41551</v>
      </c>
      <c r="E7873" s="23">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23">
        <v>41551</v>
      </c>
      <c r="E7874" s="23">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102.9527999999999</v>
      </c>
    </row>
    <row r="7875" spans="1:22" x14ac:dyDescent="0.3">
      <c r="A7875">
        <v>7874</v>
      </c>
      <c r="B7875" t="s">
        <v>9714</v>
      </c>
      <c r="C7875">
        <v>2013</v>
      </c>
      <c r="D7875" s="23">
        <v>41551</v>
      </c>
      <c r="E7875" s="23">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v>
      </c>
    </row>
    <row r="7876" spans="1:22" x14ac:dyDescent="0.3">
      <c r="A7876">
        <v>7875</v>
      </c>
      <c r="B7876" t="s">
        <v>9714</v>
      </c>
      <c r="C7876">
        <v>2013</v>
      </c>
      <c r="D7876" s="23">
        <v>41551</v>
      </c>
      <c r="E7876" s="23">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23">
        <v>41892</v>
      </c>
      <c r="E7877" s="23">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31.10400000000001</v>
      </c>
      <c r="T7877">
        <v>6</v>
      </c>
      <c r="U7877">
        <v>0.2</v>
      </c>
      <c r="V7877">
        <v>11.2752</v>
      </c>
    </row>
    <row r="7878" spans="1:22" x14ac:dyDescent="0.3">
      <c r="A7878">
        <v>7877</v>
      </c>
      <c r="B7878" t="s">
        <v>9715</v>
      </c>
      <c r="C7878">
        <v>2014</v>
      </c>
      <c r="D7878" s="23">
        <v>41892</v>
      </c>
      <c r="E7878" s="23">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0.8382000000000005</v>
      </c>
    </row>
    <row r="7879" spans="1:22" x14ac:dyDescent="0.3">
      <c r="A7879">
        <v>7878</v>
      </c>
      <c r="B7879" t="s">
        <v>9716</v>
      </c>
      <c r="C7879">
        <v>2012</v>
      </c>
      <c r="D7879" s="23">
        <v>40980</v>
      </c>
      <c r="E7879" s="23">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23">
        <v>41608</v>
      </c>
      <c r="E7880" s="23">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23">
        <v>41440</v>
      </c>
      <c r="E7881" s="23">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23">
        <v>41977</v>
      </c>
      <c r="E7882" s="23">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23">
        <v>41977</v>
      </c>
      <c r="E7883" s="23">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10.553399999999989</v>
      </c>
    </row>
    <row r="7884" spans="1:22" x14ac:dyDescent="0.3">
      <c r="A7884">
        <v>7883</v>
      </c>
      <c r="B7884" t="s">
        <v>9719</v>
      </c>
      <c r="C7884">
        <v>2014</v>
      </c>
      <c r="D7884" s="23">
        <v>41977</v>
      </c>
      <c r="E7884" s="23">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v>
      </c>
    </row>
    <row r="7885" spans="1:22" x14ac:dyDescent="0.3">
      <c r="A7885">
        <v>7884</v>
      </c>
      <c r="B7885" t="s">
        <v>9719</v>
      </c>
      <c r="C7885">
        <v>2014</v>
      </c>
      <c r="D7885" s="23">
        <v>41977</v>
      </c>
      <c r="E7885" s="23">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23">
        <v>41977</v>
      </c>
      <c r="E7886" s="23">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23">
        <v>41977</v>
      </c>
      <c r="E7887" s="23">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23">
        <v>41977</v>
      </c>
      <c r="E7888" s="23">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v>
      </c>
    </row>
    <row r="7889" spans="1:22" x14ac:dyDescent="0.3">
      <c r="A7889">
        <v>7888</v>
      </c>
      <c r="B7889" t="s">
        <v>9719</v>
      </c>
      <c r="C7889">
        <v>2014</v>
      </c>
      <c r="D7889" s="23">
        <v>41977</v>
      </c>
      <c r="E7889" s="23">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23">
        <v>41503</v>
      </c>
      <c r="E7890" s="23">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32.400000000000013</v>
      </c>
      <c r="T7890">
        <v>5</v>
      </c>
      <c r="U7890">
        <v>0</v>
      </c>
      <c r="V7890">
        <v>15.552</v>
      </c>
    </row>
    <row r="7891" spans="1:22" x14ac:dyDescent="0.3">
      <c r="A7891">
        <v>7890</v>
      </c>
      <c r="B7891" t="s">
        <v>9722</v>
      </c>
      <c r="C7891">
        <v>2013</v>
      </c>
      <c r="D7891" s="23">
        <v>41634</v>
      </c>
      <c r="E7891" s="23">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23">
        <v>41634</v>
      </c>
      <c r="E7892" s="23">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23">
        <v>41634</v>
      </c>
      <c r="E7893" s="23">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23">
        <v>41634</v>
      </c>
      <c r="E7894" s="23">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23">
        <v>41844</v>
      </c>
      <c r="E7895" s="23">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4.3500000000000014</v>
      </c>
    </row>
    <row r="7896" spans="1:22" x14ac:dyDescent="0.3">
      <c r="A7896">
        <v>7895</v>
      </c>
      <c r="B7896" t="s">
        <v>9724</v>
      </c>
      <c r="C7896">
        <v>2014</v>
      </c>
      <c r="D7896" s="23">
        <v>41812</v>
      </c>
      <c r="E7896" s="23">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23">
        <v>41812</v>
      </c>
      <c r="E7897" s="23">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23">
        <v>41812</v>
      </c>
      <c r="E7898" s="23">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23">
        <v>41865</v>
      </c>
      <c r="E7899" s="23">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30.60539999999995</v>
      </c>
    </row>
    <row r="7900" spans="1:22" x14ac:dyDescent="0.3">
      <c r="A7900">
        <v>7899</v>
      </c>
      <c r="B7900" t="s">
        <v>9726</v>
      </c>
      <c r="C7900">
        <v>2014</v>
      </c>
      <c r="D7900" s="23">
        <v>41865</v>
      </c>
      <c r="E7900" s="23">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-1237.846199999999</v>
      </c>
    </row>
    <row r="7901" spans="1:22" x14ac:dyDescent="0.3">
      <c r="A7901">
        <v>7900</v>
      </c>
      <c r="B7901" t="s">
        <v>9726</v>
      </c>
      <c r="C7901">
        <v>2014</v>
      </c>
      <c r="D7901" s="23">
        <v>41865</v>
      </c>
      <c r="E7901" s="23">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9.1199999999999974</v>
      </c>
    </row>
    <row r="7902" spans="1:22" x14ac:dyDescent="0.3">
      <c r="A7902">
        <v>7901</v>
      </c>
      <c r="B7902" t="s">
        <v>9726</v>
      </c>
      <c r="C7902">
        <v>2014</v>
      </c>
      <c r="D7902" s="23">
        <v>41865</v>
      </c>
      <c r="E7902" s="23">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23">
        <v>41865</v>
      </c>
      <c r="E7903" s="2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23">
        <v>41865</v>
      </c>
      <c r="E7904" s="23">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23">
        <v>41865</v>
      </c>
      <c r="E7905" s="23">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47.660399999999967</v>
      </c>
    </row>
    <row r="7906" spans="1:22" x14ac:dyDescent="0.3">
      <c r="A7906">
        <v>7905</v>
      </c>
      <c r="B7906" t="s">
        <v>9727</v>
      </c>
      <c r="C7906">
        <v>2012</v>
      </c>
      <c r="D7906" s="23">
        <v>41220</v>
      </c>
      <c r="E7906" s="23">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26.823999999999991</v>
      </c>
    </row>
    <row r="7907" spans="1:22" x14ac:dyDescent="0.3">
      <c r="A7907">
        <v>7906</v>
      </c>
      <c r="B7907" t="s">
        <v>9728</v>
      </c>
      <c r="C7907">
        <v>2012</v>
      </c>
      <c r="D7907" s="23">
        <v>41197</v>
      </c>
      <c r="E7907" s="23">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23">
        <v>41197</v>
      </c>
      <c r="E7908" s="23">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23">
        <v>41486</v>
      </c>
      <c r="E7909" s="23">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23">
        <v>41612</v>
      </c>
      <c r="E7910" s="23">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23">
        <v>41612</v>
      </c>
      <c r="E7911" s="23">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23">
        <v>41612</v>
      </c>
      <c r="E7912" s="23">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23">
        <v>41612</v>
      </c>
      <c r="E7913" s="23">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23">
        <v>41393</v>
      </c>
      <c r="E7914" s="23">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23">
        <v>41877</v>
      </c>
      <c r="E7915" s="23">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1.9271999999999989</v>
      </c>
    </row>
    <row r="7916" spans="1:22" x14ac:dyDescent="0.3">
      <c r="A7916">
        <v>7915</v>
      </c>
      <c r="B7916" t="s">
        <v>9734</v>
      </c>
      <c r="C7916">
        <v>2014</v>
      </c>
      <c r="D7916" s="23">
        <v>41808</v>
      </c>
      <c r="E7916" s="23">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23">
        <v>41808</v>
      </c>
      <c r="E7917" s="23">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23">
        <v>41233</v>
      </c>
      <c r="E7918" s="23">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-93.472400000000022</v>
      </c>
    </row>
    <row r="7919" spans="1:22" x14ac:dyDescent="0.3">
      <c r="A7919">
        <v>7918</v>
      </c>
      <c r="B7919" t="s">
        <v>9738</v>
      </c>
      <c r="C7919">
        <v>2014</v>
      </c>
      <c r="D7919" s="23">
        <v>41887</v>
      </c>
      <c r="E7919" s="23">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3.7979999999999952</v>
      </c>
    </row>
    <row r="7920" spans="1:22" x14ac:dyDescent="0.3">
      <c r="A7920">
        <v>7919</v>
      </c>
      <c r="B7920" t="s">
        <v>9739</v>
      </c>
      <c r="C7920">
        <v>2012</v>
      </c>
      <c r="D7920" s="23">
        <v>41094</v>
      </c>
      <c r="E7920" s="23">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23">
        <v>41898</v>
      </c>
      <c r="E7921" s="23">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23">
        <v>41898</v>
      </c>
      <c r="E7922" s="23">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23">
        <v>41712</v>
      </c>
      <c r="E7923" s="23">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23">
        <v>41907</v>
      </c>
      <c r="E7924" s="23">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38.396000000000022</v>
      </c>
    </row>
    <row r="7925" spans="1:22" x14ac:dyDescent="0.3">
      <c r="A7925">
        <v>7924</v>
      </c>
      <c r="B7925" t="s">
        <v>9742</v>
      </c>
      <c r="C7925">
        <v>2014</v>
      </c>
      <c r="D7925" s="23">
        <v>41907</v>
      </c>
      <c r="E7925" s="23">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23">
        <v>41500</v>
      </c>
      <c r="E7926" s="23">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23">
        <v>41500</v>
      </c>
      <c r="E7927" s="23">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23">
        <v>41964</v>
      </c>
      <c r="E7928" s="23">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23">
        <v>41964</v>
      </c>
      <c r="E7929" s="23">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23">
        <v>41964</v>
      </c>
      <c r="E7930" s="23">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23">
        <v>41846</v>
      </c>
      <c r="E7931" s="23">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23">
        <v>41359</v>
      </c>
      <c r="E7932" s="23">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17.855999999999991</v>
      </c>
    </row>
    <row r="7933" spans="1:22" x14ac:dyDescent="0.3">
      <c r="A7933">
        <v>7932</v>
      </c>
      <c r="B7933" t="s">
        <v>9747</v>
      </c>
      <c r="C7933">
        <v>2013</v>
      </c>
      <c r="D7933" s="23">
        <v>41471</v>
      </c>
      <c r="E7933" s="2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23.027999999999992</v>
      </c>
    </row>
    <row r="7934" spans="1:22" x14ac:dyDescent="0.3">
      <c r="A7934">
        <v>7933</v>
      </c>
      <c r="B7934" t="s">
        <v>9747</v>
      </c>
      <c r="C7934">
        <v>2013</v>
      </c>
      <c r="D7934" s="23">
        <v>41471</v>
      </c>
      <c r="E7934" s="23">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23">
        <v>41869</v>
      </c>
      <c r="E7935" s="23">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23">
        <v>41869</v>
      </c>
      <c r="E7936" s="23">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23">
        <v>41869</v>
      </c>
      <c r="E7937" s="23">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v>
      </c>
    </row>
    <row r="7938" spans="1:22" x14ac:dyDescent="0.3">
      <c r="A7938">
        <v>7937</v>
      </c>
      <c r="B7938" t="s">
        <v>9748</v>
      </c>
      <c r="C7938">
        <v>2014</v>
      </c>
      <c r="D7938" s="23">
        <v>41869</v>
      </c>
      <c r="E7938" s="23">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4.8720000000000008</v>
      </c>
    </row>
    <row r="7939" spans="1:22" x14ac:dyDescent="0.3">
      <c r="A7939">
        <v>7938</v>
      </c>
      <c r="B7939" t="s">
        <v>9748</v>
      </c>
      <c r="C7939">
        <v>2014</v>
      </c>
      <c r="D7939" s="23">
        <v>41869</v>
      </c>
      <c r="E7939" s="23">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23">
        <v>41869</v>
      </c>
      <c r="E7940" s="23">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23">
        <v>41869</v>
      </c>
      <c r="E7941" s="23">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23">
        <v>41623</v>
      </c>
      <c r="E7942" s="23">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23">
        <v>41623</v>
      </c>
      <c r="E7943" s="2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35.047999999999988</v>
      </c>
    </row>
    <row r="7944" spans="1:22" x14ac:dyDescent="0.3">
      <c r="A7944">
        <v>7943</v>
      </c>
      <c r="B7944" t="s">
        <v>9750</v>
      </c>
      <c r="C7944">
        <v>2014</v>
      </c>
      <c r="D7944" s="23">
        <v>41999</v>
      </c>
      <c r="E7944" s="23">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-59.372999999999983</v>
      </c>
    </row>
    <row r="7945" spans="1:22" x14ac:dyDescent="0.3">
      <c r="A7945">
        <v>7944</v>
      </c>
      <c r="B7945" t="s">
        <v>9750</v>
      </c>
      <c r="C7945">
        <v>2014</v>
      </c>
      <c r="D7945" s="23">
        <v>41999</v>
      </c>
      <c r="E7945" s="23">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5.0273999999999974</v>
      </c>
    </row>
    <row r="7946" spans="1:22" x14ac:dyDescent="0.3">
      <c r="A7946">
        <v>7945</v>
      </c>
      <c r="B7946" t="s">
        <v>9750</v>
      </c>
      <c r="C7946">
        <v>2014</v>
      </c>
      <c r="D7946" s="23">
        <v>41999</v>
      </c>
      <c r="E7946" s="23">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2.3808000000000011</v>
      </c>
    </row>
    <row r="7947" spans="1:22" x14ac:dyDescent="0.3">
      <c r="A7947">
        <v>7946</v>
      </c>
      <c r="B7947" t="s">
        <v>9750</v>
      </c>
      <c r="C7947">
        <v>2014</v>
      </c>
      <c r="D7947" s="23">
        <v>41999</v>
      </c>
      <c r="E7947" s="23">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23">
        <v>41999</v>
      </c>
      <c r="E7948" s="23">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3.1679999999999988</v>
      </c>
      <c r="T7948">
        <v>3</v>
      </c>
      <c r="U7948">
        <v>0.8</v>
      </c>
      <c r="V7948">
        <v>-5.0688000000000004</v>
      </c>
    </row>
    <row r="7949" spans="1:22" x14ac:dyDescent="0.3">
      <c r="A7949">
        <v>7948</v>
      </c>
      <c r="B7949" t="s">
        <v>9751</v>
      </c>
      <c r="C7949">
        <v>2011</v>
      </c>
      <c r="D7949" s="23">
        <v>40603</v>
      </c>
      <c r="E7949" s="23">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23">
        <v>40603</v>
      </c>
      <c r="E7950" s="23">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362.24999999999989</v>
      </c>
      <c r="T7950">
        <v>6</v>
      </c>
      <c r="U7950">
        <v>0.3</v>
      </c>
      <c r="V7950">
        <v>0</v>
      </c>
    </row>
    <row r="7951" spans="1:22" x14ac:dyDescent="0.3">
      <c r="A7951">
        <v>7950</v>
      </c>
      <c r="B7951" t="s">
        <v>9751</v>
      </c>
      <c r="C7951">
        <v>2011</v>
      </c>
      <c r="D7951" s="23">
        <v>40603</v>
      </c>
      <c r="E7951" s="23">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23">
        <v>40603</v>
      </c>
      <c r="E7952" s="23">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-22.671600000000009</v>
      </c>
    </row>
    <row r="7953" spans="1:22" x14ac:dyDescent="0.3">
      <c r="A7953">
        <v>7952</v>
      </c>
      <c r="B7953" t="s">
        <v>9752</v>
      </c>
      <c r="C7953">
        <v>2012</v>
      </c>
      <c r="D7953" s="23">
        <v>41232</v>
      </c>
      <c r="E7953" s="23">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2.2440000000000002</v>
      </c>
    </row>
    <row r="7954" spans="1:22" x14ac:dyDescent="0.3">
      <c r="A7954">
        <v>7953</v>
      </c>
      <c r="B7954" t="s">
        <v>9752</v>
      </c>
      <c r="C7954">
        <v>2012</v>
      </c>
      <c r="D7954" s="23">
        <v>41232</v>
      </c>
      <c r="E7954" s="23">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23">
        <v>40634</v>
      </c>
      <c r="E7955" s="23">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2.6783999999999959</v>
      </c>
    </row>
    <row r="7956" spans="1:22" x14ac:dyDescent="0.3">
      <c r="A7956">
        <v>7955</v>
      </c>
      <c r="B7956" t="s">
        <v>9753</v>
      </c>
      <c r="C7956">
        <v>2011</v>
      </c>
      <c r="D7956" s="23">
        <v>40634</v>
      </c>
      <c r="E7956" s="23">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23">
        <v>41918</v>
      </c>
      <c r="E7957" s="23">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435.16800000000012</v>
      </c>
      <c r="T7957">
        <v>4</v>
      </c>
      <c r="U7957">
        <v>0.2</v>
      </c>
      <c r="V7957">
        <v>-59.835600000000042</v>
      </c>
    </row>
    <row r="7958" spans="1:22" x14ac:dyDescent="0.3">
      <c r="A7958">
        <v>7957</v>
      </c>
      <c r="B7958" t="s">
        <v>9754</v>
      </c>
      <c r="C7958">
        <v>2014</v>
      </c>
      <c r="D7958" s="23">
        <v>41918</v>
      </c>
      <c r="E7958" s="23">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23">
        <v>41918</v>
      </c>
      <c r="E7959" s="23">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4.1080000000000014</v>
      </c>
    </row>
    <row r="7960" spans="1:22" x14ac:dyDescent="0.3">
      <c r="A7960">
        <v>7959</v>
      </c>
      <c r="B7960" t="s">
        <v>9754</v>
      </c>
      <c r="C7960">
        <v>2014</v>
      </c>
      <c r="D7960" s="23">
        <v>41918</v>
      </c>
      <c r="E7960" s="23">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23">
        <v>41918</v>
      </c>
      <c r="E7961" s="23">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5.1587999999999852</v>
      </c>
    </row>
    <row r="7962" spans="1:22" x14ac:dyDescent="0.3">
      <c r="A7962">
        <v>7961</v>
      </c>
      <c r="B7962" t="s">
        <v>9754</v>
      </c>
      <c r="C7962">
        <v>2014</v>
      </c>
      <c r="D7962" s="23">
        <v>41918</v>
      </c>
      <c r="E7962" s="23">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2.6972999999999989</v>
      </c>
    </row>
    <row r="7963" spans="1:22" x14ac:dyDescent="0.3">
      <c r="A7963">
        <v>7962</v>
      </c>
      <c r="B7963" t="s">
        <v>9755</v>
      </c>
      <c r="C7963">
        <v>2014</v>
      </c>
      <c r="D7963" s="23">
        <v>41962</v>
      </c>
      <c r="E7963" s="23">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23">
        <v>41962</v>
      </c>
      <c r="E7964" s="23">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23">
        <v>41962</v>
      </c>
      <c r="E7965" s="23">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48.631999999999948</v>
      </c>
    </row>
    <row r="7966" spans="1:22" x14ac:dyDescent="0.3">
      <c r="A7966">
        <v>7965</v>
      </c>
      <c r="B7966" t="s">
        <v>9755</v>
      </c>
      <c r="C7966">
        <v>2014</v>
      </c>
      <c r="D7966" s="23">
        <v>41962</v>
      </c>
      <c r="E7966" s="23">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23">
        <v>41962</v>
      </c>
      <c r="E7967" s="23">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23">
        <v>40991</v>
      </c>
      <c r="E7968" s="23">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23">
        <v>41558</v>
      </c>
      <c r="E7969" s="23">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23">
        <v>41558</v>
      </c>
      <c r="E7970" s="23">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-2.9985000000000022</v>
      </c>
    </row>
    <row r="7971" spans="1:22" x14ac:dyDescent="0.3">
      <c r="A7971">
        <v>7970</v>
      </c>
      <c r="B7971" t="s">
        <v>9757</v>
      </c>
      <c r="C7971">
        <v>2013</v>
      </c>
      <c r="D7971" s="23">
        <v>41558</v>
      </c>
      <c r="E7971" s="23">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13.58819999999999</v>
      </c>
    </row>
    <row r="7972" spans="1:22" x14ac:dyDescent="0.3">
      <c r="A7972">
        <v>7971</v>
      </c>
      <c r="B7972" t="s">
        <v>9760</v>
      </c>
      <c r="C7972">
        <v>2012</v>
      </c>
      <c r="D7972" s="23">
        <v>41137</v>
      </c>
      <c r="E7972" s="23">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v>
      </c>
    </row>
    <row r="7973" spans="1:22" x14ac:dyDescent="0.3">
      <c r="A7973">
        <v>7972</v>
      </c>
      <c r="B7973" t="s">
        <v>9760</v>
      </c>
      <c r="C7973">
        <v>2012</v>
      </c>
      <c r="D7973" s="23">
        <v>41137</v>
      </c>
      <c r="E7973" s="23">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-5.4558000000000044</v>
      </c>
    </row>
    <row r="7974" spans="1:22" x14ac:dyDescent="0.3">
      <c r="A7974">
        <v>7973</v>
      </c>
      <c r="B7974" t="s">
        <v>9760</v>
      </c>
      <c r="C7974">
        <v>2012</v>
      </c>
      <c r="D7974" s="23">
        <v>41137</v>
      </c>
      <c r="E7974" s="23">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23">
        <v>41137</v>
      </c>
      <c r="E7975" s="23">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2.7240000000000011</v>
      </c>
      <c r="T7975">
        <v>2</v>
      </c>
      <c r="U7975">
        <v>0.7</v>
      </c>
      <c r="V7975">
        <v>-1.9068000000000001</v>
      </c>
    </row>
    <row r="7976" spans="1:22" x14ac:dyDescent="0.3">
      <c r="A7976">
        <v>7975</v>
      </c>
      <c r="B7976" t="s">
        <v>9760</v>
      </c>
      <c r="C7976">
        <v>2012</v>
      </c>
      <c r="D7976" s="23">
        <v>41137</v>
      </c>
      <c r="E7976" s="23">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23">
        <v>41137</v>
      </c>
      <c r="E7977" s="23">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23">
        <v>41137</v>
      </c>
      <c r="E7978" s="23">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3.2099999999999982</v>
      </c>
    </row>
    <row r="7979" spans="1:22" x14ac:dyDescent="0.3">
      <c r="A7979">
        <v>7978</v>
      </c>
      <c r="B7979" t="s">
        <v>9761</v>
      </c>
      <c r="C7979">
        <v>2011</v>
      </c>
      <c r="D7979" s="23">
        <v>40694</v>
      </c>
      <c r="E7979" s="23">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23">
        <v>40694</v>
      </c>
      <c r="E7980" s="23">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32.981699999999989</v>
      </c>
    </row>
    <row r="7981" spans="1:22" x14ac:dyDescent="0.3">
      <c r="A7981">
        <v>7980</v>
      </c>
      <c r="B7981" t="s">
        <v>9762</v>
      </c>
      <c r="C7981">
        <v>2012</v>
      </c>
      <c r="D7981" s="23">
        <v>41148</v>
      </c>
      <c r="E7981" s="23">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23">
        <v>40547</v>
      </c>
      <c r="E7982" s="23">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23">
        <v>40796</v>
      </c>
      <c r="E7983" s="23">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23">
        <v>40796</v>
      </c>
      <c r="E7984" s="23">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76.469999999999985</v>
      </c>
    </row>
    <row r="7985" spans="1:22" x14ac:dyDescent="0.3">
      <c r="A7985">
        <v>7984</v>
      </c>
      <c r="B7985" t="s">
        <v>9766</v>
      </c>
      <c r="C7985">
        <v>2014</v>
      </c>
      <c r="D7985" s="23">
        <v>41662</v>
      </c>
      <c r="E7985" s="23">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4.9139999999999988</v>
      </c>
    </row>
    <row r="7986" spans="1:22" x14ac:dyDescent="0.3">
      <c r="A7986">
        <v>7985</v>
      </c>
      <c r="B7986" t="s">
        <v>9766</v>
      </c>
      <c r="C7986">
        <v>2014</v>
      </c>
      <c r="D7986" s="23">
        <v>41662</v>
      </c>
      <c r="E7986" s="23">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23">
        <v>41386</v>
      </c>
      <c r="E7987" s="23">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23">
        <v>41476</v>
      </c>
      <c r="E7988" s="23">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43.175999999999988</v>
      </c>
    </row>
    <row r="7989" spans="1:22" x14ac:dyDescent="0.3">
      <c r="A7989">
        <v>7988</v>
      </c>
      <c r="B7989" t="s">
        <v>9769</v>
      </c>
      <c r="C7989">
        <v>2013</v>
      </c>
      <c r="D7989" s="23">
        <v>41510</v>
      </c>
      <c r="E7989" s="23">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23">
        <v>41510</v>
      </c>
      <c r="E7990" s="23">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23">
        <v>41510</v>
      </c>
      <c r="E7991" s="23">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23">
        <v>41510</v>
      </c>
      <c r="E7992" s="23">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23">
        <v>41440</v>
      </c>
      <c r="E7993" s="23">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-26.623999999999999</v>
      </c>
    </row>
    <row r="7994" spans="1:22" x14ac:dyDescent="0.3">
      <c r="A7994">
        <v>7993</v>
      </c>
      <c r="B7994" t="s">
        <v>9771</v>
      </c>
      <c r="C7994">
        <v>2013</v>
      </c>
      <c r="D7994" s="23">
        <v>41440</v>
      </c>
      <c r="E7994" s="23">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23">
        <v>41233</v>
      </c>
      <c r="E7995" s="23">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23">
        <v>41233</v>
      </c>
      <c r="E7996" s="23">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23">
        <v>41233</v>
      </c>
      <c r="E7997" s="23">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23">
        <v>41947</v>
      </c>
      <c r="E7998" s="23">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23">
        <v>41947</v>
      </c>
      <c r="E7999" s="23">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20.91480000000001</v>
      </c>
    </row>
    <row r="8000" spans="1:22" x14ac:dyDescent="0.3">
      <c r="A8000">
        <v>7999</v>
      </c>
      <c r="B8000" t="s">
        <v>9774</v>
      </c>
      <c r="C8000">
        <v>2011</v>
      </c>
      <c r="D8000" s="23">
        <v>40667</v>
      </c>
      <c r="E8000" s="23">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23">
        <v>40667</v>
      </c>
      <c r="E8001" s="23">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23">
        <v>41221</v>
      </c>
      <c r="E8002" s="23">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23">
        <v>41255</v>
      </c>
      <c r="E8003" s="2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23">
        <v>41255</v>
      </c>
      <c r="E8004" s="23">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23">
        <v>40878</v>
      </c>
      <c r="E8005" s="23">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23">
        <v>40878</v>
      </c>
      <c r="E8006" s="23">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23">
        <v>40878</v>
      </c>
      <c r="E8007" s="23">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23">
        <v>41555</v>
      </c>
      <c r="E8008" s="23">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23">
        <v>41230</v>
      </c>
      <c r="E8009" s="23">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23">
        <v>41230</v>
      </c>
      <c r="E8010" s="23">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23">
        <v>41230</v>
      </c>
      <c r="E8011" s="23">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383.93099999999993</v>
      </c>
    </row>
    <row r="8012" spans="1:22" x14ac:dyDescent="0.3">
      <c r="A8012">
        <v>8011</v>
      </c>
      <c r="B8012" t="s">
        <v>9780</v>
      </c>
      <c r="C8012">
        <v>2011</v>
      </c>
      <c r="D8012" s="23">
        <v>40619</v>
      </c>
      <c r="E8012" s="23">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23">
        <v>41080</v>
      </c>
      <c r="E8013" s="23">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15.742999999999981</v>
      </c>
    </row>
    <row r="8014" spans="1:22" x14ac:dyDescent="0.3">
      <c r="A8014">
        <v>8013</v>
      </c>
      <c r="B8014" t="s">
        <v>9782</v>
      </c>
      <c r="C8014">
        <v>2014</v>
      </c>
      <c r="D8014" s="23">
        <v>41785</v>
      </c>
      <c r="E8014" s="23">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207.47499999999991</v>
      </c>
    </row>
    <row r="8015" spans="1:22" x14ac:dyDescent="0.3">
      <c r="A8015">
        <v>8014</v>
      </c>
      <c r="B8015" t="s">
        <v>9782</v>
      </c>
      <c r="C8015">
        <v>2014</v>
      </c>
      <c r="D8015" s="23">
        <v>41785</v>
      </c>
      <c r="E8015" s="23">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23">
        <v>41785</v>
      </c>
      <c r="E8016" s="23">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23">
        <v>41785</v>
      </c>
      <c r="E8017" s="23">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6.0287999999999986</v>
      </c>
    </row>
    <row r="8018" spans="1:22" x14ac:dyDescent="0.3">
      <c r="A8018">
        <v>8017</v>
      </c>
      <c r="B8018" t="s">
        <v>9783</v>
      </c>
      <c r="C8018">
        <v>2011</v>
      </c>
      <c r="D8018" s="23">
        <v>40795</v>
      </c>
      <c r="E8018" s="23">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12.892799999999999</v>
      </c>
    </row>
    <row r="8019" spans="1:22" x14ac:dyDescent="0.3">
      <c r="A8019">
        <v>8018</v>
      </c>
      <c r="B8019" t="s">
        <v>9783</v>
      </c>
      <c r="C8019">
        <v>2011</v>
      </c>
      <c r="D8019" s="23">
        <v>40795</v>
      </c>
      <c r="E8019" s="23">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2.696400000000001</v>
      </c>
    </row>
    <row r="8020" spans="1:22" x14ac:dyDescent="0.3">
      <c r="A8020">
        <v>8019</v>
      </c>
      <c r="B8020" t="s">
        <v>9784</v>
      </c>
      <c r="C8020">
        <v>2014</v>
      </c>
      <c r="D8020" s="23">
        <v>41930</v>
      </c>
      <c r="E8020" s="23">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23">
        <v>41946</v>
      </c>
      <c r="E8021" s="23">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23">
        <v>41946</v>
      </c>
      <c r="E8022" s="23">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23">
        <v>40745</v>
      </c>
      <c r="E8023" s="2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-12.979200000000001</v>
      </c>
    </row>
    <row r="8024" spans="1:22" x14ac:dyDescent="0.3">
      <c r="A8024">
        <v>8023</v>
      </c>
      <c r="B8024" t="s">
        <v>9786</v>
      </c>
      <c r="C8024">
        <v>2011</v>
      </c>
      <c r="D8024" s="23">
        <v>40745</v>
      </c>
      <c r="E8024" s="23">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29.673000000000009</v>
      </c>
    </row>
    <row r="8025" spans="1:22" x14ac:dyDescent="0.3">
      <c r="A8025">
        <v>8024</v>
      </c>
      <c r="B8025" t="s">
        <v>9786</v>
      </c>
      <c r="C8025">
        <v>2011</v>
      </c>
      <c r="D8025" s="23">
        <v>40745</v>
      </c>
      <c r="E8025" s="23">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23">
        <v>40745</v>
      </c>
      <c r="E8026" s="23">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23">
        <v>41163</v>
      </c>
      <c r="E8027" s="23">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50.563199999999988</v>
      </c>
    </row>
    <row r="8028" spans="1:22" x14ac:dyDescent="0.3">
      <c r="A8028">
        <v>8027</v>
      </c>
      <c r="B8028" t="s">
        <v>9787</v>
      </c>
      <c r="C8028">
        <v>2012</v>
      </c>
      <c r="D8028" s="23">
        <v>41163</v>
      </c>
      <c r="E8028" s="23">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1.5760000000000081</v>
      </c>
    </row>
    <row r="8029" spans="1:22" x14ac:dyDescent="0.3">
      <c r="A8029">
        <v>8028</v>
      </c>
      <c r="B8029" t="s">
        <v>9787</v>
      </c>
      <c r="C8029">
        <v>2012</v>
      </c>
      <c r="D8029" s="23">
        <v>41163</v>
      </c>
      <c r="E8029" s="23">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23">
        <v>41163</v>
      </c>
      <c r="E8030" s="23">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23">
        <v>41569</v>
      </c>
      <c r="E8031" s="23">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-9.2819999999999965</v>
      </c>
    </row>
    <row r="8032" spans="1:22" x14ac:dyDescent="0.3">
      <c r="A8032">
        <v>8031</v>
      </c>
      <c r="B8032" t="s">
        <v>9789</v>
      </c>
      <c r="C8032">
        <v>2013</v>
      </c>
      <c r="D8032" s="23">
        <v>41281</v>
      </c>
      <c r="E8032" s="23">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23">
        <v>41281</v>
      </c>
      <c r="E8033" s="2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25.920000000000009</v>
      </c>
      <c r="T8033">
        <v>5</v>
      </c>
      <c r="U8033">
        <v>0.2</v>
      </c>
      <c r="V8033">
        <v>9.0719999999999992</v>
      </c>
    </row>
    <row r="8034" spans="1:22" x14ac:dyDescent="0.3">
      <c r="A8034">
        <v>8033</v>
      </c>
      <c r="B8034" t="s">
        <v>9790</v>
      </c>
      <c r="C8034">
        <v>2012</v>
      </c>
      <c r="D8034" s="23">
        <v>41085</v>
      </c>
      <c r="E8034" s="23">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47.952000000000012</v>
      </c>
      <c r="T8034">
        <v>3</v>
      </c>
      <c r="U8034">
        <v>0.2</v>
      </c>
      <c r="V8034">
        <v>16.183800000000002</v>
      </c>
    </row>
    <row r="8035" spans="1:22" x14ac:dyDescent="0.3">
      <c r="A8035">
        <v>8034</v>
      </c>
      <c r="B8035" t="s">
        <v>9790</v>
      </c>
      <c r="C8035">
        <v>2012</v>
      </c>
      <c r="D8035" s="23">
        <v>41085</v>
      </c>
      <c r="E8035" s="23">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23">
        <v>41085</v>
      </c>
      <c r="E8036" s="23">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-20.730599999999999</v>
      </c>
    </row>
    <row r="8037" spans="1:22" x14ac:dyDescent="0.3">
      <c r="A8037">
        <v>8036</v>
      </c>
      <c r="B8037" t="s">
        <v>9790</v>
      </c>
      <c r="C8037">
        <v>2012</v>
      </c>
      <c r="D8037" s="23">
        <v>41085</v>
      </c>
      <c r="E8037" s="23">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23">
        <v>41172</v>
      </c>
      <c r="E8038" s="23">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23">
        <v>41831</v>
      </c>
      <c r="E8039" s="23">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23">
        <v>41821</v>
      </c>
      <c r="E8040" s="23">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5.1293999999999764</v>
      </c>
    </row>
    <row r="8041" spans="1:22" x14ac:dyDescent="0.3">
      <c r="A8041">
        <v>8040</v>
      </c>
      <c r="B8041" t="s">
        <v>9794</v>
      </c>
      <c r="C8041">
        <v>2014</v>
      </c>
      <c r="D8041" s="23">
        <v>41873</v>
      </c>
      <c r="E8041" s="23">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388.70400000000012</v>
      </c>
      <c r="T8041">
        <v>6</v>
      </c>
      <c r="U8041">
        <v>0.2</v>
      </c>
      <c r="V8041">
        <v>38.870400000000018</v>
      </c>
    </row>
    <row r="8042" spans="1:22" x14ac:dyDescent="0.3">
      <c r="A8042">
        <v>8041</v>
      </c>
      <c r="B8042" t="s">
        <v>9794</v>
      </c>
      <c r="C8042">
        <v>2014</v>
      </c>
      <c r="D8042" s="23">
        <v>41873</v>
      </c>
      <c r="E8042" s="23">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34.354799999999948</v>
      </c>
    </row>
    <row r="8043" spans="1:22" x14ac:dyDescent="0.3">
      <c r="A8043">
        <v>8042</v>
      </c>
      <c r="B8043" t="s">
        <v>9794</v>
      </c>
      <c r="C8043">
        <v>2014</v>
      </c>
      <c r="D8043" s="23">
        <v>41873</v>
      </c>
      <c r="E8043" s="23">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23">
        <v>41710</v>
      </c>
      <c r="E8044" s="23">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23">
        <v>41710</v>
      </c>
      <c r="E8045" s="23">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23">
        <v>41898</v>
      </c>
      <c r="E8046" s="23">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23">
        <v>41538</v>
      </c>
      <c r="E8047" s="23">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23">
        <v>41624</v>
      </c>
      <c r="E8048" s="23">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23">
        <v>41947</v>
      </c>
      <c r="E8049" s="23">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5.2883999999999984</v>
      </c>
    </row>
    <row r="8050" spans="1:22" x14ac:dyDescent="0.3">
      <c r="A8050">
        <v>8049</v>
      </c>
      <c r="B8050" t="s">
        <v>9802</v>
      </c>
      <c r="C8050">
        <v>2013</v>
      </c>
      <c r="D8050" s="23">
        <v>41459</v>
      </c>
      <c r="E8050" s="23">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23">
        <v>40812</v>
      </c>
      <c r="E8051" s="23">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23">
        <v>40812</v>
      </c>
      <c r="E8052" s="23">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23">
        <v>40812</v>
      </c>
      <c r="E8053" s="23">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23">
        <v>40738</v>
      </c>
      <c r="E8054" s="23">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23">
        <v>41911</v>
      </c>
      <c r="E8055" s="23">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-1.8584999999999989</v>
      </c>
    </row>
    <row r="8056" spans="1:22" x14ac:dyDescent="0.3">
      <c r="A8056">
        <v>8055</v>
      </c>
      <c r="B8056" t="s">
        <v>9806</v>
      </c>
      <c r="C8056">
        <v>2012</v>
      </c>
      <c r="D8056" s="23">
        <v>41149</v>
      </c>
      <c r="E8056" s="23">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23">
        <v>41149</v>
      </c>
      <c r="E8057" s="23">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28.956799999999969</v>
      </c>
    </row>
    <row r="8058" spans="1:22" x14ac:dyDescent="0.3">
      <c r="A8058">
        <v>8057</v>
      </c>
      <c r="B8058" t="s">
        <v>9806</v>
      </c>
      <c r="C8058">
        <v>2012</v>
      </c>
      <c r="D8058" s="23">
        <v>41149</v>
      </c>
      <c r="E8058" s="23">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23">
        <v>41149</v>
      </c>
      <c r="E8059" s="23">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23">
        <v>41149</v>
      </c>
      <c r="E8060" s="23">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23">
        <v>41149</v>
      </c>
      <c r="E8061" s="23">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23">
        <v>41172</v>
      </c>
      <c r="E8062" s="23">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23">
        <v>41172</v>
      </c>
      <c r="E8063" s="23">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23">
        <v>41586</v>
      </c>
      <c r="E8064" s="23">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23">
        <v>41586</v>
      </c>
      <c r="E8065" s="23">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23">
        <v>41586</v>
      </c>
      <c r="E8066" s="23">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6.2208000000000014</v>
      </c>
    </row>
    <row r="8067" spans="1:22" x14ac:dyDescent="0.3">
      <c r="A8067">
        <v>8066</v>
      </c>
      <c r="B8067" t="s">
        <v>9808</v>
      </c>
      <c r="C8067">
        <v>2013</v>
      </c>
      <c r="D8067" s="23">
        <v>41586</v>
      </c>
      <c r="E8067" s="23">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23">
        <v>41586</v>
      </c>
      <c r="E8068" s="23">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89.954799999999992</v>
      </c>
    </row>
    <row r="8069" spans="1:22" x14ac:dyDescent="0.3">
      <c r="A8069">
        <v>8068</v>
      </c>
      <c r="B8069" t="s">
        <v>9809</v>
      </c>
      <c r="C8069">
        <v>2012</v>
      </c>
      <c r="D8069" s="23">
        <v>41202</v>
      </c>
      <c r="E8069" s="23">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86.389199999999988</v>
      </c>
    </row>
    <row r="8070" spans="1:22" x14ac:dyDescent="0.3">
      <c r="A8070">
        <v>8069</v>
      </c>
      <c r="B8070" t="s">
        <v>9809</v>
      </c>
      <c r="C8070">
        <v>2012</v>
      </c>
      <c r="D8070" s="23">
        <v>41202</v>
      </c>
      <c r="E8070" s="23">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23">
        <v>41641</v>
      </c>
      <c r="E8071" s="23">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454.56000000000012</v>
      </c>
      <c r="T8071">
        <v>5</v>
      </c>
      <c r="U8071">
        <v>0.2</v>
      </c>
      <c r="V8071">
        <v>-107.958</v>
      </c>
    </row>
    <row r="8072" spans="1:22" x14ac:dyDescent="0.3">
      <c r="A8072">
        <v>8071</v>
      </c>
      <c r="B8072" t="s">
        <v>9810</v>
      </c>
      <c r="C8072">
        <v>2014</v>
      </c>
      <c r="D8072" s="23">
        <v>41641</v>
      </c>
      <c r="E8072" s="23">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23">
        <v>41641</v>
      </c>
      <c r="E8073" s="2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23">
        <v>41641</v>
      </c>
      <c r="E8074" s="23">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23">
        <v>41641</v>
      </c>
      <c r="E8075" s="23">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23">
        <v>41641</v>
      </c>
      <c r="E8076" s="23">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23">
        <v>41641</v>
      </c>
      <c r="E8077" s="23">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-38.821200000000012</v>
      </c>
    </row>
    <row r="8078" spans="1:22" x14ac:dyDescent="0.3">
      <c r="A8078">
        <v>8077</v>
      </c>
      <c r="B8078" t="s">
        <v>9811</v>
      </c>
      <c r="C8078">
        <v>2012</v>
      </c>
      <c r="D8078" s="23">
        <v>41083</v>
      </c>
      <c r="E8078" s="23">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23">
        <v>41083</v>
      </c>
      <c r="E8079" s="23">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23">
        <v>41083</v>
      </c>
      <c r="E8080" s="23">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23">
        <v>41601</v>
      </c>
      <c r="E8081" s="23">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v>
      </c>
    </row>
    <row r="8082" spans="1:22" x14ac:dyDescent="0.3">
      <c r="A8082">
        <v>8081</v>
      </c>
      <c r="B8082" t="s">
        <v>9814</v>
      </c>
      <c r="C8082">
        <v>2012</v>
      </c>
      <c r="D8082" s="23">
        <v>41208</v>
      </c>
      <c r="E8082" s="23">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23">
        <v>41208</v>
      </c>
      <c r="E8083" s="23">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23">
        <v>41208</v>
      </c>
      <c r="E8084" s="23">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23">
        <v>41208</v>
      </c>
      <c r="E8085" s="23">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23">
        <v>41208</v>
      </c>
      <c r="E8086" s="23">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-161.69399999999999</v>
      </c>
    </row>
    <row r="8087" spans="1:22" x14ac:dyDescent="0.3">
      <c r="A8087">
        <v>8086</v>
      </c>
      <c r="B8087" t="s">
        <v>9815</v>
      </c>
      <c r="C8087">
        <v>2013</v>
      </c>
      <c r="D8087" s="23">
        <v>41568</v>
      </c>
      <c r="E8087" s="23">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23">
        <v>41758</v>
      </c>
      <c r="E8088" s="23">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23">
        <v>41547</v>
      </c>
      <c r="E8089" s="23">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1.1807999999999981</v>
      </c>
    </row>
    <row r="8090" spans="1:22" x14ac:dyDescent="0.3">
      <c r="A8090">
        <v>8089</v>
      </c>
      <c r="B8090" t="s">
        <v>9820</v>
      </c>
      <c r="C8090">
        <v>2012</v>
      </c>
      <c r="D8090" s="23">
        <v>41100</v>
      </c>
      <c r="E8090" s="23">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23">
        <v>41128</v>
      </c>
      <c r="E8091" s="23">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23">
        <v>40884</v>
      </c>
      <c r="E8092" s="23">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70.033599999999993</v>
      </c>
    </row>
    <row r="8093" spans="1:22" x14ac:dyDescent="0.3">
      <c r="A8093">
        <v>8092</v>
      </c>
      <c r="B8093" t="s">
        <v>9823</v>
      </c>
      <c r="C8093">
        <v>2012</v>
      </c>
      <c r="D8093" s="23">
        <v>41253</v>
      </c>
      <c r="E8093" s="2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23">
        <v>41952</v>
      </c>
      <c r="E8094" s="23">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23">
        <v>41848</v>
      </c>
      <c r="E8095" s="23">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23">
        <v>41848</v>
      </c>
      <c r="E8096" s="23">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23">
        <v>41848</v>
      </c>
      <c r="E8097" s="23">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6.2208000000000014</v>
      </c>
    </row>
    <row r="8098" spans="1:22" x14ac:dyDescent="0.3">
      <c r="A8098">
        <v>8097</v>
      </c>
      <c r="B8098" t="s">
        <v>9825</v>
      </c>
      <c r="C8098">
        <v>2014</v>
      </c>
      <c r="D8098" s="23">
        <v>41848</v>
      </c>
      <c r="E8098" s="23">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32.893000000000008</v>
      </c>
    </row>
    <row r="8099" spans="1:22" x14ac:dyDescent="0.3">
      <c r="A8099">
        <v>8098</v>
      </c>
      <c r="B8099" t="s">
        <v>9826</v>
      </c>
      <c r="C8099">
        <v>2014</v>
      </c>
      <c r="D8099" s="23">
        <v>42002</v>
      </c>
      <c r="E8099" s="23">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23">
        <v>42002</v>
      </c>
      <c r="E8100" s="23">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23">
        <v>41344</v>
      </c>
      <c r="E8101" s="23">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5.101499999999997</v>
      </c>
    </row>
    <row r="8102" spans="1:22" x14ac:dyDescent="0.3">
      <c r="A8102">
        <v>8101</v>
      </c>
      <c r="B8102" t="s">
        <v>9827</v>
      </c>
      <c r="C8102">
        <v>2013</v>
      </c>
      <c r="D8102" s="23">
        <v>41344</v>
      </c>
      <c r="E8102" s="23">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377.72999999999962</v>
      </c>
    </row>
    <row r="8103" spans="1:22" x14ac:dyDescent="0.3">
      <c r="A8103">
        <v>8102</v>
      </c>
      <c r="B8103" t="s">
        <v>9830</v>
      </c>
      <c r="C8103">
        <v>2012</v>
      </c>
      <c r="D8103" s="23">
        <v>41051</v>
      </c>
      <c r="E8103" s="23">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23">
        <v>41051</v>
      </c>
      <c r="E8104" s="23">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23">
        <v>41051</v>
      </c>
      <c r="E8105" s="23">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29.341200000000011</v>
      </c>
    </row>
    <row r="8106" spans="1:22" x14ac:dyDescent="0.3">
      <c r="A8106">
        <v>8105</v>
      </c>
      <c r="B8106" t="s">
        <v>9830</v>
      </c>
      <c r="C8106">
        <v>2012</v>
      </c>
      <c r="D8106" s="23">
        <v>41051</v>
      </c>
      <c r="E8106" s="23">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23">
        <v>41688</v>
      </c>
      <c r="E8107" s="23">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-17.027400000000011</v>
      </c>
    </row>
    <row r="8108" spans="1:22" x14ac:dyDescent="0.3">
      <c r="A8108">
        <v>8107</v>
      </c>
      <c r="B8108" t="s">
        <v>9831</v>
      </c>
      <c r="C8108">
        <v>2014</v>
      </c>
      <c r="D8108" s="23">
        <v>41688</v>
      </c>
      <c r="E8108" s="23">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52.632000000000012</v>
      </c>
    </row>
    <row r="8109" spans="1:22" x14ac:dyDescent="0.3">
      <c r="A8109">
        <v>8108</v>
      </c>
      <c r="B8109" t="s">
        <v>9831</v>
      </c>
      <c r="C8109">
        <v>2014</v>
      </c>
      <c r="D8109" s="23">
        <v>41688</v>
      </c>
      <c r="E8109" s="23">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23">
        <v>41982</v>
      </c>
      <c r="E8110" s="23">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23">
        <v>41962</v>
      </c>
      <c r="E8111" s="23">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23">
        <v>41962</v>
      </c>
      <c r="E8112" s="23">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-25.477199999999979</v>
      </c>
    </row>
    <row r="8113" spans="1:22" x14ac:dyDescent="0.3">
      <c r="A8113">
        <v>8112</v>
      </c>
      <c r="B8113" t="s">
        <v>9836</v>
      </c>
      <c r="C8113">
        <v>2013</v>
      </c>
      <c r="D8113" s="23">
        <v>41610</v>
      </c>
      <c r="E8113" s="23">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-17.74499999999998</v>
      </c>
    </row>
    <row r="8114" spans="1:22" x14ac:dyDescent="0.3">
      <c r="A8114">
        <v>8113</v>
      </c>
      <c r="B8114" t="s">
        <v>9836</v>
      </c>
      <c r="C8114">
        <v>2013</v>
      </c>
      <c r="D8114" s="23">
        <v>41610</v>
      </c>
      <c r="E8114" s="23">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23">
        <v>41610</v>
      </c>
      <c r="E8115" s="23">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23">
        <v>41916</v>
      </c>
      <c r="E8116" s="23">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v>
      </c>
    </row>
    <row r="8117" spans="1:22" x14ac:dyDescent="0.3">
      <c r="A8117">
        <v>8116</v>
      </c>
      <c r="B8117" t="s">
        <v>9838</v>
      </c>
      <c r="C8117">
        <v>2014</v>
      </c>
      <c r="D8117" s="23">
        <v>41881</v>
      </c>
      <c r="E8117" s="23">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23">
        <v>41968</v>
      </c>
      <c r="E8118" s="23">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23">
        <v>41821</v>
      </c>
      <c r="E8119" s="23">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23">
        <v>41843</v>
      </c>
      <c r="E8120" s="23">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23">
        <v>41590</v>
      </c>
      <c r="E8121" s="23">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23">
        <v>41590</v>
      </c>
      <c r="E8122" s="23">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451.15199999999987</v>
      </c>
      <c r="T8122">
        <v>3</v>
      </c>
      <c r="U8122">
        <v>0.2</v>
      </c>
      <c r="V8122">
        <v>0</v>
      </c>
    </row>
    <row r="8123" spans="1:22" x14ac:dyDescent="0.3">
      <c r="A8123">
        <v>8122</v>
      </c>
      <c r="B8123" t="s">
        <v>9842</v>
      </c>
      <c r="C8123">
        <v>2013</v>
      </c>
      <c r="D8123" s="23">
        <v>41590</v>
      </c>
      <c r="E8123" s="2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23">
        <v>40886</v>
      </c>
      <c r="E8124" s="23">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23">
        <v>40886</v>
      </c>
      <c r="E8125" s="23">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125.99719999999991</v>
      </c>
    </row>
    <row r="8126" spans="1:22" x14ac:dyDescent="0.3">
      <c r="A8126">
        <v>8125</v>
      </c>
      <c r="B8126" t="s">
        <v>9844</v>
      </c>
      <c r="C8126">
        <v>2014</v>
      </c>
      <c r="D8126" s="23">
        <v>41890</v>
      </c>
      <c r="E8126" s="23">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23">
        <v>40945</v>
      </c>
      <c r="E8127" s="23">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2.9339999999999988</v>
      </c>
      <c r="T8127">
        <v>3</v>
      </c>
      <c r="U8127">
        <v>0.8</v>
      </c>
      <c r="V8127">
        <v>-4.9878000000000018</v>
      </c>
    </row>
    <row r="8128" spans="1:22" x14ac:dyDescent="0.3">
      <c r="A8128">
        <v>8127</v>
      </c>
      <c r="B8128" t="s">
        <v>9845</v>
      </c>
      <c r="C8128">
        <v>2012</v>
      </c>
      <c r="D8128" s="23">
        <v>40945</v>
      </c>
      <c r="E8128" s="23">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23">
        <v>40945</v>
      </c>
      <c r="E8129" s="23">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-125.76600000000001</v>
      </c>
    </row>
    <row r="8130" spans="1:22" x14ac:dyDescent="0.3">
      <c r="A8130">
        <v>8129</v>
      </c>
      <c r="B8130" t="s">
        <v>9846</v>
      </c>
      <c r="C8130">
        <v>2014</v>
      </c>
      <c r="D8130" s="23">
        <v>41878</v>
      </c>
      <c r="E8130" s="23">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-43.847999999999978</v>
      </c>
    </row>
    <row r="8131" spans="1:22" x14ac:dyDescent="0.3">
      <c r="A8131">
        <v>8130</v>
      </c>
      <c r="B8131" t="s">
        <v>9847</v>
      </c>
      <c r="C8131">
        <v>2011</v>
      </c>
      <c r="D8131" s="23">
        <v>40744</v>
      </c>
      <c r="E8131" s="23">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23">
        <v>40744</v>
      </c>
      <c r="E8132" s="23">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23">
        <v>40744</v>
      </c>
      <c r="E8133" s="23">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v>
      </c>
    </row>
    <row r="8134" spans="1:22" x14ac:dyDescent="0.3">
      <c r="A8134">
        <v>8133</v>
      </c>
      <c r="B8134" t="s">
        <v>9847</v>
      </c>
      <c r="C8134">
        <v>2011</v>
      </c>
      <c r="D8134" s="23">
        <v>40744</v>
      </c>
      <c r="E8134" s="23">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160.62299999999991</v>
      </c>
    </row>
    <row r="8135" spans="1:22" x14ac:dyDescent="0.3">
      <c r="A8135">
        <v>8134</v>
      </c>
      <c r="B8135" t="s">
        <v>9848</v>
      </c>
      <c r="C8135">
        <v>2012</v>
      </c>
      <c r="D8135" s="23">
        <v>41190</v>
      </c>
      <c r="E8135" s="23">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23">
        <v>40955</v>
      </c>
      <c r="E8136" s="23">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23">
        <v>40955</v>
      </c>
      <c r="E8137" s="23">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41.223699999999987</v>
      </c>
    </row>
    <row r="8138" spans="1:22" x14ac:dyDescent="0.3">
      <c r="A8138">
        <v>8137</v>
      </c>
      <c r="B8138" t="s">
        <v>9850</v>
      </c>
      <c r="C8138">
        <v>2013</v>
      </c>
      <c r="D8138" s="23">
        <v>41499</v>
      </c>
      <c r="E8138" s="23">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23">
        <v>40856</v>
      </c>
      <c r="E8139" s="23">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23">
        <v>41474</v>
      </c>
      <c r="E8140" s="23">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1.267199999999999</v>
      </c>
    </row>
    <row r="8141" spans="1:22" x14ac:dyDescent="0.3">
      <c r="A8141">
        <v>8140</v>
      </c>
      <c r="B8141" t="s">
        <v>9852</v>
      </c>
      <c r="C8141">
        <v>2013</v>
      </c>
      <c r="D8141" s="23">
        <v>41474</v>
      </c>
      <c r="E8141" s="23">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23">
        <v>41474</v>
      </c>
      <c r="E8142" s="23">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6.7048000000000014</v>
      </c>
    </row>
    <row r="8143" spans="1:22" x14ac:dyDescent="0.3">
      <c r="A8143">
        <v>8142</v>
      </c>
      <c r="B8143" t="s">
        <v>9853</v>
      </c>
      <c r="C8143">
        <v>2013</v>
      </c>
      <c r="D8143" s="23">
        <v>41310</v>
      </c>
      <c r="E8143" s="23">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23">
        <v>41310</v>
      </c>
      <c r="E8144" s="23">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23">
        <v>41310</v>
      </c>
      <c r="E8145" s="23">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23">
        <v>41310</v>
      </c>
      <c r="E8146" s="23">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-31.993600000000029</v>
      </c>
    </row>
    <row r="8147" spans="1:22" x14ac:dyDescent="0.3">
      <c r="A8147">
        <v>8146</v>
      </c>
      <c r="B8147" t="s">
        <v>9854</v>
      </c>
      <c r="C8147">
        <v>2011</v>
      </c>
      <c r="D8147" s="23">
        <v>40714</v>
      </c>
      <c r="E8147" s="23">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23">
        <v>40714</v>
      </c>
      <c r="E8148" s="23">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23">
        <v>41800</v>
      </c>
      <c r="E8149" s="23">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23">
        <v>41636</v>
      </c>
      <c r="E8150" s="23">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23">
        <v>40570</v>
      </c>
      <c r="E8151" s="23">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23">
        <v>40570</v>
      </c>
      <c r="E8152" s="23">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23">
        <v>41722</v>
      </c>
      <c r="E8153" s="2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23">
        <v>41722</v>
      </c>
      <c r="E8154" s="23">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23">
        <v>41722</v>
      </c>
      <c r="E8155" s="23">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23">
        <v>41719</v>
      </c>
      <c r="E8156" s="23">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23">
        <v>41719</v>
      </c>
      <c r="E8157" s="23">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23">
        <v>41552</v>
      </c>
      <c r="E8158" s="23">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-23.93719999999999</v>
      </c>
    </row>
    <row r="8159" spans="1:22" x14ac:dyDescent="0.3">
      <c r="A8159">
        <v>8158</v>
      </c>
      <c r="B8159" t="s">
        <v>9862</v>
      </c>
      <c r="C8159">
        <v>2013</v>
      </c>
      <c r="D8159" s="23">
        <v>41597</v>
      </c>
      <c r="E8159" s="23">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23">
        <v>42000</v>
      </c>
      <c r="E8160" s="23">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23">
        <v>41343</v>
      </c>
      <c r="E8161" s="23">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23">
        <v>41321</v>
      </c>
      <c r="E8162" s="23">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23">
        <v>41180</v>
      </c>
      <c r="E8163" s="2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23">
        <v>41180</v>
      </c>
      <c r="E8164" s="23">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23">
        <v>41215</v>
      </c>
      <c r="E8165" s="23">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23">
        <v>41215</v>
      </c>
      <c r="E8166" s="23">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41.120799999999988</v>
      </c>
    </row>
    <row r="8167" spans="1:22" x14ac:dyDescent="0.3">
      <c r="A8167">
        <v>8166</v>
      </c>
      <c r="B8167" t="s">
        <v>9867</v>
      </c>
      <c r="C8167">
        <v>2012</v>
      </c>
      <c r="D8167" s="23">
        <v>41215</v>
      </c>
      <c r="E8167" s="23">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23">
        <v>41215</v>
      </c>
      <c r="E8168" s="23">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-30.147000000000052</v>
      </c>
    </row>
    <row r="8169" spans="1:22" x14ac:dyDescent="0.3">
      <c r="A8169">
        <v>8168</v>
      </c>
      <c r="B8169" t="s">
        <v>9868</v>
      </c>
      <c r="C8169">
        <v>2013</v>
      </c>
      <c r="D8169" s="23">
        <v>41487</v>
      </c>
      <c r="E8169" s="23">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-32.367300000000093</v>
      </c>
    </row>
    <row r="8170" spans="1:22" x14ac:dyDescent="0.3">
      <c r="A8170">
        <v>8169</v>
      </c>
      <c r="B8170" t="s">
        <v>9869</v>
      </c>
      <c r="C8170">
        <v>2014</v>
      </c>
      <c r="D8170" s="23">
        <v>41950</v>
      </c>
      <c r="E8170" s="23">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366.63479999999993</v>
      </c>
    </row>
    <row r="8171" spans="1:22" x14ac:dyDescent="0.3">
      <c r="A8171">
        <v>8170</v>
      </c>
      <c r="B8171" t="s">
        <v>9869</v>
      </c>
      <c r="C8171">
        <v>2014</v>
      </c>
      <c r="D8171" s="23">
        <v>41950</v>
      </c>
      <c r="E8171" s="23">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-73.054800000000071</v>
      </c>
    </row>
    <row r="8172" spans="1:22" x14ac:dyDescent="0.3">
      <c r="A8172">
        <v>8171</v>
      </c>
      <c r="B8172" t="s">
        <v>9869</v>
      </c>
      <c r="C8172">
        <v>2014</v>
      </c>
      <c r="D8172" s="23">
        <v>41950</v>
      </c>
      <c r="E8172" s="23">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32.687999999999988</v>
      </c>
    </row>
    <row r="8173" spans="1:22" x14ac:dyDescent="0.3">
      <c r="A8173">
        <v>8172</v>
      </c>
      <c r="B8173" t="s">
        <v>9870</v>
      </c>
      <c r="C8173">
        <v>2013</v>
      </c>
      <c r="D8173" s="23">
        <v>41319</v>
      </c>
      <c r="E8173" s="2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23">
        <v>40733</v>
      </c>
      <c r="E8174" s="23">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23">
        <v>40733</v>
      </c>
      <c r="E8175" s="23">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23">
        <v>40733</v>
      </c>
      <c r="E8176" s="23">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23">
        <v>41304</v>
      </c>
      <c r="E8177" s="23">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23">
        <v>41540</v>
      </c>
      <c r="E8178" s="23">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23">
        <v>41996</v>
      </c>
      <c r="E8179" s="23">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v>
      </c>
    </row>
    <row r="8180" spans="1:22" x14ac:dyDescent="0.3">
      <c r="A8180">
        <v>8179</v>
      </c>
      <c r="B8180" t="s">
        <v>9877</v>
      </c>
      <c r="C8180">
        <v>2013</v>
      </c>
      <c r="D8180" s="23">
        <v>41520</v>
      </c>
      <c r="E8180" s="23">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23">
        <v>41123</v>
      </c>
      <c r="E8181" s="23">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23">
        <v>41234</v>
      </c>
      <c r="E8182" s="23">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-480.20320000000032</v>
      </c>
    </row>
    <row r="8183" spans="1:22" x14ac:dyDescent="0.3">
      <c r="A8183">
        <v>8182</v>
      </c>
      <c r="B8183" t="s">
        <v>9879</v>
      </c>
      <c r="C8183">
        <v>2012</v>
      </c>
      <c r="D8183" s="23">
        <v>41234</v>
      </c>
      <c r="E8183" s="23">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-24.043499999999991</v>
      </c>
    </row>
    <row r="8184" spans="1:22" x14ac:dyDescent="0.3">
      <c r="A8184">
        <v>8183</v>
      </c>
      <c r="B8184" t="s">
        <v>9880</v>
      </c>
      <c r="C8184">
        <v>2014</v>
      </c>
      <c r="D8184" s="23">
        <v>41778</v>
      </c>
      <c r="E8184" s="23">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23">
        <v>41778</v>
      </c>
      <c r="E8185" s="23">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-0.99329999999999963</v>
      </c>
    </row>
    <row r="8186" spans="1:22" x14ac:dyDescent="0.3">
      <c r="A8186">
        <v>8185</v>
      </c>
      <c r="B8186" t="s">
        <v>9881</v>
      </c>
      <c r="C8186">
        <v>2014</v>
      </c>
      <c r="D8186" s="23">
        <v>41844</v>
      </c>
      <c r="E8186" s="23">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23">
        <v>41165</v>
      </c>
      <c r="E8187" s="23">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23">
        <v>41165</v>
      </c>
      <c r="E8188" s="23">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23">
        <v>41619</v>
      </c>
      <c r="E8189" s="23">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23">
        <v>41184</v>
      </c>
      <c r="E8190" s="23">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23">
        <v>41184</v>
      </c>
      <c r="E8191" s="23">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23">
        <v>41961</v>
      </c>
      <c r="E8192" s="23">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23">
        <v>41961</v>
      </c>
      <c r="E8193" s="23">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23">
        <v>41243</v>
      </c>
      <c r="E8194" s="23">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23">
        <v>41243</v>
      </c>
      <c r="E8195" s="23">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23">
        <v>41243</v>
      </c>
      <c r="E8196" s="23">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23">
        <v>41249</v>
      </c>
      <c r="E8197" s="23">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4.3904000000000014</v>
      </c>
    </row>
    <row r="8198" spans="1:22" x14ac:dyDescent="0.3">
      <c r="A8198">
        <v>8197</v>
      </c>
      <c r="B8198" t="s">
        <v>9888</v>
      </c>
      <c r="C8198">
        <v>2014</v>
      </c>
      <c r="D8198" s="23">
        <v>41888</v>
      </c>
      <c r="E8198" s="23">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23">
        <v>41888</v>
      </c>
      <c r="E8199" s="23">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7.1960000000000024</v>
      </c>
    </row>
    <row r="8200" spans="1:22" x14ac:dyDescent="0.3">
      <c r="A8200">
        <v>8199</v>
      </c>
      <c r="B8200" t="s">
        <v>9888</v>
      </c>
      <c r="C8200">
        <v>2014</v>
      </c>
      <c r="D8200" s="23">
        <v>41888</v>
      </c>
      <c r="E8200" s="23">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23">
        <v>41754</v>
      </c>
      <c r="E8201" s="23">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23">
        <v>41754</v>
      </c>
      <c r="E8202" s="23">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23">
        <v>41221</v>
      </c>
      <c r="E8203" s="23">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23">
        <v>41221</v>
      </c>
      <c r="E8204" s="23">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23">
        <v>41221</v>
      </c>
      <c r="E8205" s="23">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23">
        <v>41221</v>
      </c>
      <c r="E8206" s="23">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23">
        <v>41221</v>
      </c>
      <c r="E8207" s="23">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23">
        <v>41025</v>
      </c>
      <c r="E8208" s="23">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23">
        <v>41025</v>
      </c>
      <c r="E8209" s="23">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23">
        <v>41172</v>
      </c>
      <c r="E8210" s="23">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-913.17599999999993</v>
      </c>
    </row>
    <row r="8211" spans="1:22" x14ac:dyDescent="0.3">
      <c r="A8211">
        <v>8210</v>
      </c>
      <c r="B8211" t="s">
        <v>9892</v>
      </c>
      <c r="C8211">
        <v>2012</v>
      </c>
      <c r="D8211" s="23">
        <v>41172</v>
      </c>
      <c r="E8211" s="23">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-58.873600000000017</v>
      </c>
    </row>
    <row r="8212" spans="1:22" x14ac:dyDescent="0.3">
      <c r="A8212">
        <v>8211</v>
      </c>
      <c r="B8212" t="s">
        <v>9893</v>
      </c>
      <c r="C8212">
        <v>2014</v>
      </c>
      <c r="D8212" s="23">
        <v>41890</v>
      </c>
      <c r="E8212" s="23">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7.1372000000000044</v>
      </c>
    </row>
    <row r="8213" spans="1:22" x14ac:dyDescent="0.3">
      <c r="A8213">
        <v>8212</v>
      </c>
      <c r="B8213" t="s">
        <v>9894</v>
      </c>
      <c r="C8213">
        <v>2013</v>
      </c>
      <c r="D8213" s="23">
        <v>41586</v>
      </c>
      <c r="E8213" s="23">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-17.783999999999988</v>
      </c>
    </row>
    <row r="8214" spans="1:22" x14ac:dyDescent="0.3">
      <c r="A8214">
        <v>8213</v>
      </c>
      <c r="B8214" t="s">
        <v>9894</v>
      </c>
      <c r="C8214">
        <v>2013</v>
      </c>
      <c r="D8214" s="23">
        <v>41586</v>
      </c>
      <c r="E8214" s="23">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23">
        <v>41177</v>
      </c>
      <c r="E8215" s="23">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23">
        <v>41177</v>
      </c>
      <c r="E8216" s="23">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v>
      </c>
    </row>
    <row r="8217" spans="1:22" x14ac:dyDescent="0.3">
      <c r="A8217">
        <v>8216</v>
      </c>
      <c r="B8217" t="s">
        <v>9897</v>
      </c>
      <c r="C8217">
        <v>2012</v>
      </c>
      <c r="D8217" s="23">
        <v>41177</v>
      </c>
      <c r="E8217" s="23">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23">
        <v>41177</v>
      </c>
      <c r="E8218" s="23">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3.2640000000000011</v>
      </c>
      <c r="T8218">
        <v>2</v>
      </c>
      <c r="U8218">
        <v>0.7</v>
      </c>
      <c r="V8218">
        <v>-2.2848000000000002</v>
      </c>
    </row>
    <row r="8219" spans="1:22" x14ac:dyDescent="0.3">
      <c r="A8219">
        <v>8218</v>
      </c>
      <c r="B8219" t="s">
        <v>9898</v>
      </c>
      <c r="C8219">
        <v>2011</v>
      </c>
      <c r="D8219" s="23">
        <v>40819</v>
      </c>
      <c r="E8219" s="23">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23">
        <v>40819</v>
      </c>
      <c r="E8220" s="23">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-19.065600000000011</v>
      </c>
    </row>
    <row r="8221" spans="1:22" x14ac:dyDescent="0.3">
      <c r="A8221">
        <v>8220</v>
      </c>
      <c r="B8221" t="s">
        <v>9898</v>
      </c>
      <c r="C8221">
        <v>2011</v>
      </c>
      <c r="D8221" s="23">
        <v>40819</v>
      </c>
      <c r="E8221" s="23">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1.7248000000000001</v>
      </c>
    </row>
    <row r="8222" spans="1:22" x14ac:dyDescent="0.3">
      <c r="A8222">
        <v>8221</v>
      </c>
      <c r="B8222" t="s">
        <v>9898</v>
      </c>
      <c r="C8222">
        <v>2011</v>
      </c>
      <c r="D8222" s="23">
        <v>40819</v>
      </c>
      <c r="E8222" s="23">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23">
        <v>40819</v>
      </c>
      <c r="E8223" s="23">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23">
        <v>40593</v>
      </c>
      <c r="E8224" s="23">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23">
        <v>41438</v>
      </c>
      <c r="E8225" s="23">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23">
        <v>41438</v>
      </c>
      <c r="E8226" s="23">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6.2208000000000014</v>
      </c>
    </row>
    <row r="8227" spans="1:22" x14ac:dyDescent="0.3">
      <c r="A8227">
        <v>8226</v>
      </c>
      <c r="B8227" t="s">
        <v>9903</v>
      </c>
      <c r="C8227">
        <v>2014</v>
      </c>
      <c r="D8227" s="23">
        <v>41945</v>
      </c>
      <c r="E8227" s="23">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23">
        <v>41945</v>
      </c>
      <c r="E8228" s="23">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23">
        <v>41369</v>
      </c>
      <c r="E8229" s="23">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23">
        <v>41369</v>
      </c>
      <c r="E8230" s="23">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23">
        <v>41369</v>
      </c>
      <c r="E8231" s="23">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37.787400000000012</v>
      </c>
    </row>
    <row r="8232" spans="1:22" x14ac:dyDescent="0.3">
      <c r="A8232">
        <v>8231</v>
      </c>
      <c r="B8232" t="s">
        <v>9905</v>
      </c>
      <c r="C8232">
        <v>2013</v>
      </c>
      <c r="D8232" s="23">
        <v>41456</v>
      </c>
      <c r="E8232" s="23">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23">
        <v>41456</v>
      </c>
      <c r="E8233" s="23">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291.37779999999992</v>
      </c>
    </row>
    <row r="8234" spans="1:22" x14ac:dyDescent="0.3">
      <c r="A8234">
        <v>8233</v>
      </c>
      <c r="B8234" t="s">
        <v>9906</v>
      </c>
      <c r="C8234">
        <v>2011</v>
      </c>
      <c r="D8234" s="23">
        <v>40808</v>
      </c>
      <c r="E8234" s="23">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23">
        <v>40808</v>
      </c>
      <c r="E8235" s="23">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0.40679999999999689</v>
      </c>
    </row>
    <row r="8236" spans="1:22" x14ac:dyDescent="0.3">
      <c r="A8236">
        <v>8235</v>
      </c>
      <c r="B8236" t="s">
        <v>9907</v>
      </c>
      <c r="C8236">
        <v>2014</v>
      </c>
      <c r="D8236" s="23">
        <v>41761</v>
      </c>
      <c r="E8236" s="23">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0.4159999999999997</v>
      </c>
    </row>
    <row r="8237" spans="1:22" x14ac:dyDescent="0.3">
      <c r="A8237">
        <v>8236</v>
      </c>
      <c r="B8237" t="s">
        <v>9907</v>
      </c>
      <c r="C8237">
        <v>2014</v>
      </c>
      <c r="D8237" s="23">
        <v>41761</v>
      </c>
      <c r="E8237" s="23">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23">
        <v>41761</v>
      </c>
      <c r="E8238" s="23">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23">
        <v>41933</v>
      </c>
      <c r="E8239" s="23">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23">
        <v>41933</v>
      </c>
      <c r="E8240" s="23">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23">
        <v>41933</v>
      </c>
      <c r="E8241" s="23">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23">
        <v>41933</v>
      </c>
      <c r="E8242" s="23">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23">
        <v>40787</v>
      </c>
      <c r="E8243" s="2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23">
        <v>40787</v>
      </c>
      <c r="E8244" s="23">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23">
        <v>40767</v>
      </c>
      <c r="E8245" s="23">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50.396000000000022</v>
      </c>
    </row>
    <row r="8246" spans="1:22" x14ac:dyDescent="0.3">
      <c r="A8246">
        <v>8245</v>
      </c>
      <c r="B8246" t="s">
        <v>9910</v>
      </c>
      <c r="C8246">
        <v>2011</v>
      </c>
      <c r="D8246" s="23">
        <v>40767</v>
      </c>
      <c r="E8246" s="23">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23">
        <v>40774</v>
      </c>
      <c r="E8247" s="23">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23">
        <v>41039</v>
      </c>
      <c r="E8248" s="23">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23">
        <v>41039</v>
      </c>
      <c r="E8249" s="23">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3.6784000000000021</v>
      </c>
    </row>
    <row r="8250" spans="1:22" x14ac:dyDescent="0.3">
      <c r="A8250">
        <v>8249</v>
      </c>
      <c r="B8250" t="s">
        <v>9913</v>
      </c>
      <c r="C8250">
        <v>2013</v>
      </c>
      <c r="D8250" s="23">
        <v>41405</v>
      </c>
      <c r="E8250" s="23">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23">
        <v>40973</v>
      </c>
      <c r="E8251" s="23">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23">
        <v>40973</v>
      </c>
      <c r="E8252" s="23">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-1.8847999999999989</v>
      </c>
    </row>
    <row r="8253" spans="1:22" x14ac:dyDescent="0.3">
      <c r="A8253">
        <v>8252</v>
      </c>
      <c r="B8253" t="s">
        <v>9914</v>
      </c>
      <c r="C8253">
        <v>2012</v>
      </c>
      <c r="D8253" s="23">
        <v>40973</v>
      </c>
      <c r="E8253" s="2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23">
        <v>40973</v>
      </c>
      <c r="E8254" s="23">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6.0416000000000034</v>
      </c>
    </row>
    <row r="8255" spans="1:22" x14ac:dyDescent="0.3">
      <c r="A8255">
        <v>8254</v>
      </c>
      <c r="B8255" t="s">
        <v>9915</v>
      </c>
      <c r="C8255">
        <v>2014</v>
      </c>
      <c r="D8255" s="23">
        <v>41864</v>
      </c>
      <c r="E8255" s="23">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23">
        <v>41864</v>
      </c>
      <c r="E8256" s="23">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23">
        <v>41864</v>
      </c>
      <c r="E8257" s="23">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27.295199999999969</v>
      </c>
    </row>
    <row r="8258" spans="1:22" x14ac:dyDescent="0.3">
      <c r="A8258">
        <v>8257</v>
      </c>
      <c r="B8258" t="s">
        <v>9915</v>
      </c>
      <c r="C8258">
        <v>2014</v>
      </c>
      <c r="D8258" s="23">
        <v>41864</v>
      </c>
      <c r="E8258" s="23">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23">
        <v>41864</v>
      </c>
      <c r="E8259" s="23">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23">
        <v>41864</v>
      </c>
      <c r="E8260" s="23">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23">
        <v>41452</v>
      </c>
      <c r="E8261" s="23">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23">
        <v>41452</v>
      </c>
      <c r="E8262" s="23">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23">
        <v>41452</v>
      </c>
      <c r="E8263" s="23">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23">
        <v>41624</v>
      </c>
      <c r="E8264" s="23">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23">
        <v>41165</v>
      </c>
      <c r="E8265" s="23">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23">
        <v>40907</v>
      </c>
      <c r="E8266" s="23">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30.734999999999989</v>
      </c>
    </row>
    <row r="8267" spans="1:22" x14ac:dyDescent="0.3">
      <c r="A8267">
        <v>8266</v>
      </c>
      <c r="B8267" t="s">
        <v>9919</v>
      </c>
      <c r="C8267">
        <v>2011</v>
      </c>
      <c r="D8267" s="23">
        <v>40907</v>
      </c>
      <c r="E8267" s="23">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23">
        <v>40662</v>
      </c>
      <c r="E8268" s="23">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23">
        <v>41670</v>
      </c>
      <c r="E8269" s="23">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23">
        <v>41670</v>
      </c>
      <c r="E8270" s="23">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2.7719999999999989</v>
      </c>
    </row>
    <row r="8271" spans="1:22" x14ac:dyDescent="0.3">
      <c r="A8271">
        <v>8270</v>
      </c>
      <c r="B8271" t="s">
        <v>9923</v>
      </c>
      <c r="C8271">
        <v>2014</v>
      </c>
      <c r="D8271" s="23">
        <v>41670</v>
      </c>
      <c r="E8271" s="23">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250.39599999999979</v>
      </c>
    </row>
    <row r="8272" spans="1:22" x14ac:dyDescent="0.3">
      <c r="A8272">
        <v>8271</v>
      </c>
      <c r="B8272" t="s">
        <v>9923</v>
      </c>
      <c r="C8272">
        <v>2014</v>
      </c>
      <c r="D8272" s="23">
        <v>41670</v>
      </c>
      <c r="E8272" s="23">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23">
        <v>41634</v>
      </c>
      <c r="E8273" s="2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23">
        <v>41568</v>
      </c>
      <c r="E8274" s="23">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23">
        <v>41073</v>
      </c>
      <c r="E8275" s="23">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0.29960000000000009</v>
      </c>
    </row>
    <row r="8276" spans="1:22" x14ac:dyDescent="0.3">
      <c r="A8276">
        <v>8275</v>
      </c>
      <c r="B8276" t="s">
        <v>9927</v>
      </c>
      <c r="C8276">
        <v>2014</v>
      </c>
      <c r="D8276" s="23">
        <v>41821</v>
      </c>
      <c r="E8276" s="23">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23">
        <v>41086</v>
      </c>
      <c r="E8277" s="23">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23">
        <v>41326</v>
      </c>
      <c r="E8278" s="23">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23">
        <v>41326</v>
      </c>
      <c r="E8279" s="23">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-26.72600000000001</v>
      </c>
    </row>
    <row r="8280" spans="1:22" x14ac:dyDescent="0.3">
      <c r="A8280">
        <v>8279</v>
      </c>
      <c r="B8280" t="s">
        <v>9929</v>
      </c>
      <c r="C8280">
        <v>2013</v>
      </c>
      <c r="D8280" s="23">
        <v>41326</v>
      </c>
      <c r="E8280" s="23">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23">
        <v>41752</v>
      </c>
      <c r="E8281" s="23">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23">
        <v>41769</v>
      </c>
      <c r="E8282" s="23">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23">
        <v>41769</v>
      </c>
      <c r="E8283" s="2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23">
        <v>41264</v>
      </c>
      <c r="E8284" s="23">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23">
        <v>41264</v>
      </c>
      <c r="E8285" s="23">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23">
        <v>41264</v>
      </c>
      <c r="E8286" s="23">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23">
        <v>41264</v>
      </c>
      <c r="E8287" s="23">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23">
        <v>40767</v>
      </c>
      <c r="E8288" s="23">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31.10400000000001</v>
      </c>
      <c r="T8288">
        <v>6</v>
      </c>
      <c r="U8288">
        <v>0.2</v>
      </c>
      <c r="V8288">
        <v>10.8864</v>
      </c>
    </row>
    <row r="8289" spans="1:22" x14ac:dyDescent="0.3">
      <c r="A8289">
        <v>8288</v>
      </c>
      <c r="B8289" t="s">
        <v>9933</v>
      </c>
      <c r="C8289">
        <v>2011</v>
      </c>
      <c r="D8289" s="23">
        <v>40767</v>
      </c>
      <c r="E8289" s="23">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23">
        <v>40767</v>
      </c>
      <c r="E8290" s="23">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23">
        <v>40767</v>
      </c>
      <c r="E8291" s="23">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23">
        <v>40767</v>
      </c>
      <c r="E8292" s="23">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-1.041000000000001</v>
      </c>
    </row>
    <row r="8293" spans="1:22" x14ac:dyDescent="0.3">
      <c r="A8293">
        <v>8292</v>
      </c>
      <c r="B8293" t="s">
        <v>9933</v>
      </c>
      <c r="C8293">
        <v>2011</v>
      </c>
      <c r="D8293" s="23">
        <v>40767</v>
      </c>
      <c r="E8293" s="23">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23">
        <v>41254</v>
      </c>
      <c r="E8294" s="23">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-7.5767999999999986</v>
      </c>
    </row>
    <row r="8295" spans="1:22" x14ac:dyDescent="0.3">
      <c r="A8295">
        <v>8294</v>
      </c>
      <c r="B8295" t="s">
        <v>9935</v>
      </c>
      <c r="C8295">
        <v>2014</v>
      </c>
      <c r="D8295" s="23">
        <v>41947</v>
      </c>
      <c r="E8295" s="23">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23">
        <v>41712</v>
      </c>
      <c r="E8296" s="23">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23">
        <v>41425</v>
      </c>
      <c r="E8297" s="23">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23">
        <v>41425</v>
      </c>
      <c r="E8298" s="23">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26.87520000000001</v>
      </c>
    </row>
    <row r="8299" spans="1:22" x14ac:dyDescent="0.3">
      <c r="A8299">
        <v>8298</v>
      </c>
      <c r="B8299" t="s">
        <v>9938</v>
      </c>
      <c r="C8299">
        <v>2012</v>
      </c>
      <c r="D8299" s="23">
        <v>41095</v>
      </c>
      <c r="E8299" s="23">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23">
        <v>41095</v>
      </c>
      <c r="E8300" s="23">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23">
        <v>40613</v>
      </c>
      <c r="E8301" s="23">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23">
        <v>41019</v>
      </c>
      <c r="E8302" s="23">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23">
        <v>41847</v>
      </c>
      <c r="E8303" s="23">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23">
        <v>41847</v>
      </c>
      <c r="E8304" s="23">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45.293999999999947</v>
      </c>
    </row>
    <row r="8305" spans="1:22" x14ac:dyDescent="0.3">
      <c r="A8305">
        <v>8304</v>
      </c>
      <c r="B8305" t="s">
        <v>9942</v>
      </c>
      <c r="C8305">
        <v>2011</v>
      </c>
      <c r="D8305" s="23">
        <v>40847</v>
      </c>
      <c r="E8305" s="23">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23">
        <v>41947</v>
      </c>
      <c r="E8306" s="23">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486.36800000000011</v>
      </c>
      <c r="T8306">
        <v>4</v>
      </c>
      <c r="U8306">
        <v>0.2</v>
      </c>
      <c r="V8306">
        <v>36.477600000000017</v>
      </c>
    </row>
    <row r="8307" spans="1:22" x14ac:dyDescent="0.3">
      <c r="A8307">
        <v>8306</v>
      </c>
      <c r="B8307" t="s">
        <v>9944</v>
      </c>
      <c r="C8307">
        <v>2013</v>
      </c>
      <c r="D8307" s="23">
        <v>41498</v>
      </c>
      <c r="E8307" s="23">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32.400000000000013</v>
      </c>
      <c r="T8307">
        <v>5</v>
      </c>
      <c r="U8307">
        <v>0</v>
      </c>
      <c r="V8307">
        <v>15.552</v>
      </c>
    </row>
    <row r="8308" spans="1:22" x14ac:dyDescent="0.3">
      <c r="A8308">
        <v>8307</v>
      </c>
      <c r="B8308" t="s">
        <v>9944</v>
      </c>
      <c r="C8308">
        <v>2013</v>
      </c>
      <c r="D8308" s="23">
        <v>41498</v>
      </c>
      <c r="E8308" s="23">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23">
        <v>41498</v>
      </c>
      <c r="E8309" s="23">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23">
        <v>41481</v>
      </c>
      <c r="E8310" s="23">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23">
        <v>40603</v>
      </c>
      <c r="E8311" s="23">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23">
        <v>40603</v>
      </c>
      <c r="E8312" s="23">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-43.029600000000038</v>
      </c>
    </row>
    <row r="8313" spans="1:22" x14ac:dyDescent="0.3">
      <c r="A8313">
        <v>8312</v>
      </c>
      <c r="B8313" t="s">
        <v>9947</v>
      </c>
      <c r="C8313">
        <v>2014</v>
      </c>
      <c r="D8313" s="23">
        <v>41666</v>
      </c>
      <c r="E8313" s="2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23">
        <v>41666</v>
      </c>
      <c r="E8314" s="23">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764.38180000000011</v>
      </c>
    </row>
    <row r="8315" spans="1:22" x14ac:dyDescent="0.3">
      <c r="A8315">
        <v>8314</v>
      </c>
      <c r="B8315" t="s">
        <v>9948</v>
      </c>
      <c r="C8315">
        <v>2011</v>
      </c>
      <c r="D8315" s="23">
        <v>40736</v>
      </c>
      <c r="E8315" s="23">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-14.63879999999995</v>
      </c>
    </row>
    <row r="8316" spans="1:22" x14ac:dyDescent="0.3">
      <c r="A8316">
        <v>8315</v>
      </c>
      <c r="B8316" t="s">
        <v>9948</v>
      </c>
      <c r="C8316">
        <v>2011</v>
      </c>
      <c r="D8316" s="23">
        <v>40736</v>
      </c>
      <c r="E8316" s="23">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23">
        <v>40736</v>
      </c>
      <c r="E8317" s="23">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v>
      </c>
    </row>
    <row r="8318" spans="1:22" x14ac:dyDescent="0.3">
      <c r="A8318">
        <v>8317</v>
      </c>
      <c r="B8318" t="s">
        <v>9948</v>
      </c>
      <c r="C8318">
        <v>2011</v>
      </c>
      <c r="D8318" s="23">
        <v>40736</v>
      </c>
      <c r="E8318" s="23">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23">
        <v>41741</v>
      </c>
      <c r="E8319" s="23">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0.15329999999999991</v>
      </c>
    </row>
    <row r="8320" spans="1:22" x14ac:dyDescent="0.3">
      <c r="A8320">
        <v>8319</v>
      </c>
      <c r="B8320" t="s">
        <v>9949</v>
      </c>
      <c r="C8320">
        <v>2014</v>
      </c>
      <c r="D8320" s="23">
        <v>41741</v>
      </c>
      <c r="E8320" s="23">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2.361599999999997</v>
      </c>
    </row>
    <row r="8321" spans="1:22" x14ac:dyDescent="0.3">
      <c r="A8321">
        <v>8320</v>
      </c>
      <c r="B8321" t="s">
        <v>9950</v>
      </c>
      <c r="C8321">
        <v>2014</v>
      </c>
      <c r="D8321" s="23">
        <v>41957</v>
      </c>
      <c r="E8321" s="23">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23">
        <v>41248</v>
      </c>
      <c r="E8322" s="23">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23">
        <v>41544</v>
      </c>
      <c r="E8323" s="23">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-24.998400000000011</v>
      </c>
    </row>
    <row r="8324" spans="1:22" x14ac:dyDescent="0.3">
      <c r="A8324">
        <v>8323</v>
      </c>
      <c r="B8324" t="s">
        <v>9953</v>
      </c>
      <c r="C8324">
        <v>2013</v>
      </c>
      <c r="D8324" s="23">
        <v>41598</v>
      </c>
      <c r="E8324" s="23">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23">
        <v>41598</v>
      </c>
      <c r="E8325" s="23">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v>
      </c>
    </row>
    <row r="8326" spans="1:22" x14ac:dyDescent="0.3">
      <c r="A8326">
        <v>8325</v>
      </c>
      <c r="B8326" t="s">
        <v>9954</v>
      </c>
      <c r="C8326">
        <v>2014</v>
      </c>
      <c r="D8326" s="23">
        <v>41891</v>
      </c>
      <c r="E8326" s="23">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23">
        <v>41891</v>
      </c>
      <c r="E8327" s="23">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13.85790000000001</v>
      </c>
    </row>
    <row r="8328" spans="1:22" x14ac:dyDescent="0.3">
      <c r="A8328">
        <v>8327</v>
      </c>
      <c r="B8328" t="s">
        <v>9955</v>
      </c>
      <c r="C8328">
        <v>2014</v>
      </c>
      <c r="D8328" s="23">
        <v>41842</v>
      </c>
      <c r="E8328" s="23">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v>
      </c>
      <c r="T8328">
        <v>4</v>
      </c>
      <c r="U8328">
        <v>0.8</v>
      </c>
      <c r="V8328">
        <v>-4.5824000000000016</v>
      </c>
    </row>
    <row r="8329" spans="1:22" x14ac:dyDescent="0.3">
      <c r="A8329">
        <v>8328</v>
      </c>
      <c r="B8329" t="s">
        <v>9955</v>
      </c>
      <c r="C8329">
        <v>2014</v>
      </c>
      <c r="D8329" s="23">
        <v>41842</v>
      </c>
      <c r="E8329" s="23">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-164.8360000000001</v>
      </c>
    </row>
    <row r="8330" spans="1:22" x14ac:dyDescent="0.3">
      <c r="A8330">
        <v>8329</v>
      </c>
      <c r="B8330" t="s">
        <v>9956</v>
      </c>
      <c r="C8330">
        <v>2014</v>
      </c>
      <c r="D8330" s="23">
        <v>41919</v>
      </c>
      <c r="E8330" s="23">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23">
        <v>41919</v>
      </c>
      <c r="E8331" s="23">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23">
        <v>41951</v>
      </c>
      <c r="E8332" s="23">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v>
      </c>
    </row>
    <row r="8333" spans="1:22" x14ac:dyDescent="0.3">
      <c r="A8333">
        <v>8332</v>
      </c>
      <c r="B8333" t="s">
        <v>9960</v>
      </c>
      <c r="C8333">
        <v>2013</v>
      </c>
      <c r="D8333" s="23">
        <v>41343</v>
      </c>
      <c r="E8333" s="23">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23">
        <v>41343</v>
      </c>
      <c r="E8334" s="23">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88.725000000000023</v>
      </c>
    </row>
    <row r="8335" spans="1:22" x14ac:dyDescent="0.3">
      <c r="A8335">
        <v>8334</v>
      </c>
      <c r="B8335" t="s">
        <v>9960</v>
      </c>
      <c r="C8335">
        <v>2013</v>
      </c>
      <c r="D8335" s="23">
        <v>41343</v>
      </c>
      <c r="E8335" s="23">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23">
        <v>41343</v>
      </c>
      <c r="E8336" s="23">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23">
        <v>41773</v>
      </c>
      <c r="E8337" s="23">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23">
        <v>41458</v>
      </c>
      <c r="E8338" s="23">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23">
        <v>40904</v>
      </c>
      <c r="E8339" s="23">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23">
        <v>40904</v>
      </c>
      <c r="E8340" s="23">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23">
        <v>41743</v>
      </c>
      <c r="E8341" s="23">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436.70400000000012</v>
      </c>
      <c r="T8341">
        <v>6</v>
      </c>
      <c r="U8341">
        <v>0.2</v>
      </c>
      <c r="V8341">
        <v>-38.211600000000033</v>
      </c>
    </row>
    <row r="8342" spans="1:22" x14ac:dyDescent="0.3">
      <c r="A8342">
        <v>8341</v>
      </c>
      <c r="B8342" t="s">
        <v>9968</v>
      </c>
      <c r="C8342">
        <v>2011</v>
      </c>
      <c r="D8342" s="23">
        <v>40861</v>
      </c>
      <c r="E8342" s="23">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32.400000000000013</v>
      </c>
      <c r="T8342">
        <v>5</v>
      </c>
      <c r="U8342">
        <v>0</v>
      </c>
      <c r="V8342">
        <v>15.552</v>
      </c>
    </row>
    <row r="8343" spans="1:22" x14ac:dyDescent="0.3">
      <c r="A8343">
        <v>8342</v>
      </c>
      <c r="B8343" t="s">
        <v>9969</v>
      </c>
      <c r="C8343">
        <v>2014</v>
      </c>
      <c r="D8343" s="23">
        <v>41802</v>
      </c>
      <c r="E8343" s="2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23">
        <v>41604</v>
      </c>
      <c r="E8344" s="23">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23">
        <v>40623</v>
      </c>
      <c r="E8345" s="23">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22.2</v>
      </c>
    </row>
    <row r="8346" spans="1:22" x14ac:dyDescent="0.3">
      <c r="A8346">
        <v>8345</v>
      </c>
      <c r="B8346" t="s">
        <v>9971</v>
      </c>
      <c r="C8346">
        <v>2011</v>
      </c>
      <c r="D8346" s="23">
        <v>40623</v>
      </c>
      <c r="E8346" s="23">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32.952000000000012</v>
      </c>
      <c r="T8346">
        <v>3</v>
      </c>
      <c r="U8346">
        <v>0.2</v>
      </c>
      <c r="V8346">
        <v>6.5903999999999989</v>
      </c>
    </row>
    <row r="8347" spans="1:22" x14ac:dyDescent="0.3">
      <c r="A8347">
        <v>8346</v>
      </c>
      <c r="B8347" t="s">
        <v>9971</v>
      </c>
      <c r="C8347">
        <v>2011</v>
      </c>
      <c r="D8347" s="23">
        <v>40623</v>
      </c>
      <c r="E8347" s="23">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v>
      </c>
    </row>
    <row r="8348" spans="1:22" x14ac:dyDescent="0.3">
      <c r="A8348">
        <v>8347</v>
      </c>
      <c r="B8348" t="s">
        <v>9972</v>
      </c>
      <c r="C8348">
        <v>2012</v>
      </c>
      <c r="D8348" s="23">
        <v>41029</v>
      </c>
      <c r="E8348" s="23">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23">
        <v>41029</v>
      </c>
      <c r="E8349" s="23">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3.7920000000000011</v>
      </c>
    </row>
    <row r="8350" spans="1:22" x14ac:dyDescent="0.3">
      <c r="A8350">
        <v>8349</v>
      </c>
      <c r="B8350" t="s">
        <v>9972</v>
      </c>
      <c r="C8350">
        <v>2012</v>
      </c>
      <c r="D8350" s="23">
        <v>41029</v>
      </c>
      <c r="E8350" s="23">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23">
        <v>41029</v>
      </c>
      <c r="E8351" s="23">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23">
        <v>41029</v>
      </c>
      <c r="E8352" s="23">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23">
        <v>41763</v>
      </c>
      <c r="E8353" s="23">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23">
        <v>41763</v>
      </c>
      <c r="E8354" s="23">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23">
        <v>41763</v>
      </c>
      <c r="E8355" s="23">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23">
        <v>41763</v>
      </c>
      <c r="E8356" s="23">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23">
        <v>41763</v>
      </c>
      <c r="E8357" s="23">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23">
        <v>41513</v>
      </c>
      <c r="E8358" s="23">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23">
        <v>40644</v>
      </c>
      <c r="E8359" s="23">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23">
        <v>40644</v>
      </c>
      <c r="E8360" s="23">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23">
        <v>40644</v>
      </c>
      <c r="E8361" s="23">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23">
        <v>41642</v>
      </c>
      <c r="E8362" s="23">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v>
      </c>
    </row>
    <row r="8363" spans="1:22" x14ac:dyDescent="0.3">
      <c r="A8363">
        <v>8362</v>
      </c>
      <c r="B8363" t="s">
        <v>9976</v>
      </c>
      <c r="C8363">
        <v>2014</v>
      </c>
      <c r="D8363" s="23">
        <v>41642</v>
      </c>
      <c r="E8363" s="23">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v>
      </c>
    </row>
    <row r="8364" spans="1:22" x14ac:dyDescent="0.3">
      <c r="A8364">
        <v>8363</v>
      </c>
      <c r="B8364" t="s">
        <v>9976</v>
      </c>
      <c r="C8364">
        <v>2014</v>
      </c>
      <c r="D8364" s="23">
        <v>41642</v>
      </c>
      <c r="E8364" s="23">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-169.63700000000011</v>
      </c>
    </row>
    <row r="8365" spans="1:22" x14ac:dyDescent="0.3">
      <c r="A8365">
        <v>8364</v>
      </c>
      <c r="B8365" t="s">
        <v>9976</v>
      </c>
      <c r="C8365">
        <v>2014</v>
      </c>
      <c r="D8365" s="23">
        <v>41642</v>
      </c>
      <c r="E8365" s="23">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23">
        <v>41758</v>
      </c>
      <c r="E8366" s="23">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23">
        <v>41670</v>
      </c>
      <c r="E8367" s="23">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60.476800000000033</v>
      </c>
    </row>
    <row r="8368" spans="1:22" x14ac:dyDescent="0.3">
      <c r="A8368">
        <v>8367</v>
      </c>
      <c r="B8368" t="s">
        <v>9980</v>
      </c>
      <c r="C8368">
        <v>2011</v>
      </c>
      <c r="D8368" s="23">
        <v>40793</v>
      </c>
      <c r="E8368" s="23">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23">
        <v>40793</v>
      </c>
      <c r="E8369" s="23">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23">
        <v>40793</v>
      </c>
      <c r="E8370" s="23">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23">
        <v>41437</v>
      </c>
      <c r="E8371" s="23">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23">
        <v>41565</v>
      </c>
      <c r="E8372" s="23">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v>
      </c>
    </row>
    <row r="8373" spans="1:22" x14ac:dyDescent="0.3">
      <c r="A8373">
        <v>8372</v>
      </c>
      <c r="B8373" t="s">
        <v>9985</v>
      </c>
      <c r="C8373">
        <v>2011</v>
      </c>
      <c r="D8373" s="23">
        <v>40904</v>
      </c>
      <c r="E8373" s="23">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23">
        <v>41603</v>
      </c>
      <c r="E8374" s="23">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23">
        <v>41589</v>
      </c>
      <c r="E8375" s="23">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23">
        <v>40913</v>
      </c>
      <c r="E8376" s="23">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23">
        <v>40913</v>
      </c>
      <c r="E8377" s="23">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v>
      </c>
    </row>
    <row r="8378" spans="1:22" x14ac:dyDescent="0.3">
      <c r="A8378">
        <v>8377</v>
      </c>
      <c r="B8378" t="s">
        <v>9989</v>
      </c>
      <c r="C8378">
        <v>2014</v>
      </c>
      <c r="D8378" s="23">
        <v>41720</v>
      </c>
      <c r="E8378" s="23">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23">
        <v>41225</v>
      </c>
      <c r="E8379" s="23">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23">
        <v>41225</v>
      </c>
      <c r="E8380" s="23">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23">
        <v>41225</v>
      </c>
      <c r="E8381" s="23">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69.964999999999975</v>
      </c>
    </row>
    <row r="8382" spans="1:22" x14ac:dyDescent="0.3">
      <c r="A8382">
        <v>8381</v>
      </c>
      <c r="B8382" t="s">
        <v>9991</v>
      </c>
      <c r="C8382">
        <v>2011</v>
      </c>
      <c r="D8382" s="23">
        <v>40795</v>
      </c>
      <c r="E8382" s="23">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3.4049999999999989</v>
      </c>
    </row>
    <row r="8383" spans="1:22" x14ac:dyDescent="0.3">
      <c r="A8383">
        <v>8382</v>
      </c>
      <c r="B8383" t="s">
        <v>9992</v>
      </c>
      <c r="C8383">
        <v>2013</v>
      </c>
      <c r="D8383" s="23">
        <v>41351</v>
      </c>
      <c r="E8383" s="23">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-20.136200000000009</v>
      </c>
    </row>
    <row r="8384" spans="1:22" x14ac:dyDescent="0.3">
      <c r="A8384">
        <v>8383</v>
      </c>
      <c r="B8384" t="s">
        <v>9993</v>
      </c>
      <c r="C8384">
        <v>2013</v>
      </c>
      <c r="D8384" s="23">
        <v>41313</v>
      </c>
      <c r="E8384" s="23">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23">
        <v>41605</v>
      </c>
      <c r="E8385" s="23">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23">
        <v>41605</v>
      </c>
      <c r="E8386" s="23">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23">
        <v>41887</v>
      </c>
      <c r="E8387" s="23">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23">
        <v>41057</v>
      </c>
      <c r="E8388" s="23">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23">
        <v>41057</v>
      </c>
      <c r="E8389" s="23">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23">
        <v>40848</v>
      </c>
      <c r="E8390" s="23">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23">
        <v>41636</v>
      </c>
      <c r="E8391" s="23">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23">
        <v>41978</v>
      </c>
      <c r="E8392" s="23">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23">
        <v>41997</v>
      </c>
      <c r="E8393" s="23">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23">
        <v>41610</v>
      </c>
      <c r="E8394" s="23">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23">
        <v>41610</v>
      </c>
      <c r="E8395" s="23">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48.906000000000013</v>
      </c>
    </row>
    <row r="8396" spans="1:22" x14ac:dyDescent="0.3">
      <c r="A8396">
        <v>8395</v>
      </c>
      <c r="B8396" t="s">
        <v>10003</v>
      </c>
      <c r="C8396">
        <v>2013</v>
      </c>
      <c r="D8396" s="23">
        <v>41610</v>
      </c>
      <c r="E8396" s="23">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297.64350000000002</v>
      </c>
    </row>
    <row r="8397" spans="1:22" x14ac:dyDescent="0.3">
      <c r="A8397">
        <v>8396</v>
      </c>
      <c r="B8397" t="s">
        <v>10003</v>
      </c>
      <c r="C8397">
        <v>2013</v>
      </c>
      <c r="D8397" s="23">
        <v>41610</v>
      </c>
      <c r="E8397" s="23">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23">
        <v>40724</v>
      </c>
      <c r="E8398" s="23">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23">
        <v>40789</v>
      </c>
      <c r="E8399" s="23">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23">
        <v>41946</v>
      </c>
      <c r="E8400" s="23">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23">
        <v>41012</v>
      </c>
      <c r="E8401" s="23">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23">
        <v>41248</v>
      </c>
      <c r="E8402" s="23">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78.434999999999988</v>
      </c>
    </row>
    <row r="8403" spans="1:22" x14ac:dyDescent="0.3">
      <c r="A8403">
        <v>8402</v>
      </c>
      <c r="B8403" t="s">
        <v>10008</v>
      </c>
      <c r="C8403">
        <v>2012</v>
      </c>
      <c r="D8403" s="23">
        <v>41248</v>
      </c>
      <c r="E8403" s="23">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12.805799999999991</v>
      </c>
    </row>
    <row r="8404" spans="1:22" x14ac:dyDescent="0.3">
      <c r="A8404">
        <v>8403</v>
      </c>
      <c r="B8404" t="s">
        <v>10008</v>
      </c>
      <c r="C8404">
        <v>2012</v>
      </c>
      <c r="D8404" s="23">
        <v>41248</v>
      </c>
      <c r="E8404" s="23">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23">
        <v>41306</v>
      </c>
      <c r="E8405" s="23">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48.539199999999987</v>
      </c>
    </row>
    <row r="8406" spans="1:22" x14ac:dyDescent="0.3">
      <c r="A8406">
        <v>8405</v>
      </c>
      <c r="B8406" t="s">
        <v>10010</v>
      </c>
      <c r="C8406">
        <v>2014</v>
      </c>
      <c r="D8406" s="23">
        <v>41829</v>
      </c>
      <c r="E8406" s="23">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23">
        <v>41829</v>
      </c>
      <c r="E8407" s="23">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23">
        <v>41829</v>
      </c>
      <c r="E8408" s="23">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23">
        <v>41829</v>
      </c>
      <c r="E8409" s="23">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23">
        <v>41829</v>
      </c>
      <c r="E8410" s="23">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23">
        <v>41254</v>
      </c>
      <c r="E8411" s="23">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23">
        <v>41594</v>
      </c>
      <c r="E8412" s="23">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-199.50760000000011</v>
      </c>
    </row>
    <row r="8413" spans="1:22" x14ac:dyDescent="0.3">
      <c r="A8413">
        <v>8412</v>
      </c>
      <c r="B8413" t="s">
        <v>10013</v>
      </c>
      <c r="C8413">
        <v>2013</v>
      </c>
      <c r="D8413" s="23">
        <v>41404</v>
      </c>
      <c r="E8413" s="2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23">
        <v>41709</v>
      </c>
      <c r="E8414" s="23">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23">
        <v>41626</v>
      </c>
      <c r="E8415" s="23">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23">
        <v>41626</v>
      </c>
      <c r="E8416" s="23">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-6.2100000000000151</v>
      </c>
    </row>
    <row r="8417" spans="1:22" x14ac:dyDescent="0.3">
      <c r="A8417">
        <v>8416</v>
      </c>
      <c r="B8417" t="s">
        <v>10016</v>
      </c>
      <c r="C8417">
        <v>2014</v>
      </c>
      <c r="D8417" s="23">
        <v>41736</v>
      </c>
      <c r="E8417" s="23">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23">
        <v>41769</v>
      </c>
      <c r="E8418" s="23">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23">
        <v>41769</v>
      </c>
      <c r="E8419" s="23">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v>
      </c>
    </row>
    <row r="8420" spans="1:22" x14ac:dyDescent="0.3">
      <c r="A8420">
        <v>8419</v>
      </c>
      <c r="B8420" t="s">
        <v>10017</v>
      </c>
      <c r="C8420">
        <v>2014</v>
      </c>
      <c r="D8420" s="23">
        <v>41769</v>
      </c>
      <c r="E8420" s="23">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23">
        <v>41769</v>
      </c>
      <c r="E8421" s="23">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2.6783999999999959</v>
      </c>
    </row>
    <row r="8422" spans="1:22" x14ac:dyDescent="0.3">
      <c r="A8422">
        <v>8421</v>
      </c>
      <c r="B8422" t="s">
        <v>10017</v>
      </c>
      <c r="C8422">
        <v>2014</v>
      </c>
      <c r="D8422" s="23">
        <v>41769</v>
      </c>
      <c r="E8422" s="23">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23">
        <v>41925</v>
      </c>
      <c r="E8423" s="2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23">
        <v>41925</v>
      </c>
      <c r="E8424" s="23">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23">
        <v>41925</v>
      </c>
      <c r="E8425" s="23">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23">
        <v>41925</v>
      </c>
      <c r="E8426" s="23">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129.2939999999999</v>
      </c>
    </row>
    <row r="8427" spans="1:22" x14ac:dyDescent="0.3">
      <c r="A8427">
        <v>8426</v>
      </c>
      <c r="B8427" t="s">
        <v>10019</v>
      </c>
      <c r="C8427">
        <v>2013</v>
      </c>
      <c r="D8427" s="23">
        <v>41515</v>
      </c>
      <c r="E8427" s="23">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23">
        <v>41184</v>
      </c>
      <c r="E8428" s="23">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23">
        <v>41967</v>
      </c>
      <c r="E8429" s="23">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0.17439999999999939</v>
      </c>
    </row>
    <row r="8430" spans="1:22" x14ac:dyDescent="0.3">
      <c r="A8430">
        <v>8429</v>
      </c>
      <c r="B8430" t="s">
        <v>10022</v>
      </c>
      <c r="C8430">
        <v>2014</v>
      </c>
      <c r="D8430" s="23">
        <v>41956</v>
      </c>
      <c r="E8430" s="23">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-10.911600000000011</v>
      </c>
    </row>
    <row r="8431" spans="1:22" x14ac:dyDescent="0.3">
      <c r="A8431">
        <v>8430</v>
      </c>
      <c r="B8431" t="s">
        <v>10023</v>
      </c>
      <c r="C8431">
        <v>2013</v>
      </c>
      <c r="D8431" s="23">
        <v>41628</v>
      </c>
      <c r="E8431" s="23">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-30.392000000000021</v>
      </c>
    </row>
    <row r="8432" spans="1:22" x14ac:dyDescent="0.3">
      <c r="A8432">
        <v>8431</v>
      </c>
      <c r="B8432" t="s">
        <v>10024</v>
      </c>
      <c r="C8432">
        <v>2011</v>
      </c>
      <c r="D8432" s="23">
        <v>40632</v>
      </c>
      <c r="E8432" s="23">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23">
        <v>41952</v>
      </c>
      <c r="E8433" s="23">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23">
        <v>40800</v>
      </c>
      <c r="E8434" s="23">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23">
        <v>40800</v>
      </c>
      <c r="E8435" s="23">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2.1399999999999988</v>
      </c>
    </row>
    <row r="8436" spans="1:22" x14ac:dyDescent="0.3">
      <c r="A8436">
        <v>8435</v>
      </c>
      <c r="B8436" t="s">
        <v>10026</v>
      </c>
      <c r="C8436">
        <v>2011</v>
      </c>
      <c r="D8436" s="23">
        <v>40800</v>
      </c>
      <c r="E8436" s="23">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23">
        <v>40800</v>
      </c>
      <c r="E8437" s="23">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23">
        <v>41172</v>
      </c>
      <c r="E8438" s="23">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23">
        <v>41253</v>
      </c>
      <c r="E8439" s="23">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23">
        <v>40691</v>
      </c>
      <c r="E8440" s="23">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23">
        <v>41713</v>
      </c>
      <c r="E8441" s="23">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23">
        <v>41617</v>
      </c>
      <c r="E8442" s="23">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23">
        <v>41766</v>
      </c>
      <c r="E8443" s="2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27.435199999999991</v>
      </c>
    </row>
    <row r="8444" spans="1:22" x14ac:dyDescent="0.3">
      <c r="A8444">
        <v>8443</v>
      </c>
      <c r="B8444" t="s">
        <v>10033</v>
      </c>
      <c r="C8444">
        <v>2013</v>
      </c>
      <c r="D8444" s="23">
        <v>41340</v>
      </c>
      <c r="E8444" s="23">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23">
        <v>41340</v>
      </c>
      <c r="E8445" s="23">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23">
        <v>41340</v>
      </c>
      <c r="E8446" s="23">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-12.51030000000001</v>
      </c>
    </row>
    <row r="8447" spans="1:22" x14ac:dyDescent="0.3">
      <c r="A8447">
        <v>8446</v>
      </c>
      <c r="B8447" t="s">
        <v>10034</v>
      </c>
      <c r="C8447">
        <v>2014</v>
      </c>
      <c r="D8447" s="23">
        <v>41936</v>
      </c>
      <c r="E8447" s="23">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-13.756799999999981</v>
      </c>
    </row>
    <row r="8448" spans="1:22" x14ac:dyDescent="0.3">
      <c r="A8448">
        <v>8447</v>
      </c>
      <c r="B8448" t="s">
        <v>10034</v>
      </c>
      <c r="C8448">
        <v>2014</v>
      </c>
      <c r="D8448" s="23">
        <v>41936</v>
      </c>
      <c r="E8448" s="23">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23">
        <v>41936</v>
      </c>
      <c r="E8449" s="23">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50.563199999999988</v>
      </c>
    </row>
    <row r="8450" spans="1:22" x14ac:dyDescent="0.3">
      <c r="A8450">
        <v>8449</v>
      </c>
      <c r="B8450" t="s">
        <v>10034</v>
      </c>
      <c r="C8450">
        <v>2014</v>
      </c>
      <c r="D8450" s="23">
        <v>41936</v>
      </c>
      <c r="E8450" s="23">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23">
        <v>41936</v>
      </c>
      <c r="E8451" s="23">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23">
        <v>41936</v>
      </c>
      <c r="E8452" s="23">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23">
        <v>40661</v>
      </c>
      <c r="E8453" s="23">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125.9970000000001</v>
      </c>
    </row>
    <row r="8454" spans="1:22" x14ac:dyDescent="0.3">
      <c r="A8454">
        <v>8453</v>
      </c>
      <c r="B8454" t="s">
        <v>10036</v>
      </c>
      <c r="C8454">
        <v>2013</v>
      </c>
      <c r="D8454" s="23">
        <v>41383</v>
      </c>
      <c r="E8454" s="23">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-93.472400000000022</v>
      </c>
    </row>
    <row r="8455" spans="1:22" x14ac:dyDescent="0.3">
      <c r="A8455">
        <v>8454</v>
      </c>
      <c r="B8455" t="s">
        <v>10036</v>
      </c>
      <c r="C8455">
        <v>2013</v>
      </c>
      <c r="D8455" s="23">
        <v>41383</v>
      </c>
      <c r="E8455" s="23">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77.746800000000007</v>
      </c>
    </row>
    <row r="8456" spans="1:22" x14ac:dyDescent="0.3">
      <c r="A8456">
        <v>8455</v>
      </c>
      <c r="B8456" t="s">
        <v>10036</v>
      </c>
      <c r="C8456">
        <v>2013</v>
      </c>
      <c r="D8456" s="23">
        <v>41383</v>
      </c>
      <c r="E8456" s="23">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23">
        <v>41417</v>
      </c>
      <c r="E8457" s="23">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22.238400000000009</v>
      </c>
    </row>
    <row r="8458" spans="1:22" x14ac:dyDescent="0.3">
      <c r="A8458">
        <v>8457</v>
      </c>
      <c r="B8458" t="s">
        <v>10038</v>
      </c>
      <c r="C8458">
        <v>2014</v>
      </c>
      <c r="D8458" s="23">
        <v>41788</v>
      </c>
      <c r="E8458" s="23">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v>
      </c>
    </row>
    <row r="8459" spans="1:22" x14ac:dyDescent="0.3">
      <c r="A8459">
        <v>8458</v>
      </c>
      <c r="B8459" t="s">
        <v>10038</v>
      </c>
      <c r="C8459">
        <v>2014</v>
      </c>
      <c r="D8459" s="23">
        <v>41788</v>
      </c>
      <c r="E8459" s="23">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23">
        <v>40780</v>
      </c>
      <c r="E8460" s="23">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25.679999999999989</v>
      </c>
      <c r="T8460">
        <v>3</v>
      </c>
      <c r="U8460">
        <v>0.8</v>
      </c>
      <c r="V8460">
        <v>-39.804000000000002</v>
      </c>
    </row>
    <row r="8461" spans="1:22" x14ac:dyDescent="0.3">
      <c r="A8461">
        <v>8460</v>
      </c>
      <c r="B8461" t="s">
        <v>10039</v>
      </c>
      <c r="C8461">
        <v>2011</v>
      </c>
      <c r="D8461" s="23">
        <v>40780</v>
      </c>
      <c r="E8461" s="23">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23">
        <v>40785</v>
      </c>
      <c r="E8462" s="23">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23">
        <v>40785</v>
      </c>
      <c r="E8463" s="2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23">
        <v>41155</v>
      </c>
      <c r="E8464" s="23">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23">
        <v>40630</v>
      </c>
      <c r="E8465" s="23">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22.678200000000022</v>
      </c>
    </row>
    <row r="8466" spans="1:22" x14ac:dyDescent="0.3">
      <c r="A8466">
        <v>8465</v>
      </c>
      <c r="B8466" t="s">
        <v>10043</v>
      </c>
      <c r="C8466">
        <v>2012</v>
      </c>
      <c r="D8466" s="23">
        <v>41039</v>
      </c>
      <c r="E8466" s="23">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23">
        <v>41008</v>
      </c>
      <c r="E8467" s="23">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v>
      </c>
    </row>
    <row r="8468" spans="1:22" x14ac:dyDescent="0.3">
      <c r="A8468">
        <v>8467</v>
      </c>
      <c r="B8468" t="s">
        <v>10045</v>
      </c>
      <c r="C8468">
        <v>2012</v>
      </c>
      <c r="D8468" s="23">
        <v>41008</v>
      </c>
      <c r="E8468" s="23">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23">
        <v>41537</v>
      </c>
      <c r="E8469" s="23">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23">
        <v>41590</v>
      </c>
      <c r="E8470" s="23">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23">
        <v>41753</v>
      </c>
      <c r="E8471" s="23">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23">
        <v>41753</v>
      </c>
      <c r="E8472" s="23">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23">
        <v>41753</v>
      </c>
      <c r="E8473" s="23">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-11.692800000000011</v>
      </c>
    </row>
    <row r="8474" spans="1:22" x14ac:dyDescent="0.3">
      <c r="A8474">
        <v>8473</v>
      </c>
      <c r="B8474" t="s">
        <v>10048</v>
      </c>
      <c r="C8474">
        <v>2014</v>
      </c>
      <c r="D8474" s="23">
        <v>41753</v>
      </c>
      <c r="E8474" s="23">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23">
        <v>41204</v>
      </c>
      <c r="E8475" s="23">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23">
        <v>41739</v>
      </c>
      <c r="E8476" s="23">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23">
        <v>41739</v>
      </c>
      <c r="E8477" s="23">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23">
        <v>41940</v>
      </c>
      <c r="E8478" s="23">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23">
        <v>41212</v>
      </c>
      <c r="E8479" s="23">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23">
        <v>41992</v>
      </c>
      <c r="E8480" s="23">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23">
        <v>41346</v>
      </c>
      <c r="E8481" s="23">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23">
        <v>40745</v>
      </c>
      <c r="E8482" s="23">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23">
        <v>41419</v>
      </c>
      <c r="E8483" s="2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23">
        <v>41682</v>
      </c>
      <c r="E8484" s="23">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23">
        <v>41538</v>
      </c>
      <c r="E8485" s="23">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23">
        <v>41907</v>
      </c>
      <c r="E8486" s="23">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23">
        <v>41726</v>
      </c>
      <c r="E8487" s="23">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23">
        <v>41726</v>
      </c>
      <c r="E8488" s="23">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23">
        <v>41726</v>
      </c>
      <c r="E8489" s="23">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23">
        <v>41307</v>
      </c>
      <c r="E8490" s="23">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v>
      </c>
    </row>
    <row r="8491" spans="1:22" x14ac:dyDescent="0.3">
      <c r="A8491">
        <v>8490</v>
      </c>
      <c r="B8491" t="s">
        <v>10065</v>
      </c>
      <c r="C8491">
        <v>2013</v>
      </c>
      <c r="D8491" s="23">
        <v>41307</v>
      </c>
      <c r="E8491" s="23">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23">
        <v>41307</v>
      </c>
      <c r="E8492" s="23">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23">
        <v>41828</v>
      </c>
      <c r="E8493" s="2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0.1188000000000002</v>
      </c>
    </row>
    <row r="8494" spans="1:22" x14ac:dyDescent="0.3">
      <c r="A8494">
        <v>8493</v>
      </c>
      <c r="B8494" t="s">
        <v>10067</v>
      </c>
      <c r="C8494">
        <v>2012</v>
      </c>
      <c r="D8494" s="23">
        <v>41205</v>
      </c>
      <c r="E8494" s="23">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23">
        <v>41205</v>
      </c>
      <c r="E8495" s="23">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479.97600000000011</v>
      </c>
      <c r="T8495">
        <v>3</v>
      </c>
      <c r="U8495">
        <v>0.2</v>
      </c>
      <c r="V8495">
        <v>161.99189999999999</v>
      </c>
    </row>
    <row r="8496" spans="1:22" x14ac:dyDescent="0.3">
      <c r="A8496">
        <v>8495</v>
      </c>
      <c r="B8496" t="s">
        <v>10067</v>
      </c>
      <c r="C8496">
        <v>2012</v>
      </c>
      <c r="D8496" s="23">
        <v>41205</v>
      </c>
      <c r="E8496" s="23">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v>
      </c>
    </row>
    <row r="8497" spans="1:22" x14ac:dyDescent="0.3">
      <c r="A8497">
        <v>8496</v>
      </c>
      <c r="B8497" t="s">
        <v>10068</v>
      </c>
      <c r="C8497">
        <v>2013</v>
      </c>
      <c r="D8497" s="23">
        <v>41611</v>
      </c>
      <c r="E8497" s="23">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-6.2100000000000151</v>
      </c>
    </row>
    <row r="8498" spans="1:22" x14ac:dyDescent="0.3">
      <c r="A8498">
        <v>8497</v>
      </c>
      <c r="B8498" t="s">
        <v>10069</v>
      </c>
      <c r="C8498">
        <v>2011</v>
      </c>
      <c r="D8498" s="23">
        <v>40607</v>
      </c>
      <c r="E8498" s="23">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23">
        <v>40607</v>
      </c>
      <c r="E8499" s="23">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23">
        <v>40607</v>
      </c>
      <c r="E8500" s="23">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23">
        <v>40607</v>
      </c>
      <c r="E8501" s="23">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49.632000000000012</v>
      </c>
      <c r="T8501">
        <v>6</v>
      </c>
      <c r="U8501">
        <v>0.2</v>
      </c>
      <c r="V8501">
        <v>16.750800000000002</v>
      </c>
    </row>
    <row r="8502" spans="1:22" x14ac:dyDescent="0.3">
      <c r="A8502">
        <v>8501</v>
      </c>
      <c r="B8502" t="s">
        <v>10069</v>
      </c>
      <c r="C8502">
        <v>2011</v>
      </c>
      <c r="D8502" s="23">
        <v>40607</v>
      </c>
      <c r="E8502" s="23">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23">
        <v>40968</v>
      </c>
      <c r="E8503" s="23">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23">
        <v>40968</v>
      </c>
      <c r="E8504" s="23">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23">
        <v>40595</v>
      </c>
      <c r="E8505" s="23">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6.2208000000000014</v>
      </c>
    </row>
    <row r="8506" spans="1:22" x14ac:dyDescent="0.3">
      <c r="A8506">
        <v>8505</v>
      </c>
      <c r="B8506" t="s">
        <v>10072</v>
      </c>
      <c r="C8506">
        <v>2013</v>
      </c>
      <c r="D8506" s="23">
        <v>41397</v>
      </c>
      <c r="E8506" s="23">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23">
        <v>41342</v>
      </c>
      <c r="E8507" s="23">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-14.169600000000001</v>
      </c>
    </row>
    <row r="8508" spans="1:22" x14ac:dyDescent="0.3">
      <c r="A8508">
        <v>8507</v>
      </c>
      <c r="B8508" t="s">
        <v>10073</v>
      </c>
      <c r="C8508">
        <v>2013</v>
      </c>
      <c r="D8508" s="23">
        <v>41342</v>
      </c>
      <c r="E8508" s="23">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23">
        <v>41342</v>
      </c>
      <c r="E8509" s="23">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23">
        <v>41254</v>
      </c>
      <c r="E8510" s="23">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23">
        <v>41254</v>
      </c>
      <c r="E8511" s="23">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23">
        <v>41254</v>
      </c>
      <c r="E8512" s="23">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23">
        <v>41631</v>
      </c>
      <c r="E8513" s="23">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23">
        <v>41307</v>
      </c>
      <c r="E8514" s="23">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23">
        <v>41796</v>
      </c>
      <c r="E8515" s="23">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23">
        <v>41142</v>
      </c>
      <c r="E8516" s="23">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23">
        <v>41142</v>
      </c>
      <c r="E8517" s="23">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23">
        <v>41372</v>
      </c>
      <c r="E8518" s="23">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23">
        <v>41795</v>
      </c>
      <c r="E8519" s="23">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30.336000000000009</v>
      </c>
      <c r="T8519">
        <v>6</v>
      </c>
      <c r="U8519">
        <v>0.6</v>
      </c>
      <c r="V8519">
        <v>-17.443200000000001</v>
      </c>
    </row>
    <row r="8520" spans="1:22" x14ac:dyDescent="0.3">
      <c r="A8520">
        <v>8519</v>
      </c>
      <c r="B8520" t="s">
        <v>10081</v>
      </c>
      <c r="C8520">
        <v>2014</v>
      </c>
      <c r="D8520" s="23">
        <v>41978</v>
      </c>
      <c r="E8520" s="23">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23">
        <v>41978</v>
      </c>
      <c r="E8521" s="23">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23">
        <v>41978</v>
      </c>
      <c r="E8522" s="23">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18.176399999999969</v>
      </c>
    </row>
    <row r="8523" spans="1:22" x14ac:dyDescent="0.3">
      <c r="A8523">
        <v>8522</v>
      </c>
      <c r="B8523" t="s">
        <v>10082</v>
      </c>
      <c r="C8523">
        <v>2013</v>
      </c>
      <c r="D8523" s="23">
        <v>41285</v>
      </c>
      <c r="E8523" s="2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8.9361999999999959</v>
      </c>
    </row>
    <row r="8524" spans="1:22" x14ac:dyDescent="0.3">
      <c r="A8524">
        <v>8523</v>
      </c>
      <c r="B8524" t="s">
        <v>10083</v>
      </c>
      <c r="C8524">
        <v>2013</v>
      </c>
      <c r="D8524" s="23">
        <v>41366</v>
      </c>
      <c r="E8524" s="23">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0.25980000000000031</v>
      </c>
    </row>
    <row r="8525" spans="1:22" x14ac:dyDescent="0.3">
      <c r="A8525">
        <v>8524</v>
      </c>
      <c r="B8525" t="s">
        <v>10084</v>
      </c>
      <c r="C8525">
        <v>2014</v>
      </c>
      <c r="D8525" s="23">
        <v>41904</v>
      </c>
      <c r="E8525" s="23">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23">
        <v>41715</v>
      </c>
      <c r="E8526" s="23">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23">
        <v>41715</v>
      </c>
      <c r="E8527" s="23">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23">
        <v>41715</v>
      </c>
      <c r="E8528" s="23">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5.1930000000000014</v>
      </c>
      <c r="T8528">
        <v>3</v>
      </c>
      <c r="U8528">
        <v>0.7</v>
      </c>
      <c r="V8528">
        <v>-3.4620000000000002</v>
      </c>
    </row>
    <row r="8529" spans="1:22" x14ac:dyDescent="0.3">
      <c r="A8529">
        <v>8528</v>
      </c>
      <c r="B8529" t="s">
        <v>10085</v>
      </c>
      <c r="C8529">
        <v>2014</v>
      </c>
      <c r="D8529" s="23">
        <v>41715</v>
      </c>
      <c r="E8529" s="23">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23">
        <v>41715</v>
      </c>
      <c r="E8530" s="23">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3.3889999999999989</v>
      </c>
    </row>
    <row r="8531" spans="1:22" x14ac:dyDescent="0.3">
      <c r="A8531">
        <v>8530</v>
      </c>
      <c r="B8531" t="s">
        <v>10086</v>
      </c>
      <c r="C8531">
        <v>2014</v>
      </c>
      <c r="D8531" s="23">
        <v>41954</v>
      </c>
      <c r="E8531" s="23">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-36.213599999999992</v>
      </c>
    </row>
    <row r="8532" spans="1:22" x14ac:dyDescent="0.3">
      <c r="A8532">
        <v>8531</v>
      </c>
      <c r="B8532" t="s">
        <v>10087</v>
      </c>
      <c r="C8532">
        <v>2013</v>
      </c>
      <c r="D8532" s="23">
        <v>41609</v>
      </c>
      <c r="E8532" s="23">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23">
        <v>41609</v>
      </c>
      <c r="E8533" s="2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23">
        <v>41609</v>
      </c>
      <c r="E8534" s="23">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24.84299999999995</v>
      </c>
    </row>
    <row r="8535" spans="1:22" x14ac:dyDescent="0.3">
      <c r="A8535">
        <v>8534</v>
      </c>
      <c r="B8535" t="s">
        <v>10087</v>
      </c>
      <c r="C8535">
        <v>2013</v>
      </c>
      <c r="D8535" s="23">
        <v>41609</v>
      </c>
      <c r="E8535" s="23">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23">
        <v>40921</v>
      </c>
      <c r="E8536" s="23">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23">
        <v>40679</v>
      </c>
      <c r="E8537" s="23">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56.400000000000013</v>
      </c>
      <c r="T8537">
        <v>3</v>
      </c>
      <c r="U8537">
        <v>0</v>
      </c>
      <c r="V8537">
        <v>3.3839999999999999</v>
      </c>
    </row>
    <row r="8538" spans="1:22" x14ac:dyDescent="0.3">
      <c r="A8538">
        <v>8537</v>
      </c>
      <c r="B8538" t="s">
        <v>10090</v>
      </c>
      <c r="C8538">
        <v>2012</v>
      </c>
      <c r="D8538" s="23">
        <v>41067</v>
      </c>
      <c r="E8538" s="23">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v>
      </c>
    </row>
    <row r="8539" spans="1:22" x14ac:dyDescent="0.3">
      <c r="A8539">
        <v>8538</v>
      </c>
      <c r="B8539" t="s">
        <v>10090</v>
      </c>
      <c r="C8539">
        <v>2012</v>
      </c>
      <c r="D8539" s="23">
        <v>41067</v>
      </c>
      <c r="E8539" s="23">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25.920000000000009</v>
      </c>
      <c r="T8539">
        <v>5</v>
      </c>
      <c r="U8539">
        <v>0.2</v>
      </c>
      <c r="V8539">
        <v>9.0719999999999992</v>
      </c>
    </row>
    <row r="8540" spans="1:22" x14ac:dyDescent="0.3">
      <c r="A8540">
        <v>8539</v>
      </c>
      <c r="B8540" t="s">
        <v>10090</v>
      </c>
      <c r="C8540">
        <v>2012</v>
      </c>
      <c r="D8540" s="23">
        <v>41067</v>
      </c>
      <c r="E8540" s="23">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1.0019999999999989</v>
      </c>
    </row>
    <row r="8541" spans="1:22" x14ac:dyDescent="0.3">
      <c r="A8541">
        <v>8540</v>
      </c>
      <c r="B8541" t="s">
        <v>10093</v>
      </c>
      <c r="C8541">
        <v>2014</v>
      </c>
      <c r="D8541" s="23">
        <v>41708</v>
      </c>
      <c r="E8541" s="23">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59.997999999999962</v>
      </c>
    </row>
    <row r="8542" spans="1:22" x14ac:dyDescent="0.3">
      <c r="A8542">
        <v>8541</v>
      </c>
      <c r="B8542" t="s">
        <v>10093</v>
      </c>
      <c r="C8542">
        <v>2014</v>
      </c>
      <c r="D8542" s="23">
        <v>41708</v>
      </c>
      <c r="E8542" s="23">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23">
        <v>41265</v>
      </c>
      <c r="E8543" s="2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1.6783999999999979</v>
      </c>
    </row>
    <row r="8544" spans="1:22" x14ac:dyDescent="0.3">
      <c r="A8544">
        <v>8543</v>
      </c>
      <c r="B8544" t="s">
        <v>10094</v>
      </c>
      <c r="C8544">
        <v>2012</v>
      </c>
      <c r="D8544" s="23">
        <v>41265</v>
      </c>
      <c r="E8544" s="23">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422.62499999999989</v>
      </c>
      <c r="T8544">
        <v>7</v>
      </c>
      <c r="U8544">
        <v>0.3</v>
      </c>
      <c r="V8544">
        <v>0</v>
      </c>
    </row>
    <row r="8545" spans="1:22" x14ac:dyDescent="0.3">
      <c r="A8545">
        <v>8544</v>
      </c>
      <c r="B8545" t="s">
        <v>10095</v>
      </c>
      <c r="C8545">
        <v>2011</v>
      </c>
      <c r="D8545" s="23">
        <v>40761</v>
      </c>
      <c r="E8545" s="23">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23">
        <v>41361</v>
      </c>
      <c r="E8546" s="23">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23">
        <v>41361</v>
      </c>
      <c r="E8547" s="23">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23">
        <v>41361</v>
      </c>
      <c r="E8548" s="23">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23">
        <v>41248</v>
      </c>
      <c r="E8549" s="23">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23">
        <v>41248</v>
      </c>
      <c r="E8550" s="23">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23">
        <v>41163</v>
      </c>
      <c r="E8551" s="23">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23">
        <v>41107</v>
      </c>
      <c r="E8552" s="23">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23">
        <v>41107</v>
      </c>
      <c r="E8553" s="2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23">
        <v>40693</v>
      </c>
      <c r="E8554" s="23">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23">
        <v>41957</v>
      </c>
      <c r="E8555" s="23">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23">
        <v>41618</v>
      </c>
      <c r="E8556" s="23">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158.52899999999991</v>
      </c>
    </row>
    <row r="8557" spans="1:22" x14ac:dyDescent="0.3">
      <c r="A8557">
        <v>8556</v>
      </c>
      <c r="B8557" t="s">
        <v>10103</v>
      </c>
      <c r="C8557">
        <v>2012</v>
      </c>
      <c r="D8557" s="23">
        <v>40990</v>
      </c>
      <c r="E8557" s="23">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89.588799999999992</v>
      </c>
    </row>
    <row r="8558" spans="1:22" x14ac:dyDescent="0.3">
      <c r="A8558">
        <v>8557</v>
      </c>
      <c r="B8558" t="s">
        <v>10103</v>
      </c>
      <c r="C8558">
        <v>2012</v>
      </c>
      <c r="D8558" s="23">
        <v>40990</v>
      </c>
      <c r="E8558" s="23">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23">
        <v>41632</v>
      </c>
      <c r="E8559" s="23">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39.687899999999978</v>
      </c>
    </row>
    <row r="8560" spans="1:22" x14ac:dyDescent="0.3">
      <c r="A8560">
        <v>8559</v>
      </c>
      <c r="B8560" t="s">
        <v>10104</v>
      </c>
      <c r="C8560">
        <v>2013</v>
      </c>
      <c r="D8560" s="23">
        <v>41632</v>
      </c>
      <c r="E8560" s="23">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23">
        <v>41632</v>
      </c>
      <c r="E8561" s="23">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23">
        <v>41632</v>
      </c>
      <c r="E8562" s="23">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v>
      </c>
    </row>
    <row r="8563" spans="1:22" x14ac:dyDescent="0.3">
      <c r="A8563">
        <v>8562</v>
      </c>
      <c r="B8563" t="s">
        <v>10104</v>
      </c>
      <c r="C8563">
        <v>2013</v>
      </c>
      <c r="D8563" s="23">
        <v>41632</v>
      </c>
      <c r="E8563" s="2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-0.75660000000000016</v>
      </c>
    </row>
    <row r="8564" spans="1:22" x14ac:dyDescent="0.3">
      <c r="A8564">
        <v>8563</v>
      </c>
      <c r="B8564" t="s">
        <v>10105</v>
      </c>
      <c r="C8564">
        <v>2013</v>
      </c>
      <c r="D8564" s="23">
        <v>41367</v>
      </c>
      <c r="E8564" s="23">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23">
        <v>41760</v>
      </c>
      <c r="E8565" s="23">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4.8420000000000014</v>
      </c>
      <c r="T8565">
        <v>3</v>
      </c>
      <c r="U8565">
        <v>0.7</v>
      </c>
      <c r="V8565">
        <v>-3.5507999999999988</v>
      </c>
    </row>
    <row r="8566" spans="1:22" x14ac:dyDescent="0.3">
      <c r="A8566">
        <v>8565</v>
      </c>
      <c r="B8566" t="s">
        <v>10106</v>
      </c>
      <c r="C8566">
        <v>2014</v>
      </c>
      <c r="D8566" s="23">
        <v>41760</v>
      </c>
      <c r="E8566" s="23">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23">
        <v>41596</v>
      </c>
      <c r="E8567" s="23">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23">
        <v>41596</v>
      </c>
      <c r="E8568" s="23">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23">
        <v>41589</v>
      </c>
      <c r="E8569" s="23">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31.10400000000001</v>
      </c>
      <c r="T8569">
        <v>6</v>
      </c>
      <c r="U8569">
        <v>0.2</v>
      </c>
      <c r="V8569">
        <v>10.8864</v>
      </c>
    </row>
    <row r="8570" spans="1:22" x14ac:dyDescent="0.3">
      <c r="A8570">
        <v>8569</v>
      </c>
      <c r="B8570" t="s">
        <v>10110</v>
      </c>
      <c r="C8570">
        <v>2013</v>
      </c>
      <c r="D8570" s="23">
        <v>41615</v>
      </c>
      <c r="E8570" s="23">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314.84179999999998</v>
      </c>
    </row>
    <row r="8571" spans="1:22" x14ac:dyDescent="0.3">
      <c r="A8571">
        <v>8570</v>
      </c>
      <c r="B8571" t="s">
        <v>10110</v>
      </c>
      <c r="C8571">
        <v>2013</v>
      </c>
      <c r="D8571" s="23">
        <v>41615</v>
      </c>
      <c r="E8571" s="23">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77.823200000000014</v>
      </c>
    </row>
    <row r="8572" spans="1:22" x14ac:dyDescent="0.3">
      <c r="A8572">
        <v>8571</v>
      </c>
      <c r="B8572" t="s">
        <v>10110</v>
      </c>
      <c r="C8572">
        <v>2013</v>
      </c>
      <c r="D8572" s="23">
        <v>41615</v>
      </c>
      <c r="E8572" s="23">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89.996999999999986</v>
      </c>
    </row>
    <row r="8573" spans="1:22" x14ac:dyDescent="0.3">
      <c r="A8573">
        <v>8572</v>
      </c>
      <c r="B8573" t="s">
        <v>10111</v>
      </c>
      <c r="C8573">
        <v>2013</v>
      </c>
      <c r="D8573" s="23">
        <v>41368</v>
      </c>
      <c r="E8573" s="2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3.2099999999999982</v>
      </c>
    </row>
    <row r="8574" spans="1:22" x14ac:dyDescent="0.3">
      <c r="A8574">
        <v>8573</v>
      </c>
      <c r="B8574" t="s">
        <v>10112</v>
      </c>
      <c r="C8574">
        <v>2011</v>
      </c>
      <c r="D8574" s="23">
        <v>40875</v>
      </c>
      <c r="E8574" s="23">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23">
        <v>41202</v>
      </c>
      <c r="E8575" s="23">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23">
        <v>40805</v>
      </c>
      <c r="E8576" s="23">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0.1134000000000002</v>
      </c>
    </row>
    <row r="8577" spans="1:22" x14ac:dyDescent="0.3">
      <c r="A8577">
        <v>8576</v>
      </c>
      <c r="B8577" t="s">
        <v>10115</v>
      </c>
      <c r="C8577">
        <v>2014</v>
      </c>
      <c r="D8577" s="23">
        <v>41879</v>
      </c>
      <c r="E8577" s="23">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0.89599999999999991</v>
      </c>
    </row>
    <row r="8578" spans="1:22" x14ac:dyDescent="0.3">
      <c r="A8578">
        <v>8577</v>
      </c>
      <c r="B8578" t="s">
        <v>10116</v>
      </c>
      <c r="C8578">
        <v>2014</v>
      </c>
      <c r="D8578" s="23">
        <v>41824</v>
      </c>
      <c r="E8578" s="23">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23">
        <v>41996</v>
      </c>
      <c r="E8579" s="23">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23">
        <v>41996</v>
      </c>
      <c r="E8580" s="23">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23">
        <v>41636</v>
      </c>
      <c r="E8581" s="23">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23">
        <v>40683</v>
      </c>
      <c r="E8582" s="23">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23">
        <v>40683</v>
      </c>
      <c r="E8583" s="23">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23">
        <v>40683</v>
      </c>
      <c r="E8584" s="23">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-3.6372000000000031</v>
      </c>
    </row>
    <row r="8585" spans="1:22" x14ac:dyDescent="0.3">
      <c r="A8585">
        <v>8584</v>
      </c>
      <c r="B8585" t="s">
        <v>10119</v>
      </c>
      <c r="C8585">
        <v>2011</v>
      </c>
      <c r="D8585" s="23">
        <v>40683</v>
      </c>
      <c r="E8585" s="23">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23">
        <v>40579</v>
      </c>
      <c r="E8586" s="23">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23">
        <v>41983</v>
      </c>
      <c r="E8587" s="23">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23">
        <v>41832</v>
      </c>
      <c r="E8588" s="23">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244.61549999999991</v>
      </c>
    </row>
    <row r="8589" spans="1:22" x14ac:dyDescent="0.3">
      <c r="A8589">
        <v>8588</v>
      </c>
      <c r="B8589" t="s">
        <v>10123</v>
      </c>
      <c r="C8589">
        <v>2014</v>
      </c>
      <c r="D8589" s="23">
        <v>41832</v>
      </c>
      <c r="E8589" s="23">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23">
        <v>41044</v>
      </c>
      <c r="E8590" s="23">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23">
        <v>41669</v>
      </c>
      <c r="E8591" s="23">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23">
        <v>41912</v>
      </c>
      <c r="E8592" s="23">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3.910200000000001</v>
      </c>
    </row>
    <row r="8593" spans="1:22" x14ac:dyDescent="0.3">
      <c r="A8593">
        <v>8592</v>
      </c>
      <c r="B8593" t="s">
        <v>10127</v>
      </c>
      <c r="C8593">
        <v>2014</v>
      </c>
      <c r="D8593" s="23">
        <v>41753</v>
      </c>
      <c r="E8593" s="23">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23">
        <v>41753</v>
      </c>
      <c r="E8594" s="23">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3.353400000000001</v>
      </c>
    </row>
    <row r="8595" spans="1:22" x14ac:dyDescent="0.3">
      <c r="A8595">
        <v>8594</v>
      </c>
      <c r="B8595" t="s">
        <v>10129</v>
      </c>
      <c r="C8595">
        <v>2014</v>
      </c>
      <c r="D8595" s="23">
        <v>41953</v>
      </c>
      <c r="E8595" s="23">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23">
        <v>41953</v>
      </c>
      <c r="E8596" s="23">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499.16800000000012</v>
      </c>
      <c r="T8596">
        <v>4</v>
      </c>
      <c r="U8596">
        <v>0.2</v>
      </c>
      <c r="V8596">
        <v>31.19799999999999</v>
      </c>
    </row>
    <row r="8597" spans="1:22" x14ac:dyDescent="0.3">
      <c r="A8597">
        <v>8596</v>
      </c>
      <c r="B8597" t="s">
        <v>10130</v>
      </c>
      <c r="C8597">
        <v>2011</v>
      </c>
      <c r="D8597" s="23">
        <v>40668</v>
      </c>
      <c r="E8597" s="23">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23">
        <v>40668</v>
      </c>
      <c r="E8598" s="23">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23">
        <v>41575</v>
      </c>
      <c r="E8599" s="23">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23">
        <v>40873</v>
      </c>
      <c r="E8600" s="23">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23">
        <v>40873</v>
      </c>
      <c r="E8601" s="23">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7.0218000000000007</v>
      </c>
    </row>
    <row r="8602" spans="1:22" x14ac:dyDescent="0.3">
      <c r="A8602">
        <v>8601</v>
      </c>
      <c r="B8602" t="s">
        <v>10132</v>
      </c>
      <c r="C8602">
        <v>2011</v>
      </c>
      <c r="D8602" s="23">
        <v>40873</v>
      </c>
      <c r="E8602" s="23">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23">
        <v>40873</v>
      </c>
      <c r="E8603" s="23">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2.5592000000000001</v>
      </c>
    </row>
    <row r="8604" spans="1:22" x14ac:dyDescent="0.3">
      <c r="A8604">
        <v>8603</v>
      </c>
      <c r="B8604" t="s">
        <v>10133</v>
      </c>
      <c r="C8604">
        <v>2011</v>
      </c>
      <c r="D8604" s="23">
        <v>40908</v>
      </c>
      <c r="E8604" s="23">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23">
        <v>41277</v>
      </c>
      <c r="E8605" s="23">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23">
        <v>41277</v>
      </c>
      <c r="E8606" s="23">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-6.2100000000000151</v>
      </c>
    </row>
    <row r="8607" spans="1:22" x14ac:dyDescent="0.3">
      <c r="A8607">
        <v>8606</v>
      </c>
      <c r="B8607" t="s">
        <v>10134</v>
      </c>
      <c r="C8607">
        <v>2013</v>
      </c>
      <c r="D8607" s="23">
        <v>41277</v>
      </c>
      <c r="E8607" s="23">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23">
        <v>41870</v>
      </c>
      <c r="E8608" s="23">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23">
        <v>40698</v>
      </c>
      <c r="E8609" s="23">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23">
        <v>40698</v>
      </c>
      <c r="E8610" s="23">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23">
        <v>40698</v>
      </c>
      <c r="E8611" s="23">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-44.196000000000033</v>
      </c>
    </row>
    <row r="8612" spans="1:22" x14ac:dyDescent="0.3">
      <c r="A8612">
        <v>8611</v>
      </c>
      <c r="B8612" t="s">
        <v>10136</v>
      </c>
      <c r="C8612">
        <v>2011</v>
      </c>
      <c r="D8612" s="23">
        <v>40698</v>
      </c>
      <c r="E8612" s="23">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23">
        <v>41957</v>
      </c>
      <c r="E8613" s="23">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23">
        <v>41302</v>
      </c>
      <c r="E8614" s="23">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23">
        <v>41588</v>
      </c>
      <c r="E8615" s="23">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23">
        <v>41528</v>
      </c>
      <c r="E8616" s="23">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23">
        <v>41528</v>
      </c>
      <c r="E8617" s="23">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23">
        <v>41528</v>
      </c>
      <c r="E8618" s="23">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23">
        <v>41528</v>
      </c>
      <c r="E8619" s="23">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13.868399999999999</v>
      </c>
    </row>
    <row r="8620" spans="1:22" x14ac:dyDescent="0.3">
      <c r="A8620">
        <v>8619</v>
      </c>
      <c r="B8620" t="s">
        <v>10141</v>
      </c>
      <c r="C8620">
        <v>2014</v>
      </c>
      <c r="D8620" s="23">
        <v>41702</v>
      </c>
      <c r="E8620" s="23">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23">
        <v>41891</v>
      </c>
      <c r="E8621" s="23">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23">
        <v>41950</v>
      </c>
      <c r="E8622" s="23">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23">
        <v>41773</v>
      </c>
      <c r="E8623" s="2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2.336399999999998</v>
      </c>
    </row>
    <row r="8624" spans="1:22" x14ac:dyDescent="0.3">
      <c r="A8624">
        <v>8623</v>
      </c>
      <c r="B8624" t="s">
        <v>10145</v>
      </c>
      <c r="C8624">
        <v>2013</v>
      </c>
      <c r="D8624" s="23">
        <v>41606</v>
      </c>
      <c r="E8624" s="23">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23">
        <v>41226</v>
      </c>
      <c r="E8625" s="23">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23">
        <v>41226</v>
      </c>
      <c r="E8626" s="23">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v>
      </c>
    </row>
    <row r="8627" spans="1:22" x14ac:dyDescent="0.3">
      <c r="A8627">
        <v>8626</v>
      </c>
      <c r="B8627" t="s">
        <v>10147</v>
      </c>
      <c r="C8627">
        <v>2012</v>
      </c>
      <c r="D8627" s="23">
        <v>41251</v>
      </c>
      <c r="E8627" s="23">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23">
        <v>41159</v>
      </c>
      <c r="E8628" s="23">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23">
        <v>41159</v>
      </c>
      <c r="E8629" s="23">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16.199999999999989</v>
      </c>
    </row>
    <row r="8630" spans="1:22" x14ac:dyDescent="0.3">
      <c r="A8630">
        <v>8629</v>
      </c>
      <c r="B8630" t="s">
        <v>10148</v>
      </c>
      <c r="C8630">
        <v>2012</v>
      </c>
      <c r="D8630" s="23">
        <v>41159</v>
      </c>
      <c r="E8630" s="23">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v>
      </c>
    </row>
    <row r="8631" spans="1:22" x14ac:dyDescent="0.3">
      <c r="A8631">
        <v>8630</v>
      </c>
      <c r="B8631" t="s">
        <v>10148</v>
      </c>
      <c r="C8631">
        <v>2012</v>
      </c>
      <c r="D8631" s="23">
        <v>41159</v>
      </c>
      <c r="E8631" s="23">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23">
        <v>41159</v>
      </c>
      <c r="E8632" s="23">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23">
        <v>41484</v>
      </c>
      <c r="E8633" s="23">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23">
        <v>41484</v>
      </c>
      <c r="E8634" s="23">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-913.17599999999993</v>
      </c>
    </row>
    <row r="8635" spans="1:22" x14ac:dyDescent="0.3">
      <c r="A8635">
        <v>8634</v>
      </c>
      <c r="B8635" t="s">
        <v>10149</v>
      </c>
      <c r="C8635">
        <v>2013</v>
      </c>
      <c r="D8635" s="23">
        <v>41484</v>
      </c>
      <c r="E8635" s="23">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23">
        <v>41877</v>
      </c>
      <c r="E8636" s="23">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23">
        <v>40663</v>
      </c>
      <c r="E8637" s="23">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23">
        <v>40663</v>
      </c>
      <c r="E8638" s="23">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23">
        <v>41757</v>
      </c>
      <c r="E8639" s="23">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23">
        <v>41844</v>
      </c>
      <c r="E8640" s="23">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23">
        <v>40890</v>
      </c>
      <c r="E8641" s="23">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23">
        <v>41652</v>
      </c>
      <c r="E8642" s="23">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23">
        <v>41976</v>
      </c>
      <c r="E8643" s="23">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-45.239999999999988</v>
      </c>
    </row>
    <row r="8644" spans="1:22" x14ac:dyDescent="0.3">
      <c r="A8644">
        <v>8643</v>
      </c>
      <c r="B8644" t="s">
        <v>10157</v>
      </c>
      <c r="C8644">
        <v>2012</v>
      </c>
      <c r="D8644" s="23">
        <v>41221</v>
      </c>
      <c r="E8644" s="23">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23">
        <v>41221</v>
      </c>
      <c r="E8645" s="23">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23">
        <v>41221</v>
      </c>
      <c r="E8646" s="23">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23">
        <v>41221</v>
      </c>
      <c r="E8647" s="23">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23">
        <v>41604</v>
      </c>
      <c r="E8648" s="23">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19.435200000000009</v>
      </c>
    </row>
    <row r="8649" spans="1:22" x14ac:dyDescent="0.3">
      <c r="A8649">
        <v>8648</v>
      </c>
      <c r="B8649" t="s">
        <v>10159</v>
      </c>
      <c r="C8649">
        <v>2012</v>
      </c>
      <c r="D8649" s="23">
        <v>41248</v>
      </c>
      <c r="E8649" s="23">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v>
      </c>
    </row>
    <row r="8650" spans="1:22" x14ac:dyDescent="0.3">
      <c r="A8650">
        <v>8649</v>
      </c>
      <c r="B8650" t="s">
        <v>10160</v>
      </c>
      <c r="C8650">
        <v>2013</v>
      </c>
      <c r="D8650" s="23">
        <v>41485</v>
      </c>
      <c r="E8650" s="23">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26.428499999999961</v>
      </c>
    </row>
    <row r="8651" spans="1:22" x14ac:dyDescent="0.3">
      <c r="A8651">
        <v>8650</v>
      </c>
      <c r="B8651" t="s">
        <v>10160</v>
      </c>
      <c r="C8651">
        <v>2013</v>
      </c>
      <c r="D8651" s="23">
        <v>41485</v>
      </c>
      <c r="E8651" s="23">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23">
        <v>40799</v>
      </c>
      <c r="E8652" s="23">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23">
        <v>40799</v>
      </c>
      <c r="E8653" s="2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5.5341000000000014</v>
      </c>
    </row>
    <row r="8654" spans="1:22" x14ac:dyDescent="0.3">
      <c r="A8654">
        <v>8653</v>
      </c>
      <c r="B8654" t="s">
        <v>10161</v>
      </c>
      <c r="C8654">
        <v>2011</v>
      </c>
      <c r="D8654" s="23">
        <v>40799</v>
      </c>
      <c r="E8654" s="23">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23">
        <v>40799</v>
      </c>
      <c r="E8655" s="23">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23">
        <v>40799</v>
      </c>
      <c r="E8656" s="23">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23">
        <v>40799</v>
      </c>
      <c r="E8657" s="23">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20.059999999999992</v>
      </c>
    </row>
    <row r="8658" spans="1:22" x14ac:dyDescent="0.3">
      <c r="A8658">
        <v>8657</v>
      </c>
      <c r="B8658" t="s">
        <v>10161</v>
      </c>
      <c r="C8658">
        <v>2011</v>
      </c>
      <c r="D8658" s="23">
        <v>40799</v>
      </c>
      <c r="E8658" s="23">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23">
        <v>40799</v>
      </c>
      <c r="E8659" s="23">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23">
        <v>41447</v>
      </c>
      <c r="E8660" s="23">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-1.3375999999999999</v>
      </c>
    </row>
    <row r="8661" spans="1:22" x14ac:dyDescent="0.3">
      <c r="A8661">
        <v>8660</v>
      </c>
      <c r="B8661" t="s">
        <v>10163</v>
      </c>
      <c r="C8661">
        <v>2013</v>
      </c>
      <c r="D8661" s="23">
        <v>41521</v>
      </c>
      <c r="E8661" s="23">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23">
        <v>41969</v>
      </c>
      <c r="E8662" s="23">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23">
        <v>41041</v>
      </c>
      <c r="E8663" s="23">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23">
        <v>41041</v>
      </c>
      <c r="E8664" s="23">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23">
        <v>41041</v>
      </c>
      <c r="E8665" s="23">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23">
        <v>41729</v>
      </c>
      <c r="E8666" s="23">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23">
        <v>41596</v>
      </c>
      <c r="E8667" s="23">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23">
        <v>41639</v>
      </c>
      <c r="E8668" s="23">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v>
      </c>
    </row>
    <row r="8669" spans="1:22" x14ac:dyDescent="0.3">
      <c r="A8669">
        <v>8668</v>
      </c>
      <c r="B8669" t="s">
        <v>10171</v>
      </c>
      <c r="C8669">
        <v>2013</v>
      </c>
      <c r="D8669" s="23">
        <v>41631</v>
      </c>
      <c r="E8669" s="23">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19.376000000000001</v>
      </c>
    </row>
    <row r="8670" spans="1:22" x14ac:dyDescent="0.3">
      <c r="A8670">
        <v>8669</v>
      </c>
      <c r="B8670" t="s">
        <v>10171</v>
      </c>
      <c r="C8670">
        <v>2013</v>
      </c>
      <c r="D8670" s="23">
        <v>41631</v>
      </c>
      <c r="E8670" s="23">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3.7569999999999988</v>
      </c>
    </row>
    <row r="8671" spans="1:22" x14ac:dyDescent="0.3">
      <c r="A8671">
        <v>8670</v>
      </c>
      <c r="B8671" t="s">
        <v>10172</v>
      </c>
      <c r="C8671">
        <v>2012</v>
      </c>
      <c r="D8671" s="23">
        <v>41263</v>
      </c>
      <c r="E8671" s="23">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23">
        <v>40904</v>
      </c>
      <c r="E8672" s="23">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-18.23520000000002</v>
      </c>
    </row>
    <row r="8673" spans="1:22" x14ac:dyDescent="0.3">
      <c r="A8673">
        <v>8672</v>
      </c>
      <c r="B8673" t="s">
        <v>10173</v>
      </c>
      <c r="C8673">
        <v>2011</v>
      </c>
      <c r="D8673" s="23">
        <v>40904</v>
      </c>
      <c r="E8673" s="2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-25.108999999999991</v>
      </c>
    </row>
    <row r="8674" spans="1:22" x14ac:dyDescent="0.3">
      <c r="A8674">
        <v>8673</v>
      </c>
      <c r="B8674" t="s">
        <v>10174</v>
      </c>
      <c r="C8674">
        <v>2014</v>
      </c>
      <c r="D8674" s="23">
        <v>41687</v>
      </c>
      <c r="E8674" s="23">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6.1991999999999994</v>
      </c>
    </row>
    <row r="8675" spans="1:22" x14ac:dyDescent="0.3">
      <c r="A8675">
        <v>8674</v>
      </c>
      <c r="B8675" t="s">
        <v>10174</v>
      </c>
      <c r="C8675">
        <v>2014</v>
      </c>
      <c r="D8675" s="23">
        <v>41687</v>
      </c>
      <c r="E8675" s="23">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23">
        <v>41687</v>
      </c>
      <c r="E8676" s="23">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-8.1822000000000052</v>
      </c>
    </row>
    <row r="8677" spans="1:22" x14ac:dyDescent="0.3">
      <c r="A8677">
        <v>8676</v>
      </c>
      <c r="B8677" t="s">
        <v>10174</v>
      </c>
      <c r="C8677">
        <v>2014</v>
      </c>
      <c r="D8677" s="23">
        <v>41687</v>
      </c>
      <c r="E8677" s="23">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23">
        <v>41687</v>
      </c>
      <c r="E8678" s="23">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23">
        <v>41937</v>
      </c>
      <c r="E8679" s="23">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23">
        <v>41520</v>
      </c>
      <c r="E8680" s="23">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v>
      </c>
    </row>
    <row r="8681" spans="1:22" x14ac:dyDescent="0.3">
      <c r="A8681">
        <v>8680</v>
      </c>
      <c r="B8681" t="s">
        <v>10177</v>
      </c>
      <c r="C8681">
        <v>2013</v>
      </c>
      <c r="D8681" s="23">
        <v>41520</v>
      </c>
      <c r="E8681" s="23">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33.906499999999987</v>
      </c>
    </row>
    <row r="8682" spans="1:22" x14ac:dyDescent="0.3">
      <c r="A8682">
        <v>8681</v>
      </c>
      <c r="B8682" t="s">
        <v>10178</v>
      </c>
      <c r="C8682">
        <v>2013</v>
      </c>
      <c r="D8682" s="23">
        <v>41610</v>
      </c>
      <c r="E8682" s="23">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694.50149999999985</v>
      </c>
    </row>
    <row r="8683" spans="1:22" x14ac:dyDescent="0.3">
      <c r="A8683">
        <v>8682</v>
      </c>
      <c r="B8683" t="s">
        <v>10178</v>
      </c>
      <c r="C8683">
        <v>2013</v>
      </c>
      <c r="D8683" s="23">
        <v>41610</v>
      </c>
      <c r="E8683" s="2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23">
        <v>40852</v>
      </c>
      <c r="E8684" s="23">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23">
        <v>41969</v>
      </c>
      <c r="E8685" s="23">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23">
        <v>41625</v>
      </c>
      <c r="E8686" s="23">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4.4540999999999986</v>
      </c>
    </row>
    <row r="8687" spans="1:22" x14ac:dyDescent="0.3">
      <c r="A8687">
        <v>8686</v>
      </c>
      <c r="B8687" t="s">
        <v>10182</v>
      </c>
      <c r="C8687">
        <v>2014</v>
      </c>
      <c r="D8687" s="23">
        <v>41958</v>
      </c>
      <c r="E8687" s="23">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25.053599999999999</v>
      </c>
    </row>
    <row r="8688" spans="1:22" x14ac:dyDescent="0.3">
      <c r="A8688">
        <v>8687</v>
      </c>
      <c r="B8688" t="s">
        <v>10183</v>
      </c>
      <c r="C8688">
        <v>2013</v>
      </c>
      <c r="D8688" s="23">
        <v>41452</v>
      </c>
      <c r="E8688" s="23">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11.585999999999981</v>
      </c>
    </row>
    <row r="8689" spans="1:22" x14ac:dyDescent="0.3">
      <c r="A8689">
        <v>8688</v>
      </c>
      <c r="B8689" t="s">
        <v>10183</v>
      </c>
      <c r="C8689">
        <v>2013</v>
      </c>
      <c r="D8689" s="23">
        <v>41452</v>
      </c>
      <c r="E8689" s="23">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23">
        <v>41452</v>
      </c>
      <c r="E8690" s="23">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23">
        <v>40903</v>
      </c>
      <c r="E8691" s="23">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23">
        <v>41501</v>
      </c>
      <c r="E8692" s="23">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23">
        <v>41501</v>
      </c>
      <c r="E8693" s="2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23">
        <v>41501</v>
      </c>
      <c r="E8694" s="23">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48.992999999999988</v>
      </c>
    </row>
    <row r="8695" spans="1:22" x14ac:dyDescent="0.3">
      <c r="A8695">
        <v>8694</v>
      </c>
      <c r="B8695" t="s">
        <v>10186</v>
      </c>
      <c r="C8695">
        <v>2013</v>
      </c>
      <c r="D8695" s="23">
        <v>41572</v>
      </c>
      <c r="E8695" s="23">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23">
        <v>40778</v>
      </c>
      <c r="E8696" s="23">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23">
        <v>41898</v>
      </c>
      <c r="E8697" s="23">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11.28390000000002</v>
      </c>
    </row>
    <row r="8698" spans="1:22" x14ac:dyDescent="0.3">
      <c r="A8698">
        <v>8697</v>
      </c>
      <c r="B8698" t="s">
        <v>10189</v>
      </c>
      <c r="C8698">
        <v>2014</v>
      </c>
      <c r="D8698" s="23">
        <v>41806</v>
      </c>
      <c r="E8698" s="23">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26.997299999999971</v>
      </c>
    </row>
    <row r="8699" spans="1:22" x14ac:dyDescent="0.3">
      <c r="A8699">
        <v>8698</v>
      </c>
      <c r="B8699" t="s">
        <v>10189</v>
      </c>
      <c r="C8699">
        <v>2014</v>
      </c>
      <c r="D8699" s="23">
        <v>41806</v>
      </c>
      <c r="E8699" s="23">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23">
        <v>41806</v>
      </c>
      <c r="E8700" s="23">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23">
        <v>41806</v>
      </c>
      <c r="E8701" s="23">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v>
      </c>
    </row>
    <row r="8702" spans="1:22" x14ac:dyDescent="0.3">
      <c r="A8702">
        <v>8701</v>
      </c>
      <c r="B8702" t="s">
        <v>10189</v>
      </c>
      <c r="C8702">
        <v>2014</v>
      </c>
      <c r="D8702" s="23">
        <v>41806</v>
      </c>
      <c r="E8702" s="23">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23">
        <v>41806</v>
      </c>
      <c r="E8703" s="23">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23">
        <v>41806</v>
      </c>
      <c r="E8704" s="23">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v>
      </c>
    </row>
    <row r="8705" spans="1:22" x14ac:dyDescent="0.3">
      <c r="A8705">
        <v>8704</v>
      </c>
      <c r="B8705" t="s">
        <v>10192</v>
      </c>
      <c r="C8705">
        <v>2012</v>
      </c>
      <c r="D8705" s="23">
        <v>40969</v>
      </c>
      <c r="E8705" s="23">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0.44399999999999967</v>
      </c>
    </row>
    <row r="8706" spans="1:22" x14ac:dyDescent="0.3">
      <c r="A8706">
        <v>8705</v>
      </c>
      <c r="B8706" t="s">
        <v>10193</v>
      </c>
      <c r="C8706">
        <v>2013</v>
      </c>
      <c r="D8706" s="23">
        <v>41479</v>
      </c>
      <c r="E8706" s="23">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23">
        <v>40817</v>
      </c>
      <c r="E8707" s="23">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23">
        <v>40794</v>
      </c>
      <c r="E8708" s="23">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13.43719999999999</v>
      </c>
    </row>
    <row r="8709" spans="1:22" x14ac:dyDescent="0.3">
      <c r="A8709">
        <v>8708</v>
      </c>
      <c r="B8709" t="s">
        <v>10195</v>
      </c>
      <c r="C8709">
        <v>2011</v>
      </c>
      <c r="D8709" s="23">
        <v>40794</v>
      </c>
      <c r="E8709" s="23">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23">
        <v>40863</v>
      </c>
      <c r="E8710" s="23">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23">
        <v>40863</v>
      </c>
      <c r="E8711" s="23">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23">
        <v>40863</v>
      </c>
      <c r="E8712" s="23">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23">
        <v>40605</v>
      </c>
      <c r="E8713" s="2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23">
        <v>41246</v>
      </c>
      <c r="E8714" s="23">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-29.605799999999981</v>
      </c>
    </row>
    <row r="8715" spans="1:22" x14ac:dyDescent="0.3">
      <c r="A8715">
        <v>8714</v>
      </c>
      <c r="B8715" t="s">
        <v>10199</v>
      </c>
      <c r="C8715">
        <v>2014</v>
      </c>
      <c r="D8715" s="23">
        <v>41832</v>
      </c>
      <c r="E8715" s="23">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23">
        <v>41832</v>
      </c>
      <c r="E8716" s="23">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9.3124999999999982</v>
      </c>
    </row>
    <row r="8717" spans="1:22" x14ac:dyDescent="0.3">
      <c r="A8717">
        <v>8716</v>
      </c>
      <c r="B8717" t="s">
        <v>10200</v>
      </c>
      <c r="C8717">
        <v>2014</v>
      </c>
      <c r="D8717" s="23">
        <v>41960</v>
      </c>
      <c r="E8717" s="23">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23">
        <v>41438</v>
      </c>
      <c r="E8718" s="23">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23">
        <v>41438</v>
      </c>
      <c r="E8719" s="23">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23">
        <v>41438</v>
      </c>
      <c r="E8720" s="23">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23">
        <v>41438</v>
      </c>
      <c r="E8721" s="23">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23">
        <v>41438</v>
      </c>
      <c r="E8722" s="23">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23">
        <v>41438</v>
      </c>
      <c r="E8723" s="2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23">
        <v>41438</v>
      </c>
      <c r="E8724" s="23">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-2.6670000000000011</v>
      </c>
    </row>
    <row r="8725" spans="1:22" x14ac:dyDescent="0.3">
      <c r="A8725">
        <v>8724</v>
      </c>
      <c r="B8725" t="s">
        <v>10203</v>
      </c>
      <c r="C8725">
        <v>2013</v>
      </c>
      <c r="D8725" s="23">
        <v>41638</v>
      </c>
      <c r="E8725" s="23">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23">
        <v>41638</v>
      </c>
      <c r="E8726" s="23">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23">
        <v>41717</v>
      </c>
      <c r="E8727" s="23">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23">
        <v>41270</v>
      </c>
      <c r="E8728" s="23">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23">
        <v>41270</v>
      </c>
      <c r="E8729" s="23">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23">
        <v>41270</v>
      </c>
      <c r="E8730" s="23">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23">
        <v>41270</v>
      </c>
      <c r="E8731" s="23">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23">
        <v>41270</v>
      </c>
      <c r="E8732" s="23">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23">
        <v>41121</v>
      </c>
      <c r="E8733" s="2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23">
        <v>41818</v>
      </c>
      <c r="E8734" s="23">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23">
        <v>41818</v>
      </c>
      <c r="E8735" s="23">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23">
        <v>41818</v>
      </c>
      <c r="E8736" s="23">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244.61549999999991</v>
      </c>
    </row>
    <row r="8737" spans="1:22" x14ac:dyDescent="0.3">
      <c r="A8737">
        <v>8736</v>
      </c>
      <c r="B8737" t="s">
        <v>10208</v>
      </c>
      <c r="C8737">
        <v>2011</v>
      </c>
      <c r="D8737" s="23">
        <v>40582</v>
      </c>
      <c r="E8737" s="23">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23">
        <v>41522</v>
      </c>
      <c r="E8738" s="23">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160.62299999999991</v>
      </c>
    </row>
    <row r="8739" spans="1:22" x14ac:dyDescent="0.3">
      <c r="A8739">
        <v>8738</v>
      </c>
      <c r="B8739" t="s">
        <v>10210</v>
      </c>
      <c r="C8739">
        <v>2014</v>
      </c>
      <c r="D8739" s="23">
        <v>41736</v>
      </c>
      <c r="E8739" s="23">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23">
        <v>41982</v>
      </c>
      <c r="E8740" s="23">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23">
        <v>41982</v>
      </c>
      <c r="E8741" s="23">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-20.996999999999989</v>
      </c>
    </row>
    <row r="8742" spans="1:22" x14ac:dyDescent="0.3">
      <c r="A8742">
        <v>8741</v>
      </c>
      <c r="B8742" t="s">
        <v>10212</v>
      </c>
      <c r="C8742">
        <v>2013</v>
      </c>
      <c r="D8742" s="23">
        <v>41480</v>
      </c>
      <c r="E8742" s="23">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23">
        <v>41222</v>
      </c>
      <c r="E8743" s="2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23">
        <v>41184</v>
      </c>
      <c r="E8744" s="23">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23">
        <v>41184</v>
      </c>
      <c r="E8745" s="23">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53.040000000000013</v>
      </c>
      <c r="T8745">
        <v>3</v>
      </c>
      <c r="U8745">
        <v>0.2</v>
      </c>
      <c r="V8745">
        <v>-4.6409999999999982</v>
      </c>
    </row>
    <row r="8746" spans="1:22" x14ac:dyDescent="0.3">
      <c r="A8746">
        <v>8745</v>
      </c>
      <c r="B8746" t="s">
        <v>10215</v>
      </c>
      <c r="C8746">
        <v>2012</v>
      </c>
      <c r="D8746" s="23">
        <v>41235</v>
      </c>
      <c r="E8746" s="23">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4.9647999999999994</v>
      </c>
    </row>
    <row r="8747" spans="1:22" x14ac:dyDescent="0.3">
      <c r="A8747">
        <v>8746</v>
      </c>
      <c r="B8747" t="s">
        <v>10215</v>
      </c>
      <c r="C8747">
        <v>2012</v>
      </c>
      <c r="D8747" s="23">
        <v>41235</v>
      </c>
      <c r="E8747" s="23">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23">
        <v>41673</v>
      </c>
      <c r="E8748" s="23">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12.634799999999981</v>
      </c>
    </row>
    <row r="8749" spans="1:22" x14ac:dyDescent="0.3">
      <c r="A8749">
        <v>8748</v>
      </c>
      <c r="B8749" t="s">
        <v>10216</v>
      </c>
      <c r="C8749">
        <v>2014</v>
      </c>
      <c r="D8749" s="23">
        <v>41673</v>
      </c>
      <c r="E8749" s="23">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23">
        <v>41673</v>
      </c>
      <c r="E8750" s="23">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38.997399999999971</v>
      </c>
    </row>
    <row r="8751" spans="1:22" x14ac:dyDescent="0.3">
      <c r="A8751">
        <v>8750</v>
      </c>
      <c r="B8751" t="s">
        <v>10217</v>
      </c>
      <c r="C8751">
        <v>2012</v>
      </c>
      <c r="D8751" s="23">
        <v>41076</v>
      </c>
      <c r="E8751" s="23">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23">
        <v>41076</v>
      </c>
      <c r="E8752" s="23">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23">
        <v>41400</v>
      </c>
      <c r="E8753" s="23">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23">
        <v>41400</v>
      </c>
      <c r="E8754" s="23">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19.966499999999979</v>
      </c>
    </row>
    <row r="8755" spans="1:22" x14ac:dyDescent="0.3">
      <c r="A8755">
        <v>8754</v>
      </c>
      <c r="B8755" t="s">
        <v>10221</v>
      </c>
      <c r="C8755">
        <v>2014</v>
      </c>
      <c r="D8755" s="23">
        <v>41892</v>
      </c>
      <c r="E8755" s="23">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23">
        <v>41892</v>
      </c>
      <c r="E8756" s="23">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23">
        <v>41892</v>
      </c>
      <c r="E8757" s="23">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23">
        <v>41478</v>
      </c>
      <c r="E8758" s="23">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23">
        <v>41478</v>
      </c>
      <c r="E8759" s="23">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23">
        <v>41478</v>
      </c>
      <c r="E8760" s="23">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23">
        <v>41478</v>
      </c>
      <c r="E8761" s="23">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23">
        <v>41305</v>
      </c>
      <c r="E8762" s="23">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23">
        <v>41305</v>
      </c>
      <c r="E8763" s="23">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23">
        <v>41638</v>
      </c>
      <c r="E8764" s="23">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23">
        <v>41638</v>
      </c>
      <c r="E8765" s="23">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7.2696000000000014</v>
      </c>
    </row>
    <row r="8766" spans="1:22" x14ac:dyDescent="0.3">
      <c r="A8766">
        <v>8765</v>
      </c>
      <c r="B8766" t="s">
        <v>10225</v>
      </c>
      <c r="C8766">
        <v>2012</v>
      </c>
      <c r="D8766" s="23">
        <v>41234</v>
      </c>
      <c r="E8766" s="23">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23">
        <v>41234</v>
      </c>
      <c r="E8767" s="23">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23">
        <v>41234</v>
      </c>
      <c r="E8768" s="23">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v>
      </c>
      <c r="T8768">
        <v>3</v>
      </c>
      <c r="U8768">
        <v>0.8</v>
      </c>
      <c r="V8768">
        <v>-67.617000000000019</v>
      </c>
    </row>
    <row r="8769" spans="1:22" x14ac:dyDescent="0.3">
      <c r="A8769">
        <v>8768</v>
      </c>
      <c r="B8769" t="s">
        <v>10225</v>
      </c>
      <c r="C8769">
        <v>2012</v>
      </c>
      <c r="D8769" s="23">
        <v>41234</v>
      </c>
      <c r="E8769" s="23">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v>
      </c>
    </row>
    <row r="8770" spans="1:22" x14ac:dyDescent="0.3">
      <c r="A8770">
        <v>8769</v>
      </c>
      <c r="B8770" t="s">
        <v>10226</v>
      </c>
      <c r="C8770">
        <v>2012</v>
      </c>
      <c r="D8770" s="23">
        <v>41187</v>
      </c>
      <c r="E8770" s="23">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57.599999999999987</v>
      </c>
    </row>
    <row r="8771" spans="1:22" x14ac:dyDescent="0.3">
      <c r="A8771">
        <v>8770</v>
      </c>
      <c r="B8771" t="s">
        <v>10227</v>
      </c>
      <c r="C8771">
        <v>2013</v>
      </c>
      <c r="D8771" s="23">
        <v>41530</v>
      </c>
      <c r="E8771" s="23">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23">
        <v>41530</v>
      </c>
      <c r="E8772" s="23">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5.1960000000000024</v>
      </c>
    </row>
    <row r="8773" spans="1:22" x14ac:dyDescent="0.3">
      <c r="A8773">
        <v>8772</v>
      </c>
      <c r="B8773" t="s">
        <v>10228</v>
      </c>
      <c r="C8773">
        <v>2014</v>
      </c>
      <c r="D8773" s="23">
        <v>41897</v>
      </c>
      <c r="E8773" s="2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23">
        <v>41897</v>
      </c>
      <c r="E8774" s="23">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23.234999999999989</v>
      </c>
    </row>
    <row r="8775" spans="1:22" x14ac:dyDescent="0.3">
      <c r="A8775">
        <v>8774</v>
      </c>
      <c r="B8775" t="s">
        <v>10229</v>
      </c>
      <c r="C8775">
        <v>2012</v>
      </c>
      <c r="D8775" s="23">
        <v>40962</v>
      </c>
      <c r="E8775" s="23">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6.7200000000000006</v>
      </c>
    </row>
    <row r="8776" spans="1:22" x14ac:dyDescent="0.3">
      <c r="A8776">
        <v>8775</v>
      </c>
      <c r="B8776" t="s">
        <v>10229</v>
      </c>
      <c r="C8776">
        <v>2012</v>
      </c>
      <c r="D8776" s="23">
        <v>40962</v>
      </c>
      <c r="E8776" s="23">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23">
        <v>41614</v>
      </c>
      <c r="E8777" s="23">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23">
        <v>41458</v>
      </c>
      <c r="E8778" s="23">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23">
        <v>41458</v>
      </c>
      <c r="E8779" s="23">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23">
        <v>41987</v>
      </c>
      <c r="E8780" s="23">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23">
        <v>40988</v>
      </c>
      <c r="E8781" s="23">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2.5641000000000029</v>
      </c>
    </row>
    <row r="8782" spans="1:22" x14ac:dyDescent="0.3">
      <c r="A8782">
        <v>8781</v>
      </c>
      <c r="B8782" t="s">
        <v>10234</v>
      </c>
      <c r="C8782">
        <v>2012</v>
      </c>
      <c r="D8782" s="23">
        <v>40969</v>
      </c>
      <c r="E8782" s="23">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23">
        <v>40969</v>
      </c>
      <c r="E8783" s="23">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23">
        <v>41533</v>
      </c>
      <c r="E8784" s="23">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23">
        <v>41533</v>
      </c>
      <c r="E8785" s="23">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23">
        <v>41716</v>
      </c>
      <c r="E8786" s="23">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23">
        <v>41788</v>
      </c>
      <c r="E8787" s="23">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19.596000000000021</v>
      </c>
    </row>
    <row r="8788" spans="1:22" x14ac:dyDescent="0.3">
      <c r="A8788">
        <v>8787</v>
      </c>
      <c r="B8788" t="s">
        <v>10238</v>
      </c>
      <c r="C8788">
        <v>2014</v>
      </c>
      <c r="D8788" s="23">
        <v>41788</v>
      </c>
      <c r="E8788" s="23">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23">
        <v>41788</v>
      </c>
      <c r="E8789" s="23">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23">
        <v>41806</v>
      </c>
      <c r="E8790" s="23">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23">
        <v>41806</v>
      </c>
      <c r="E8791" s="23">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-3.8863999999999952</v>
      </c>
    </row>
    <row r="8792" spans="1:22" x14ac:dyDescent="0.3">
      <c r="A8792">
        <v>8791</v>
      </c>
      <c r="B8792" t="s">
        <v>10240</v>
      </c>
      <c r="C8792">
        <v>2012</v>
      </c>
      <c r="D8792" s="23">
        <v>41158</v>
      </c>
      <c r="E8792" s="23">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23">
        <v>41717</v>
      </c>
      <c r="E8793" s="23">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23">
        <v>40896</v>
      </c>
      <c r="E8794" s="23">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23">
        <v>40896</v>
      </c>
      <c r="E8795" s="23">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8.7945000000000011</v>
      </c>
    </row>
    <row r="8796" spans="1:22" x14ac:dyDescent="0.3">
      <c r="A8796">
        <v>8795</v>
      </c>
      <c r="B8796" t="s">
        <v>10242</v>
      </c>
      <c r="C8796">
        <v>2011</v>
      </c>
      <c r="D8796" s="23">
        <v>40896</v>
      </c>
      <c r="E8796" s="23">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23">
        <v>40896</v>
      </c>
      <c r="E8797" s="23">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15.837600000000011</v>
      </c>
    </row>
    <row r="8798" spans="1:22" x14ac:dyDescent="0.3">
      <c r="A8798">
        <v>8797</v>
      </c>
      <c r="B8798" t="s">
        <v>10243</v>
      </c>
      <c r="C8798">
        <v>2013</v>
      </c>
      <c r="D8798" s="23">
        <v>41463</v>
      </c>
      <c r="E8798" s="23">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6.2208000000000014</v>
      </c>
    </row>
    <row r="8799" spans="1:22" x14ac:dyDescent="0.3">
      <c r="A8799">
        <v>8798</v>
      </c>
      <c r="B8799" t="s">
        <v>10243</v>
      </c>
      <c r="C8799">
        <v>2013</v>
      </c>
      <c r="D8799" s="23">
        <v>41463</v>
      </c>
      <c r="E8799" s="23">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23">
        <v>41371</v>
      </c>
      <c r="E8800" s="23">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23">
        <v>40671</v>
      </c>
      <c r="E8801" s="23">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239.99600000000009</v>
      </c>
    </row>
    <row r="8802" spans="1:22" x14ac:dyDescent="0.3">
      <c r="A8802">
        <v>8801</v>
      </c>
      <c r="B8802" t="s">
        <v>10246</v>
      </c>
      <c r="C8802">
        <v>2014</v>
      </c>
      <c r="D8802" s="23">
        <v>41967</v>
      </c>
      <c r="E8802" s="23">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23">
        <v>41589</v>
      </c>
      <c r="E8803" s="23">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23">
        <v>41589</v>
      </c>
      <c r="E8804" s="23">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54.713599999999992</v>
      </c>
    </row>
    <row r="8805" spans="1:22" x14ac:dyDescent="0.3">
      <c r="A8805">
        <v>8804</v>
      </c>
      <c r="B8805" t="s">
        <v>10248</v>
      </c>
      <c r="C8805">
        <v>2011</v>
      </c>
      <c r="D8805" s="23">
        <v>40908</v>
      </c>
      <c r="E8805" s="23">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23">
        <v>40908</v>
      </c>
      <c r="E8806" s="23">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23">
        <v>41871</v>
      </c>
      <c r="E8807" s="23">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23">
        <v>41530</v>
      </c>
      <c r="E8808" s="23">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23">
        <v>41939</v>
      </c>
      <c r="E8809" s="23">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-27.734999999999989</v>
      </c>
    </row>
    <row r="8810" spans="1:22" x14ac:dyDescent="0.3">
      <c r="A8810">
        <v>8809</v>
      </c>
      <c r="B8810" t="s">
        <v>10251</v>
      </c>
      <c r="C8810">
        <v>2014</v>
      </c>
      <c r="D8810" s="23">
        <v>41939</v>
      </c>
      <c r="E8810" s="23">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19.775000000000009</v>
      </c>
    </row>
    <row r="8811" spans="1:22" x14ac:dyDescent="0.3">
      <c r="A8811">
        <v>8810</v>
      </c>
      <c r="B8811" t="s">
        <v>10251</v>
      </c>
      <c r="C8811">
        <v>2014</v>
      </c>
      <c r="D8811" s="23">
        <v>41939</v>
      </c>
      <c r="E8811" s="23">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23">
        <v>41790</v>
      </c>
      <c r="E8812" s="23">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23">
        <v>41342</v>
      </c>
      <c r="E8813" s="2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48.333599999999983</v>
      </c>
    </row>
    <row r="8814" spans="1:22" x14ac:dyDescent="0.3">
      <c r="A8814">
        <v>8813</v>
      </c>
      <c r="B8814" t="s">
        <v>10253</v>
      </c>
      <c r="C8814">
        <v>2013</v>
      </c>
      <c r="D8814" s="23">
        <v>41342</v>
      </c>
      <c r="E8814" s="23">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23">
        <v>41116</v>
      </c>
      <c r="E8815" s="23">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13.317599999999979</v>
      </c>
    </row>
    <row r="8816" spans="1:22" x14ac:dyDescent="0.3">
      <c r="A8816">
        <v>8815</v>
      </c>
      <c r="B8816" t="s">
        <v>10255</v>
      </c>
      <c r="C8816">
        <v>2012</v>
      </c>
      <c r="D8816" s="23">
        <v>41236</v>
      </c>
      <c r="E8816" s="23">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23">
        <v>41236</v>
      </c>
      <c r="E8817" s="23">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44.099999999999987</v>
      </c>
      <c r="T8817">
        <v>6</v>
      </c>
      <c r="U8817">
        <v>0</v>
      </c>
      <c r="V8817">
        <v>20.727</v>
      </c>
    </row>
    <row r="8818" spans="1:22" x14ac:dyDescent="0.3">
      <c r="A8818">
        <v>8817</v>
      </c>
      <c r="B8818" t="s">
        <v>10255</v>
      </c>
      <c r="C8818">
        <v>2012</v>
      </c>
      <c r="D8818" s="23">
        <v>41236</v>
      </c>
      <c r="E8818" s="23">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23">
        <v>41236</v>
      </c>
      <c r="E8819" s="23">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23">
        <v>41236</v>
      </c>
      <c r="E8820" s="23">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23">
        <v>41241</v>
      </c>
      <c r="E8821" s="23">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23">
        <v>41947</v>
      </c>
      <c r="E8822" s="23">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311.99479999999988</v>
      </c>
    </row>
    <row r="8823" spans="1:22" x14ac:dyDescent="0.3">
      <c r="A8823">
        <v>8822</v>
      </c>
      <c r="B8823" t="s">
        <v>10259</v>
      </c>
      <c r="C8823">
        <v>2014</v>
      </c>
      <c r="D8823" s="23">
        <v>41947</v>
      </c>
      <c r="E8823" s="23">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23">
        <v>41947</v>
      </c>
      <c r="E8824" s="23">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4.1987999999999994</v>
      </c>
    </row>
    <row r="8825" spans="1:22" x14ac:dyDescent="0.3">
      <c r="A8825">
        <v>8824</v>
      </c>
      <c r="B8825" t="s">
        <v>10259</v>
      </c>
      <c r="C8825">
        <v>2014</v>
      </c>
      <c r="D8825" s="23">
        <v>41947</v>
      </c>
      <c r="E8825" s="23">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23">
        <v>41720</v>
      </c>
      <c r="E8826" s="23">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23">
        <v>41262</v>
      </c>
      <c r="E8827" s="23">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2.5055999999999998</v>
      </c>
    </row>
    <row r="8828" spans="1:22" x14ac:dyDescent="0.3">
      <c r="A8828">
        <v>8827</v>
      </c>
      <c r="B8828" t="s">
        <v>10262</v>
      </c>
      <c r="C8828">
        <v>2011</v>
      </c>
      <c r="D8828" s="23">
        <v>40635</v>
      </c>
      <c r="E8828" s="23">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23">
        <v>40635</v>
      </c>
      <c r="E8829" s="23">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10.465</v>
      </c>
    </row>
    <row r="8830" spans="1:22" x14ac:dyDescent="0.3">
      <c r="A8830">
        <v>8829</v>
      </c>
      <c r="B8830" t="s">
        <v>10263</v>
      </c>
      <c r="C8830">
        <v>2012</v>
      </c>
      <c r="D8830" s="23">
        <v>41065</v>
      </c>
      <c r="E8830" s="23">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23">
        <v>40822</v>
      </c>
      <c r="E8831" s="23">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23">
        <v>41508</v>
      </c>
      <c r="E8832" s="23">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23">
        <v>41228</v>
      </c>
      <c r="E8833" s="23">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23">
        <v>41082</v>
      </c>
      <c r="E8834" s="23">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23">
        <v>41907</v>
      </c>
      <c r="E8835" s="23">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23">
        <v>41907</v>
      </c>
      <c r="E8836" s="23">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23">
        <v>41907</v>
      </c>
      <c r="E8837" s="23">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23">
        <v>41907</v>
      </c>
      <c r="E8838" s="23">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23">
        <v>41907</v>
      </c>
      <c r="E8839" s="23">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23">
        <v>40639</v>
      </c>
      <c r="E8840" s="23">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18.446999999999999</v>
      </c>
    </row>
    <row r="8841" spans="1:22" x14ac:dyDescent="0.3">
      <c r="A8841">
        <v>8840</v>
      </c>
      <c r="B8841" t="s">
        <v>10269</v>
      </c>
      <c r="C8841">
        <v>2011</v>
      </c>
      <c r="D8841" s="23">
        <v>40639</v>
      </c>
      <c r="E8841" s="23">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23">
        <v>40639</v>
      </c>
      <c r="E8842" s="23">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23">
        <v>41314</v>
      </c>
      <c r="E8843" s="2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23">
        <v>41314</v>
      </c>
      <c r="E8844" s="23">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23">
        <v>40865</v>
      </c>
      <c r="E8845" s="23">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23">
        <v>41992</v>
      </c>
      <c r="E8846" s="23">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23">
        <v>41992</v>
      </c>
      <c r="E8847" s="23">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23">
        <v>41992</v>
      </c>
      <c r="E8848" s="23">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v>
      </c>
    </row>
    <row r="8849" spans="1:22" x14ac:dyDescent="0.3">
      <c r="A8849">
        <v>8848</v>
      </c>
      <c r="B8849" t="s">
        <v>10272</v>
      </c>
      <c r="C8849">
        <v>2014</v>
      </c>
      <c r="D8849" s="23">
        <v>41992</v>
      </c>
      <c r="E8849" s="23">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23">
        <v>41092</v>
      </c>
      <c r="E8850" s="23">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23">
        <v>41092</v>
      </c>
      <c r="E8851" s="23">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45.954000000000008</v>
      </c>
    </row>
    <row r="8852" spans="1:22" x14ac:dyDescent="0.3">
      <c r="A8852">
        <v>8851</v>
      </c>
      <c r="B8852" t="s">
        <v>10273</v>
      </c>
      <c r="C8852">
        <v>2012</v>
      </c>
      <c r="D8852" s="23">
        <v>41092</v>
      </c>
      <c r="E8852" s="23">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23">
        <v>41092</v>
      </c>
      <c r="E8853" s="2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23">
        <v>40824</v>
      </c>
      <c r="E8854" s="23">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23">
        <v>41174</v>
      </c>
      <c r="E8855" s="23">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23">
        <v>41174</v>
      </c>
      <c r="E8856" s="23">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23">
        <v>41998</v>
      </c>
      <c r="E8857" s="23">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7.9919999999999991</v>
      </c>
    </row>
    <row r="8858" spans="1:22" x14ac:dyDescent="0.3">
      <c r="A8858">
        <v>8857</v>
      </c>
      <c r="B8858" t="s">
        <v>10277</v>
      </c>
      <c r="C8858">
        <v>2014</v>
      </c>
      <c r="D8858" s="23">
        <v>41926</v>
      </c>
      <c r="E8858" s="23">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23">
        <v>41926</v>
      </c>
      <c r="E8859" s="23">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23">
        <v>41926</v>
      </c>
      <c r="E8860" s="23">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23">
        <v>41872</v>
      </c>
      <c r="E8861" s="23">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3.5959999999999979</v>
      </c>
    </row>
    <row r="8862" spans="1:22" x14ac:dyDescent="0.3">
      <c r="A8862">
        <v>8861</v>
      </c>
      <c r="B8862" t="s">
        <v>10279</v>
      </c>
      <c r="C8862">
        <v>2012</v>
      </c>
      <c r="D8862" s="23">
        <v>41163</v>
      </c>
      <c r="E8862" s="23">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23">
        <v>41163</v>
      </c>
      <c r="E8863" s="23">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23">
        <v>41163</v>
      </c>
      <c r="E8864" s="23">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23">
        <v>41163</v>
      </c>
      <c r="E8865" s="23">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23">
        <v>41163</v>
      </c>
      <c r="E8866" s="23">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23">
        <v>41263</v>
      </c>
      <c r="E8867" s="23">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23">
        <v>40806</v>
      </c>
      <c r="E8868" s="23">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493.42999999999989</v>
      </c>
      <c r="T8868">
        <v>5</v>
      </c>
      <c r="U8868">
        <v>0.3</v>
      </c>
      <c r="V8868">
        <v>-70.489999999999981</v>
      </c>
    </row>
    <row r="8869" spans="1:22" x14ac:dyDescent="0.3">
      <c r="A8869">
        <v>8868</v>
      </c>
      <c r="B8869" t="s">
        <v>10281</v>
      </c>
      <c r="C8869">
        <v>2011</v>
      </c>
      <c r="D8869" s="23">
        <v>40806</v>
      </c>
      <c r="E8869" s="23">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23">
        <v>41583</v>
      </c>
      <c r="E8870" s="23">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23">
        <v>41975</v>
      </c>
      <c r="E8871" s="23">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5.3729999999999993</v>
      </c>
    </row>
    <row r="8872" spans="1:22" x14ac:dyDescent="0.3">
      <c r="A8872">
        <v>8871</v>
      </c>
      <c r="B8872" t="s">
        <v>10283</v>
      </c>
      <c r="C8872">
        <v>2014</v>
      </c>
      <c r="D8872" s="23">
        <v>41975</v>
      </c>
      <c r="E8872" s="23">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v>
      </c>
    </row>
    <row r="8873" spans="1:22" x14ac:dyDescent="0.3">
      <c r="A8873">
        <v>8872</v>
      </c>
      <c r="B8873" t="s">
        <v>10283</v>
      </c>
      <c r="C8873">
        <v>2014</v>
      </c>
      <c r="D8873" s="23">
        <v>41975</v>
      </c>
      <c r="E8873" s="2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23">
        <v>40826</v>
      </c>
      <c r="E8874" s="23">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-71.39579999999998</v>
      </c>
    </row>
    <row r="8875" spans="1:22" x14ac:dyDescent="0.3">
      <c r="A8875">
        <v>8874</v>
      </c>
      <c r="B8875" t="s">
        <v>10284</v>
      </c>
      <c r="C8875">
        <v>2011</v>
      </c>
      <c r="D8875" s="23">
        <v>40826</v>
      </c>
      <c r="E8875" s="23">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23">
        <v>41958</v>
      </c>
      <c r="E8876" s="23">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21.989999999999991</v>
      </c>
      <c r="T8876">
        <v>5</v>
      </c>
      <c r="U8876">
        <v>0.8</v>
      </c>
      <c r="V8876">
        <v>-32.984999999999999</v>
      </c>
    </row>
    <row r="8877" spans="1:22" x14ac:dyDescent="0.3">
      <c r="A8877">
        <v>8876</v>
      </c>
      <c r="B8877" t="s">
        <v>10288</v>
      </c>
      <c r="C8877">
        <v>2013</v>
      </c>
      <c r="D8877" s="23">
        <v>41500</v>
      </c>
      <c r="E8877" s="23">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23">
        <v>41500</v>
      </c>
      <c r="E8878" s="23">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58.923999999999992</v>
      </c>
      <c r="T8878">
        <v>1</v>
      </c>
      <c r="U8878">
        <v>0.8</v>
      </c>
      <c r="V8878">
        <v>-153.20240000000001</v>
      </c>
    </row>
    <row r="8879" spans="1:22" x14ac:dyDescent="0.3">
      <c r="A8879">
        <v>8878</v>
      </c>
      <c r="B8879" t="s">
        <v>10289</v>
      </c>
      <c r="C8879">
        <v>2014</v>
      </c>
      <c r="D8879" s="23">
        <v>41900</v>
      </c>
      <c r="E8879" s="23">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23">
        <v>41900</v>
      </c>
      <c r="E8880" s="23">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23">
        <v>40991</v>
      </c>
      <c r="E8881" s="23">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23">
        <v>40991</v>
      </c>
      <c r="E8882" s="23">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86.389199999999988</v>
      </c>
    </row>
    <row r="8883" spans="1:22" x14ac:dyDescent="0.3">
      <c r="A8883">
        <v>8882</v>
      </c>
      <c r="B8883" t="s">
        <v>10293</v>
      </c>
      <c r="C8883">
        <v>2013</v>
      </c>
      <c r="D8883" s="23">
        <v>41456</v>
      </c>
      <c r="E8883" s="2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-0.62650000000000716</v>
      </c>
    </row>
    <row r="8884" spans="1:22" x14ac:dyDescent="0.3">
      <c r="A8884">
        <v>8883</v>
      </c>
      <c r="B8884" t="s">
        <v>10294</v>
      </c>
      <c r="C8884">
        <v>2014</v>
      </c>
      <c r="D8884" s="23">
        <v>41933</v>
      </c>
      <c r="E8884" s="23">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23">
        <v>41933</v>
      </c>
      <c r="E8885" s="23">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4.4849999999999994</v>
      </c>
    </row>
    <row r="8886" spans="1:22" x14ac:dyDescent="0.3">
      <c r="A8886">
        <v>8885</v>
      </c>
      <c r="B8886" t="s">
        <v>10295</v>
      </c>
      <c r="C8886">
        <v>2011</v>
      </c>
      <c r="D8886" s="23">
        <v>40780</v>
      </c>
      <c r="E8886" s="23">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23">
        <v>40780</v>
      </c>
      <c r="E8887" s="23">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2.862000000000001</v>
      </c>
      <c r="T8887">
        <v>3</v>
      </c>
      <c r="U8887">
        <v>0.7</v>
      </c>
      <c r="V8887">
        <v>-2.2896000000000001</v>
      </c>
    </row>
    <row r="8888" spans="1:22" x14ac:dyDescent="0.3">
      <c r="A8888">
        <v>8887</v>
      </c>
      <c r="B8888" t="s">
        <v>10295</v>
      </c>
      <c r="C8888">
        <v>2011</v>
      </c>
      <c r="D8888" s="23">
        <v>40780</v>
      </c>
      <c r="E8888" s="23">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23">
        <v>40751</v>
      </c>
      <c r="E8889" s="23">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23">
        <v>41975</v>
      </c>
      <c r="E8890" s="23">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v>
      </c>
    </row>
    <row r="8891" spans="1:22" x14ac:dyDescent="0.3">
      <c r="A8891">
        <v>8890</v>
      </c>
      <c r="B8891" t="s">
        <v>10298</v>
      </c>
      <c r="C8891">
        <v>2013</v>
      </c>
      <c r="D8891" s="23">
        <v>41565</v>
      </c>
      <c r="E8891" s="23">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23">
        <v>41565</v>
      </c>
      <c r="E8892" s="23">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751.76010000000008</v>
      </c>
    </row>
    <row r="8893" spans="1:22" x14ac:dyDescent="0.3">
      <c r="A8893">
        <v>8892</v>
      </c>
      <c r="B8893" t="s">
        <v>10299</v>
      </c>
      <c r="C8893">
        <v>2013</v>
      </c>
      <c r="D8893" s="23">
        <v>41534</v>
      </c>
      <c r="E8893" s="2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v>
      </c>
    </row>
    <row r="8894" spans="1:22" x14ac:dyDescent="0.3">
      <c r="A8894">
        <v>8893</v>
      </c>
      <c r="B8894" t="s">
        <v>10300</v>
      </c>
      <c r="C8894">
        <v>2012</v>
      </c>
      <c r="D8894" s="23">
        <v>41244</v>
      </c>
      <c r="E8894" s="23">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23">
        <v>40760</v>
      </c>
      <c r="E8895" s="23">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23">
        <v>41502</v>
      </c>
      <c r="E8896" s="23">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43.684200000000018</v>
      </c>
    </row>
    <row r="8897" spans="1:22" x14ac:dyDescent="0.3">
      <c r="A8897">
        <v>8896</v>
      </c>
      <c r="B8897" t="s">
        <v>10302</v>
      </c>
      <c r="C8897">
        <v>2013</v>
      </c>
      <c r="D8897" s="23">
        <v>41502</v>
      </c>
      <c r="E8897" s="23">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v>
      </c>
    </row>
    <row r="8898" spans="1:22" x14ac:dyDescent="0.3">
      <c r="A8898">
        <v>8897</v>
      </c>
      <c r="B8898" t="s">
        <v>10302</v>
      </c>
      <c r="C8898">
        <v>2013</v>
      </c>
      <c r="D8898" s="23">
        <v>41502</v>
      </c>
      <c r="E8898" s="23">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10.349999999999991</v>
      </c>
    </row>
    <row r="8899" spans="1:22" x14ac:dyDescent="0.3">
      <c r="A8899">
        <v>8898</v>
      </c>
      <c r="B8899" t="s">
        <v>10302</v>
      </c>
      <c r="C8899">
        <v>2013</v>
      </c>
      <c r="D8899" s="23">
        <v>41502</v>
      </c>
      <c r="E8899" s="23">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23">
        <v>41128</v>
      </c>
      <c r="E8900" s="23">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23">
        <v>41128</v>
      </c>
      <c r="E8901" s="23">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23">
        <v>41426</v>
      </c>
      <c r="E8902" s="23">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-12.825599999999991</v>
      </c>
    </row>
    <row r="8903" spans="1:22" x14ac:dyDescent="0.3">
      <c r="A8903">
        <v>8902</v>
      </c>
      <c r="B8903" t="s">
        <v>10304</v>
      </c>
      <c r="C8903">
        <v>2013</v>
      </c>
      <c r="D8903" s="23">
        <v>41426</v>
      </c>
      <c r="E8903" s="23">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6.7048000000000014</v>
      </c>
    </row>
    <row r="8904" spans="1:22" x14ac:dyDescent="0.3">
      <c r="A8904">
        <v>8903</v>
      </c>
      <c r="B8904" t="s">
        <v>10304</v>
      </c>
      <c r="C8904">
        <v>2013</v>
      </c>
      <c r="D8904" s="23">
        <v>41426</v>
      </c>
      <c r="E8904" s="23">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-38.215799999999973</v>
      </c>
    </row>
    <row r="8905" spans="1:22" x14ac:dyDescent="0.3">
      <c r="A8905">
        <v>8904</v>
      </c>
      <c r="B8905" t="s">
        <v>10304</v>
      </c>
      <c r="C8905">
        <v>2013</v>
      </c>
      <c r="D8905" s="23">
        <v>41426</v>
      </c>
      <c r="E8905" s="23">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23">
        <v>41457</v>
      </c>
      <c r="E8906" s="23">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23">
        <v>41457</v>
      </c>
      <c r="E8907" s="23">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6.1679999999999966</v>
      </c>
    </row>
    <row r="8908" spans="1:22" x14ac:dyDescent="0.3">
      <c r="A8908">
        <v>8907</v>
      </c>
      <c r="B8908" t="s">
        <v>10305</v>
      </c>
      <c r="C8908">
        <v>2013</v>
      </c>
      <c r="D8908" s="23">
        <v>41457</v>
      </c>
      <c r="E8908" s="23">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33.776999999999987</v>
      </c>
    </row>
    <row r="8909" spans="1:22" x14ac:dyDescent="0.3">
      <c r="A8909">
        <v>8908</v>
      </c>
      <c r="B8909" t="s">
        <v>10306</v>
      </c>
      <c r="C8909">
        <v>2013</v>
      </c>
      <c r="D8909" s="23">
        <v>41627</v>
      </c>
      <c r="E8909" s="23">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23">
        <v>40934</v>
      </c>
      <c r="E8910" s="23">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23">
        <v>41941</v>
      </c>
      <c r="E8911" s="23">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23">
        <v>41948</v>
      </c>
      <c r="E8912" s="23">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15.5961</v>
      </c>
    </row>
    <row r="8913" spans="1:22" x14ac:dyDescent="0.3">
      <c r="A8913">
        <v>8912</v>
      </c>
      <c r="B8913" t="s">
        <v>10309</v>
      </c>
      <c r="C8913">
        <v>2014</v>
      </c>
      <c r="D8913" s="23">
        <v>41948</v>
      </c>
      <c r="E8913" s="23">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23">
        <v>41948</v>
      </c>
      <c r="E8914" s="23">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-2.9700000000000011</v>
      </c>
    </row>
    <row r="8915" spans="1:22" x14ac:dyDescent="0.3">
      <c r="A8915">
        <v>8914</v>
      </c>
      <c r="B8915" t="s">
        <v>10309</v>
      </c>
      <c r="C8915">
        <v>2014</v>
      </c>
      <c r="D8915" s="23">
        <v>41948</v>
      </c>
      <c r="E8915" s="23">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1.7248000000000001</v>
      </c>
    </row>
    <row r="8916" spans="1:22" x14ac:dyDescent="0.3">
      <c r="A8916">
        <v>8915</v>
      </c>
      <c r="B8916" t="s">
        <v>10310</v>
      </c>
      <c r="C8916">
        <v>2013</v>
      </c>
      <c r="D8916" s="23">
        <v>41404</v>
      </c>
      <c r="E8916" s="23">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107.08199999999989</v>
      </c>
    </row>
    <row r="8917" spans="1:22" x14ac:dyDescent="0.3">
      <c r="A8917">
        <v>8916</v>
      </c>
      <c r="B8917" t="s">
        <v>10310</v>
      </c>
      <c r="C8917">
        <v>2013</v>
      </c>
      <c r="D8917" s="23">
        <v>41404</v>
      </c>
      <c r="E8917" s="23">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23">
        <v>41404</v>
      </c>
      <c r="E8918" s="23">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48.783999999999978</v>
      </c>
      <c r="T8918">
        <v>4</v>
      </c>
      <c r="U8918">
        <v>0.8</v>
      </c>
      <c r="V8918">
        <v>-131.71680000000001</v>
      </c>
    </row>
    <row r="8919" spans="1:22" x14ac:dyDescent="0.3">
      <c r="A8919">
        <v>8918</v>
      </c>
      <c r="B8919" t="s">
        <v>10310</v>
      </c>
      <c r="C8919">
        <v>2013</v>
      </c>
      <c r="D8919" s="23">
        <v>41404</v>
      </c>
      <c r="E8919" s="23">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26.823999999999991</v>
      </c>
    </row>
    <row r="8920" spans="1:22" x14ac:dyDescent="0.3">
      <c r="A8920">
        <v>8919</v>
      </c>
      <c r="B8920" t="s">
        <v>10310</v>
      </c>
      <c r="C8920">
        <v>2013</v>
      </c>
      <c r="D8920" s="23">
        <v>41404</v>
      </c>
      <c r="E8920" s="23">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-27.791999999999991</v>
      </c>
    </row>
    <row r="8921" spans="1:22" x14ac:dyDescent="0.3">
      <c r="A8921">
        <v>8920</v>
      </c>
      <c r="B8921" t="s">
        <v>10311</v>
      </c>
      <c r="C8921">
        <v>2011</v>
      </c>
      <c r="D8921" s="23">
        <v>40635</v>
      </c>
      <c r="E8921" s="23">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23">
        <v>40661</v>
      </c>
      <c r="E8922" s="23">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23">
        <v>41552</v>
      </c>
      <c r="E8923" s="23">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23">
        <v>41552</v>
      </c>
      <c r="E8924" s="23">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2.6028000000000011</v>
      </c>
    </row>
    <row r="8925" spans="1:22" x14ac:dyDescent="0.3">
      <c r="A8925">
        <v>8924</v>
      </c>
      <c r="B8925" t="s">
        <v>10315</v>
      </c>
      <c r="C8925">
        <v>2014</v>
      </c>
      <c r="D8925" s="23">
        <v>41802</v>
      </c>
      <c r="E8925" s="23">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v>
      </c>
    </row>
    <row r="8926" spans="1:22" x14ac:dyDescent="0.3">
      <c r="A8926">
        <v>8925</v>
      </c>
      <c r="B8926" t="s">
        <v>10316</v>
      </c>
      <c r="C8926">
        <v>2013</v>
      </c>
      <c r="D8926" s="23">
        <v>41304</v>
      </c>
      <c r="E8926" s="23">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143.99680000000009</v>
      </c>
    </row>
    <row r="8927" spans="1:22" x14ac:dyDescent="0.3">
      <c r="A8927">
        <v>8926</v>
      </c>
      <c r="B8927" t="s">
        <v>10316</v>
      </c>
      <c r="C8927">
        <v>2013</v>
      </c>
      <c r="D8927" s="23">
        <v>41304</v>
      </c>
      <c r="E8927" s="23">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v>
      </c>
    </row>
    <row r="8928" spans="1:22" x14ac:dyDescent="0.3">
      <c r="A8928">
        <v>8927</v>
      </c>
      <c r="B8928" t="s">
        <v>10316</v>
      </c>
      <c r="C8928">
        <v>2013</v>
      </c>
      <c r="D8928" s="23">
        <v>41304</v>
      </c>
      <c r="E8928" s="23">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23">
        <v>41179</v>
      </c>
      <c r="E8929" s="23">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23">
        <v>41012</v>
      </c>
      <c r="E8930" s="23">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v>
      </c>
    </row>
    <row r="8931" spans="1:22" x14ac:dyDescent="0.3">
      <c r="A8931">
        <v>8930</v>
      </c>
      <c r="B8931" t="s">
        <v>10320</v>
      </c>
      <c r="C8931">
        <v>2012</v>
      </c>
      <c r="D8931" s="23">
        <v>41012</v>
      </c>
      <c r="E8931" s="23">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-45.294000000000011</v>
      </c>
    </row>
    <row r="8932" spans="1:22" x14ac:dyDescent="0.3">
      <c r="A8932">
        <v>8931</v>
      </c>
      <c r="B8932" t="s">
        <v>10320</v>
      </c>
      <c r="C8932">
        <v>2012</v>
      </c>
      <c r="D8932" s="23">
        <v>41012</v>
      </c>
      <c r="E8932" s="23">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23">
        <v>41992</v>
      </c>
      <c r="E8933" s="23">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23">
        <v>41992</v>
      </c>
      <c r="E8934" s="23">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23">
        <v>41348</v>
      </c>
      <c r="E8935" s="23">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23">
        <v>41879</v>
      </c>
      <c r="E8936" s="23">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23">
        <v>41879</v>
      </c>
      <c r="E8937" s="23">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209.9789999999999</v>
      </c>
    </row>
    <row r="8938" spans="1:22" x14ac:dyDescent="0.3">
      <c r="A8938">
        <v>8937</v>
      </c>
      <c r="B8938" t="s">
        <v>10324</v>
      </c>
      <c r="C8938">
        <v>2012</v>
      </c>
      <c r="D8938" s="23">
        <v>41260</v>
      </c>
      <c r="E8938" s="23">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23">
        <v>41260</v>
      </c>
      <c r="E8939" s="23">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v>
      </c>
    </row>
    <row r="8940" spans="1:22" x14ac:dyDescent="0.3">
      <c r="A8940">
        <v>8939</v>
      </c>
      <c r="B8940" t="s">
        <v>10324</v>
      </c>
      <c r="C8940">
        <v>2012</v>
      </c>
      <c r="D8940" s="23">
        <v>41260</v>
      </c>
      <c r="E8940" s="23">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23">
        <v>41260</v>
      </c>
      <c r="E8941" s="23">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31.373999999999999</v>
      </c>
    </row>
    <row r="8942" spans="1:22" x14ac:dyDescent="0.3">
      <c r="A8942">
        <v>8941</v>
      </c>
      <c r="B8942" t="s">
        <v>10325</v>
      </c>
      <c r="C8942">
        <v>2011</v>
      </c>
      <c r="D8942" s="23">
        <v>40777</v>
      </c>
      <c r="E8942" s="23">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7.6320000000000006</v>
      </c>
      <c r="T8942">
        <v>3</v>
      </c>
      <c r="U8942">
        <v>0.2</v>
      </c>
      <c r="V8942">
        <v>-1.8126</v>
      </c>
    </row>
    <row r="8943" spans="1:22" x14ac:dyDescent="0.3">
      <c r="A8943">
        <v>8942</v>
      </c>
      <c r="B8943" t="s">
        <v>10328</v>
      </c>
      <c r="C8943">
        <v>2013</v>
      </c>
      <c r="D8943" s="23">
        <v>41582</v>
      </c>
      <c r="E8943" s="2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23">
        <v>41582</v>
      </c>
      <c r="E8944" s="23">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-251.98739999999989</v>
      </c>
    </row>
    <row r="8945" spans="1:22" x14ac:dyDescent="0.3">
      <c r="A8945">
        <v>8944</v>
      </c>
      <c r="B8945" t="s">
        <v>10331</v>
      </c>
      <c r="C8945">
        <v>2014</v>
      </c>
      <c r="D8945" s="23">
        <v>41923</v>
      </c>
      <c r="E8945" s="23">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23">
        <v>40884</v>
      </c>
      <c r="E8946" s="23">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23">
        <v>40862</v>
      </c>
      <c r="E8947" s="23">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3.2849999999999988</v>
      </c>
    </row>
    <row r="8948" spans="1:22" x14ac:dyDescent="0.3">
      <c r="A8948">
        <v>8947</v>
      </c>
      <c r="B8948" t="s">
        <v>10334</v>
      </c>
      <c r="C8948">
        <v>2014</v>
      </c>
      <c r="D8948" s="23">
        <v>41998</v>
      </c>
      <c r="E8948" s="23">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23">
        <v>41998</v>
      </c>
      <c r="E8949" s="23">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23">
        <v>40901</v>
      </c>
      <c r="E8950" s="23">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23">
        <v>41996</v>
      </c>
      <c r="E8951" s="23">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23">
        <v>41996</v>
      </c>
      <c r="E8952" s="23">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7.615399999999994</v>
      </c>
    </row>
    <row r="8953" spans="1:22" x14ac:dyDescent="0.3">
      <c r="A8953">
        <v>8952</v>
      </c>
      <c r="B8953" t="s">
        <v>10336</v>
      </c>
      <c r="C8953">
        <v>2014</v>
      </c>
      <c r="D8953" s="23">
        <v>41996</v>
      </c>
      <c r="E8953" s="23">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1.961999999999998</v>
      </c>
    </row>
    <row r="8954" spans="1:22" x14ac:dyDescent="0.3">
      <c r="A8954">
        <v>8953</v>
      </c>
      <c r="B8954" t="s">
        <v>10336</v>
      </c>
      <c r="C8954">
        <v>2014</v>
      </c>
      <c r="D8954" s="23">
        <v>41996</v>
      </c>
      <c r="E8954" s="23">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2.8909999999999978</v>
      </c>
    </row>
    <row r="8955" spans="1:22" x14ac:dyDescent="0.3">
      <c r="A8955">
        <v>8954</v>
      </c>
      <c r="B8955" t="s">
        <v>10336</v>
      </c>
      <c r="C8955">
        <v>2014</v>
      </c>
      <c r="D8955" s="23">
        <v>41996</v>
      </c>
      <c r="E8955" s="23">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23">
        <v>40763</v>
      </c>
      <c r="E8956" s="23">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-7.7727999999999886</v>
      </c>
    </row>
    <row r="8957" spans="1:22" x14ac:dyDescent="0.3">
      <c r="A8957">
        <v>8956</v>
      </c>
      <c r="B8957" t="s">
        <v>10338</v>
      </c>
      <c r="C8957">
        <v>2011</v>
      </c>
      <c r="D8957" s="23">
        <v>40806</v>
      </c>
      <c r="E8957" s="23">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v>
      </c>
    </row>
    <row r="8958" spans="1:22" x14ac:dyDescent="0.3">
      <c r="A8958">
        <v>8957</v>
      </c>
      <c r="B8958" t="s">
        <v>10339</v>
      </c>
      <c r="C8958">
        <v>2014</v>
      </c>
      <c r="D8958" s="23">
        <v>41999</v>
      </c>
      <c r="E8958" s="23">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23">
        <v>41999</v>
      </c>
      <c r="E8959" s="23">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23">
        <v>41969</v>
      </c>
      <c r="E8960" s="23">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23">
        <v>41969</v>
      </c>
      <c r="E8961" s="23">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23">
        <v>41969</v>
      </c>
      <c r="E8962" s="23">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23">
        <v>41969</v>
      </c>
      <c r="E8963" s="23">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23">
        <v>41584</v>
      </c>
      <c r="E8964" s="23">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23">
        <v>41584</v>
      </c>
      <c r="E8965" s="23">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23">
        <v>41584</v>
      </c>
      <c r="E8966" s="23">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23">
        <v>41950</v>
      </c>
      <c r="E8967" s="23">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-1.934400000000001</v>
      </c>
    </row>
    <row r="8968" spans="1:22" x14ac:dyDescent="0.3">
      <c r="A8968">
        <v>8967</v>
      </c>
      <c r="B8968" t="s">
        <v>10343</v>
      </c>
      <c r="C8968">
        <v>2013</v>
      </c>
      <c r="D8968" s="23">
        <v>41582</v>
      </c>
      <c r="E8968" s="23">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23">
        <v>41582</v>
      </c>
      <c r="E8969" s="23">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-13.432999999999989</v>
      </c>
    </row>
    <row r="8970" spans="1:22" x14ac:dyDescent="0.3">
      <c r="A8970">
        <v>8969</v>
      </c>
      <c r="B8970" t="s">
        <v>10344</v>
      </c>
      <c r="C8970">
        <v>2011</v>
      </c>
      <c r="D8970" s="23">
        <v>40907</v>
      </c>
      <c r="E8970" s="23">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23">
        <v>41976</v>
      </c>
      <c r="E8971" s="23">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v>
      </c>
    </row>
    <row r="8972" spans="1:22" x14ac:dyDescent="0.3">
      <c r="A8972">
        <v>8971</v>
      </c>
      <c r="B8972" t="s">
        <v>10345</v>
      </c>
      <c r="C8972">
        <v>2014</v>
      </c>
      <c r="D8972" s="23">
        <v>41976</v>
      </c>
      <c r="E8972" s="23">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-25.198000000000011</v>
      </c>
    </row>
    <row r="8973" spans="1:22" x14ac:dyDescent="0.3">
      <c r="A8973">
        <v>8972</v>
      </c>
      <c r="B8973" t="s">
        <v>10346</v>
      </c>
      <c r="C8973">
        <v>2014</v>
      </c>
      <c r="D8973" s="23">
        <v>41723</v>
      </c>
      <c r="E8973" s="23">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23">
        <v>40866</v>
      </c>
      <c r="E8974" s="23">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23">
        <v>41755</v>
      </c>
      <c r="E8975" s="23">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344.98099999999988</v>
      </c>
      <c r="T8975">
        <v>7</v>
      </c>
      <c r="U8975">
        <v>0.15</v>
      </c>
      <c r="V8975">
        <v>28.410200000000021</v>
      </c>
    </row>
    <row r="8976" spans="1:22" x14ac:dyDescent="0.3">
      <c r="A8976">
        <v>8975</v>
      </c>
      <c r="B8976" t="s">
        <v>10349</v>
      </c>
      <c r="C8976">
        <v>2014</v>
      </c>
      <c r="D8976" s="23">
        <v>41967</v>
      </c>
      <c r="E8976" s="23">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12.700799999999999</v>
      </c>
    </row>
    <row r="8977" spans="1:22" x14ac:dyDescent="0.3">
      <c r="A8977">
        <v>8976</v>
      </c>
      <c r="B8977" t="s">
        <v>10349</v>
      </c>
      <c r="C8977">
        <v>2014</v>
      </c>
      <c r="D8977" s="23">
        <v>41967</v>
      </c>
      <c r="E8977" s="23">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23">
        <v>41967</v>
      </c>
      <c r="E8978" s="23">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23">
        <v>41967</v>
      </c>
      <c r="E8979" s="23">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23">
        <v>40850</v>
      </c>
      <c r="E8980" s="23">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23">
        <v>41201</v>
      </c>
      <c r="E8981" s="23">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23">
        <v>40581</v>
      </c>
      <c r="E8982" s="23">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-14.770799999999999</v>
      </c>
    </row>
    <row r="8983" spans="1:22" x14ac:dyDescent="0.3">
      <c r="A8983">
        <v>8982</v>
      </c>
      <c r="B8983" t="s">
        <v>10354</v>
      </c>
      <c r="C8983">
        <v>2013</v>
      </c>
      <c r="D8983" s="23">
        <v>41340</v>
      </c>
      <c r="E8983" s="2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23">
        <v>41340</v>
      </c>
      <c r="E8984" s="23">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-2.764800000000001</v>
      </c>
    </row>
    <row r="8985" spans="1:22" x14ac:dyDescent="0.3">
      <c r="A8985">
        <v>8984</v>
      </c>
      <c r="B8985" t="s">
        <v>10354</v>
      </c>
      <c r="C8985">
        <v>2013</v>
      </c>
      <c r="D8985" s="23">
        <v>41340</v>
      </c>
      <c r="E8985" s="23">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23">
        <v>41340</v>
      </c>
      <c r="E8986" s="23">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23">
        <v>41246</v>
      </c>
      <c r="E8987" s="23">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v>
      </c>
    </row>
    <row r="8988" spans="1:22" x14ac:dyDescent="0.3">
      <c r="A8988">
        <v>8987</v>
      </c>
      <c r="B8988" t="s">
        <v>10355</v>
      </c>
      <c r="C8988">
        <v>2012</v>
      </c>
      <c r="D8988" s="23">
        <v>41246</v>
      </c>
      <c r="E8988" s="23">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23">
        <v>41246</v>
      </c>
      <c r="E8989" s="23">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23">
        <v>41246</v>
      </c>
      <c r="E8990" s="23">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23">
        <v>41267</v>
      </c>
      <c r="E8991" s="23">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23">
        <v>41267</v>
      </c>
      <c r="E8992" s="23">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23">
        <v>41914</v>
      </c>
      <c r="E8993" s="2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23">
        <v>41929</v>
      </c>
      <c r="E8994" s="23">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23">
        <v>41929</v>
      </c>
      <c r="E8995" s="23">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23">
        <v>40770</v>
      </c>
      <c r="E8996" s="23">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v>
      </c>
    </row>
    <row r="8997" spans="1:22" x14ac:dyDescent="0.3">
      <c r="A8997">
        <v>8996</v>
      </c>
      <c r="B8997" t="s">
        <v>10359</v>
      </c>
      <c r="C8997">
        <v>2011</v>
      </c>
      <c r="D8997" s="23">
        <v>40770</v>
      </c>
      <c r="E8997" s="23">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23">
        <v>41955</v>
      </c>
      <c r="E8998" s="23">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23">
        <v>41719</v>
      </c>
      <c r="E8999" s="23">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19.137599999999988</v>
      </c>
    </row>
    <row r="9000" spans="1:22" x14ac:dyDescent="0.3">
      <c r="A9000">
        <v>8999</v>
      </c>
      <c r="B9000" t="s">
        <v>10361</v>
      </c>
      <c r="C9000">
        <v>2014</v>
      </c>
      <c r="D9000" s="23">
        <v>41719</v>
      </c>
      <c r="E9000" s="23">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23">
        <v>41773</v>
      </c>
      <c r="E9001" s="23">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458.42999999999989</v>
      </c>
      <c r="T9001">
        <v>5</v>
      </c>
      <c r="U9001">
        <v>0.3</v>
      </c>
      <c r="V9001">
        <v>-124.431</v>
      </c>
    </row>
    <row r="9002" spans="1:22" x14ac:dyDescent="0.3">
      <c r="A9002">
        <v>9001</v>
      </c>
      <c r="B9002" t="s">
        <v>10363</v>
      </c>
      <c r="C9002">
        <v>2011</v>
      </c>
      <c r="D9002" s="23">
        <v>40716</v>
      </c>
      <c r="E9002" s="23">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23">
        <v>40879</v>
      </c>
      <c r="E9003" s="23">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23">
        <v>40879</v>
      </c>
      <c r="E9004" s="23">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23">
        <v>41004</v>
      </c>
      <c r="E9005" s="23">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26.393399999999989</v>
      </c>
    </row>
    <row r="9006" spans="1:22" x14ac:dyDescent="0.3">
      <c r="A9006">
        <v>9005</v>
      </c>
      <c r="B9006" t="s">
        <v>10365</v>
      </c>
      <c r="C9006">
        <v>2012</v>
      </c>
      <c r="D9006" s="23">
        <v>41004</v>
      </c>
      <c r="E9006" s="23">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23">
        <v>41962</v>
      </c>
      <c r="E9007" s="23">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24.98040000000001</v>
      </c>
    </row>
    <row r="9008" spans="1:22" x14ac:dyDescent="0.3">
      <c r="A9008">
        <v>9007</v>
      </c>
      <c r="B9008" t="s">
        <v>10366</v>
      </c>
      <c r="C9008">
        <v>2014</v>
      </c>
      <c r="D9008" s="23">
        <v>41962</v>
      </c>
      <c r="E9008" s="23">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23">
        <v>41962</v>
      </c>
      <c r="E9009" s="23">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23">
        <v>41962</v>
      </c>
      <c r="E9010" s="23">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23">
        <v>41833</v>
      </c>
      <c r="E9011" s="23">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23">
        <v>41779</v>
      </c>
      <c r="E9012" s="23">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23">
        <v>41263</v>
      </c>
      <c r="E9013" s="2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23">
        <v>41326</v>
      </c>
      <c r="E9014" s="23">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66.541999999999987</v>
      </c>
    </row>
    <row r="9015" spans="1:22" x14ac:dyDescent="0.3">
      <c r="A9015">
        <v>9014</v>
      </c>
      <c r="B9015" t="s">
        <v>10371</v>
      </c>
      <c r="C9015">
        <v>2014</v>
      </c>
      <c r="D9015" s="23">
        <v>41717</v>
      </c>
      <c r="E9015" s="23">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23">
        <v>41717</v>
      </c>
      <c r="E9016" s="23">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23">
        <v>41626</v>
      </c>
      <c r="E9017" s="23">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4.3835999999999986</v>
      </c>
    </row>
    <row r="9018" spans="1:22" x14ac:dyDescent="0.3">
      <c r="A9018">
        <v>9017</v>
      </c>
      <c r="B9018" t="s">
        <v>10372</v>
      </c>
      <c r="C9018">
        <v>2013</v>
      </c>
      <c r="D9018" s="23">
        <v>41626</v>
      </c>
      <c r="E9018" s="23">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23">
        <v>41360</v>
      </c>
      <c r="E9019" s="23">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23">
        <v>41360</v>
      </c>
      <c r="E9020" s="23">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5.5379999999999976</v>
      </c>
    </row>
    <row r="9021" spans="1:22" x14ac:dyDescent="0.3">
      <c r="A9021">
        <v>9020</v>
      </c>
      <c r="B9021" t="s">
        <v>10374</v>
      </c>
      <c r="C9021">
        <v>2011</v>
      </c>
      <c r="D9021" s="23">
        <v>40893</v>
      </c>
      <c r="E9021" s="23">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7.9983999999999904</v>
      </c>
    </row>
    <row r="9022" spans="1:22" x14ac:dyDescent="0.3">
      <c r="A9022">
        <v>9021</v>
      </c>
      <c r="B9022" t="s">
        <v>10374</v>
      </c>
      <c r="C9022">
        <v>2011</v>
      </c>
      <c r="D9022" s="23">
        <v>40893</v>
      </c>
      <c r="E9022" s="23">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23">
        <v>41228</v>
      </c>
      <c r="E9023" s="23">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23">
        <v>41509</v>
      </c>
      <c r="E9024" s="23">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23">
        <v>41089</v>
      </c>
      <c r="E9025" s="23">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1.3097999999999961</v>
      </c>
    </row>
    <row r="9026" spans="1:22" x14ac:dyDescent="0.3">
      <c r="A9026">
        <v>9025</v>
      </c>
      <c r="B9026" t="s">
        <v>10378</v>
      </c>
      <c r="C9026">
        <v>2013</v>
      </c>
      <c r="D9026" s="23">
        <v>41452</v>
      </c>
      <c r="E9026" s="23">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23">
        <v>41452</v>
      </c>
      <c r="E9027" s="23">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23">
        <v>41452</v>
      </c>
      <c r="E9028" s="23">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23">
        <v>41535</v>
      </c>
      <c r="E9029" s="23">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23">
        <v>41535</v>
      </c>
      <c r="E9030" s="23">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23">
        <v>40742</v>
      </c>
      <c r="E9031" s="23">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23">
        <v>41884</v>
      </c>
      <c r="E9032" s="23">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23">
        <v>41884</v>
      </c>
      <c r="E9033" s="2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23">
        <v>41813</v>
      </c>
      <c r="E9034" s="23">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23">
        <v>40788</v>
      </c>
      <c r="E9035" s="23">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23">
        <v>41183</v>
      </c>
      <c r="E9036" s="23">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-4.4880000000000013</v>
      </c>
    </row>
    <row r="9037" spans="1:22" x14ac:dyDescent="0.3">
      <c r="A9037">
        <v>9036</v>
      </c>
      <c r="B9037" t="s">
        <v>10385</v>
      </c>
      <c r="C9037">
        <v>2012</v>
      </c>
      <c r="D9037" s="23">
        <v>41183</v>
      </c>
      <c r="E9037" s="23">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2.7191999999999901</v>
      </c>
    </row>
    <row r="9038" spans="1:22" x14ac:dyDescent="0.3">
      <c r="A9038">
        <v>9037</v>
      </c>
      <c r="B9038" t="s">
        <v>10386</v>
      </c>
      <c r="C9038">
        <v>2012</v>
      </c>
      <c r="D9038" s="23">
        <v>41006</v>
      </c>
      <c r="E9038" s="23">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23">
        <v>41006</v>
      </c>
      <c r="E9039" s="23">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23">
        <v>41965</v>
      </c>
      <c r="E9040" s="23">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23">
        <v>41626</v>
      </c>
      <c r="E9041" s="23">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23">
        <v>40805</v>
      </c>
      <c r="E9042" s="23">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23">
        <v>40814</v>
      </c>
      <c r="E9043" s="23">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16.854399999999981</v>
      </c>
    </row>
    <row r="9044" spans="1:22" x14ac:dyDescent="0.3">
      <c r="A9044">
        <v>9043</v>
      </c>
      <c r="B9044" t="s">
        <v>10391</v>
      </c>
      <c r="C9044">
        <v>2012</v>
      </c>
      <c r="D9044" s="23">
        <v>41174</v>
      </c>
      <c r="E9044" s="23">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23">
        <v>41586</v>
      </c>
      <c r="E9045" s="23">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23">
        <v>41990</v>
      </c>
      <c r="E9046" s="23">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2.2440000000000002</v>
      </c>
    </row>
    <row r="9047" spans="1:22" x14ac:dyDescent="0.3">
      <c r="A9047">
        <v>9046</v>
      </c>
      <c r="B9047" t="s">
        <v>10393</v>
      </c>
      <c r="C9047">
        <v>2014</v>
      </c>
      <c r="D9047" s="23">
        <v>41990</v>
      </c>
      <c r="E9047" s="23">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45.587999999999987</v>
      </c>
    </row>
    <row r="9048" spans="1:22" x14ac:dyDescent="0.3">
      <c r="A9048">
        <v>9047</v>
      </c>
      <c r="B9048" t="s">
        <v>10393</v>
      </c>
      <c r="C9048">
        <v>2014</v>
      </c>
      <c r="D9048" s="23">
        <v>41990</v>
      </c>
      <c r="E9048" s="23">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31.489499999999989</v>
      </c>
    </row>
    <row r="9049" spans="1:22" x14ac:dyDescent="0.3">
      <c r="A9049">
        <v>9048</v>
      </c>
      <c r="B9049" t="s">
        <v>10393</v>
      </c>
      <c r="C9049">
        <v>2014</v>
      </c>
      <c r="D9049" s="23">
        <v>41990</v>
      </c>
      <c r="E9049" s="23">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23">
        <v>41990</v>
      </c>
      <c r="E9050" s="23">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44.400000000000013</v>
      </c>
      <c r="T9050">
        <v>3</v>
      </c>
      <c r="U9050">
        <v>0</v>
      </c>
      <c r="V9050">
        <v>22.2</v>
      </c>
    </row>
    <row r="9051" spans="1:22" x14ac:dyDescent="0.3">
      <c r="A9051">
        <v>9050</v>
      </c>
      <c r="B9051" t="s">
        <v>10394</v>
      </c>
      <c r="C9051">
        <v>2011</v>
      </c>
      <c r="D9051" s="23">
        <v>40807</v>
      </c>
      <c r="E9051" s="23">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23">
        <v>41047</v>
      </c>
      <c r="E9052" s="23">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23">
        <v>40628</v>
      </c>
      <c r="E9053" s="2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23">
        <v>40628</v>
      </c>
      <c r="E9054" s="23">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9.4283999999999963</v>
      </c>
    </row>
    <row r="9055" spans="1:22" x14ac:dyDescent="0.3">
      <c r="A9055">
        <v>9054</v>
      </c>
      <c r="B9055" t="s">
        <v>10396</v>
      </c>
      <c r="C9055">
        <v>2011</v>
      </c>
      <c r="D9055" s="23">
        <v>40628</v>
      </c>
      <c r="E9055" s="23">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23">
        <v>41905</v>
      </c>
      <c r="E9056" s="23">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23">
        <v>41164</v>
      </c>
      <c r="E9057" s="23">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23">
        <v>41215</v>
      </c>
      <c r="E9058" s="23">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23">
        <v>41202</v>
      </c>
      <c r="E9059" s="23">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23.923199999999991</v>
      </c>
    </row>
    <row r="9060" spans="1:22" x14ac:dyDescent="0.3">
      <c r="A9060">
        <v>9059</v>
      </c>
      <c r="B9060" t="s">
        <v>10400</v>
      </c>
      <c r="C9060">
        <v>2012</v>
      </c>
      <c r="D9060" s="23">
        <v>41202</v>
      </c>
      <c r="E9060" s="23">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364.77600000000012</v>
      </c>
      <c r="T9060">
        <v>3</v>
      </c>
      <c r="U9060">
        <v>0.2</v>
      </c>
      <c r="V9060">
        <v>27.358200000000011</v>
      </c>
    </row>
    <row r="9061" spans="1:22" x14ac:dyDescent="0.3">
      <c r="A9061">
        <v>9060</v>
      </c>
      <c r="B9061" t="s">
        <v>10401</v>
      </c>
      <c r="C9061">
        <v>2013</v>
      </c>
      <c r="D9061" s="23">
        <v>41440</v>
      </c>
      <c r="E9061" s="23">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334.55099999999987</v>
      </c>
    </row>
    <row r="9062" spans="1:22" x14ac:dyDescent="0.3">
      <c r="A9062">
        <v>9061</v>
      </c>
      <c r="B9062" t="s">
        <v>10402</v>
      </c>
      <c r="C9062">
        <v>2012</v>
      </c>
      <c r="D9062" s="23">
        <v>41233</v>
      </c>
      <c r="E9062" s="23">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33.636000000000003</v>
      </c>
    </row>
    <row r="9063" spans="1:22" x14ac:dyDescent="0.3">
      <c r="A9063">
        <v>9062</v>
      </c>
      <c r="B9063" t="s">
        <v>10402</v>
      </c>
      <c r="C9063">
        <v>2012</v>
      </c>
      <c r="D9063" s="23">
        <v>41233</v>
      </c>
      <c r="E9063" s="2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23">
        <v>41333</v>
      </c>
      <c r="E9064" s="23">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23">
        <v>40830</v>
      </c>
      <c r="E9065" s="23">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23">
        <v>40830</v>
      </c>
      <c r="E9066" s="23">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2.9459999999999988</v>
      </c>
      <c r="T9066">
        <v>3</v>
      </c>
      <c r="U9066">
        <v>0.8</v>
      </c>
      <c r="V9066">
        <v>-4.8609000000000009</v>
      </c>
    </row>
    <row r="9067" spans="1:22" x14ac:dyDescent="0.3">
      <c r="A9067">
        <v>9066</v>
      </c>
      <c r="B9067" t="s">
        <v>10404</v>
      </c>
      <c r="C9067">
        <v>2011</v>
      </c>
      <c r="D9067" s="23">
        <v>40830</v>
      </c>
      <c r="E9067" s="23">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23">
        <v>41786</v>
      </c>
      <c r="E9068" s="23">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6.9239999999999986</v>
      </c>
    </row>
    <row r="9069" spans="1:22" x14ac:dyDescent="0.3">
      <c r="A9069">
        <v>9068</v>
      </c>
      <c r="B9069" t="s">
        <v>10406</v>
      </c>
      <c r="C9069">
        <v>2013</v>
      </c>
      <c r="D9069" s="23">
        <v>41309</v>
      </c>
      <c r="E9069" s="23">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23">
        <v>41520</v>
      </c>
      <c r="E9070" s="23">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-2.699700000000036</v>
      </c>
    </row>
    <row r="9071" spans="1:22" x14ac:dyDescent="0.3">
      <c r="A9071">
        <v>9070</v>
      </c>
      <c r="B9071" t="s">
        <v>10407</v>
      </c>
      <c r="C9071">
        <v>2013</v>
      </c>
      <c r="D9071" s="23">
        <v>41520</v>
      </c>
      <c r="E9071" s="23">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23">
        <v>41978</v>
      </c>
      <c r="E9072" s="23">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2.6961000000000008</v>
      </c>
    </row>
    <row r="9073" spans="1:22" x14ac:dyDescent="0.3">
      <c r="A9073">
        <v>9072</v>
      </c>
      <c r="B9073" t="s">
        <v>10409</v>
      </c>
      <c r="C9073">
        <v>2012</v>
      </c>
      <c r="D9073" s="23">
        <v>41072</v>
      </c>
      <c r="E9073" s="2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23">
        <v>41522</v>
      </c>
      <c r="E9074" s="23">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23">
        <v>41522</v>
      </c>
      <c r="E9075" s="23">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23">
        <v>40654</v>
      </c>
      <c r="E9076" s="23">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23">
        <v>41218</v>
      </c>
      <c r="E9077" s="23">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23">
        <v>41218</v>
      </c>
      <c r="E9078" s="23">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2.0399999999999991</v>
      </c>
    </row>
    <row r="9079" spans="1:22" x14ac:dyDescent="0.3">
      <c r="A9079">
        <v>9078</v>
      </c>
      <c r="B9079" t="s">
        <v>10413</v>
      </c>
      <c r="C9079">
        <v>2011</v>
      </c>
      <c r="D9079" s="23">
        <v>40850</v>
      </c>
      <c r="E9079" s="23">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23">
        <v>41321</v>
      </c>
      <c r="E9080" s="23">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23">
        <v>41321</v>
      </c>
      <c r="E9081" s="23">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23">
        <v>41894</v>
      </c>
      <c r="E9082" s="23">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23">
        <v>41894</v>
      </c>
      <c r="E9083" s="2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23">
        <v>41946</v>
      </c>
      <c r="E9084" s="23">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23">
        <v>40945</v>
      </c>
      <c r="E9085" s="23">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23">
        <v>40945</v>
      </c>
      <c r="E9086" s="23">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23">
        <v>41528</v>
      </c>
      <c r="E9087" s="23">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89.954799999999992</v>
      </c>
    </row>
    <row r="9088" spans="1:22" x14ac:dyDescent="0.3">
      <c r="A9088">
        <v>9087</v>
      </c>
      <c r="B9088" t="s">
        <v>10419</v>
      </c>
      <c r="C9088">
        <v>2013</v>
      </c>
      <c r="D9088" s="23">
        <v>41544</v>
      </c>
      <c r="E9088" s="23">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-251.18639999999999</v>
      </c>
    </row>
    <row r="9089" spans="1:22" x14ac:dyDescent="0.3">
      <c r="A9089">
        <v>9088</v>
      </c>
      <c r="B9089" t="s">
        <v>10419</v>
      </c>
      <c r="C9089">
        <v>2013</v>
      </c>
      <c r="D9089" s="23">
        <v>41544</v>
      </c>
      <c r="E9089" s="23">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23">
        <v>41258</v>
      </c>
      <c r="E9090" s="23">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23">
        <v>41535</v>
      </c>
      <c r="E9091" s="23">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-62.772499999999972</v>
      </c>
    </row>
    <row r="9092" spans="1:22" x14ac:dyDescent="0.3">
      <c r="A9092">
        <v>9091</v>
      </c>
      <c r="B9092" t="s">
        <v>10422</v>
      </c>
      <c r="C9092">
        <v>2014</v>
      </c>
      <c r="D9092" s="23">
        <v>41926</v>
      </c>
      <c r="E9092" s="23">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23">
        <v>41088</v>
      </c>
      <c r="E9093" s="2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23">
        <v>41088</v>
      </c>
      <c r="E9094" s="23">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482.93999999999988</v>
      </c>
      <c r="T9094">
        <v>6</v>
      </c>
      <c r="U9094">
        <v>0.5</v>
      </c>
      <c r="V9094">
        <v>-376.69319999999999</v>
      </c>
    </row>
    <row r="9095" spans="1:22" x14ac:dyDescent="0.3">
      <c r="A9095">
        <v>9094</v>
      </c>
      <c r="B9095" t="s">
        <v>10424</v>
      </c>
      <c r="C9095">
        <v>2012</v>
      </c>
      <c r="D9095" s="23">
        <v>41061</v>
      </c>
      <c r="E9095" s="23">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23">
        <v>41061</v>
      </c>
      <c r="E9096" s="23">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23">
        <v>41061</v>
      </c>
      <c r="E9097" s="23">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23">
        <v>41061</v>
      </c>
      <c r="E9098" s="23">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23">
        <v>40645</v>
      </c>
      <c r="E9099" s="23">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32.400000000000013</v>
      </c>
      <c r="T9099">
        <v>5</v>
      </c>
      <c r="U9099">
        <v>0</v>
      </c>
      <c r="V9099">
        <v>15.552</v>
      </c>
    </row>
    <row r="9100" spans="1:22" x14ac:dyDescent="0.3">
      <c r="A9100">
        <v>9099</v>
      </c>
      <c r="B9100" t="s">
        <v>10426</v>
      </c>
      <c r="C9100">
        <v>2014</v>
      </c>
      <c r="D9100" s="23">
        <v>41925</v>
      </c>
      <c r="E9100" s="23">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23">
        <v>41925</v>
      </c>
      <c r="E9101" s="23">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23">
        <v>41925</v>
      </c>
      <c r="E9102" s="23">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128.68049999999991</v>
      </c>
    </row>
    <row r="9103" spans="1:22" x14ac:dyDescent="0.3">
      <c r="A9103">
        <v>9102</v>
      </c>
      <c r="B9103" t="s">
        <v>10427</v>
      </c>
      <c r="C9103">
        <v>2012</v>
      </c>
      <c r="D9103" s="23">
        <v>41220</v>
      </c>
      <c r="E9103" s="2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23">
        <v>41220</v>
      </c>
      <c r="E9104" s="23">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23">
        <v>41220</v>
      </c>
      <c r="E9105" s="23">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23">
        <v>41220</v>
      </c>
      <c r="E9106" s="23">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-51.296000000000006</v>
      </c>
    </row>
    <row r="9107" spans="1:22" x14ac:dyDescent="0.3">
      <c r="A9107">
        <v>9106</v>
      </c>
      <c r="B9107" t="s">
        <v>10427</v>
      </c>
      <c r="C9107">
        <v>2012</v>
      </c>
      <c r="D9107" s="23">
        <v>41220</v>
      </c>
      <c r="E9107" s="23">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-28.86780000000002</v>
      </c>
    </row>
    <row r="9108" spans="1:22" x14ac:dyDescent="0.3">
      <c r="A9108">
        <v>9107</v>
      </c>
      <c r="B9108" t="s">
        <v>10427</v>
      </c>
      <c r="C9108">
        <v>2012</v>
      </c>
      <c r="D9108" s="23">
        <v>41220</v>
      </c>
      <c r="E9108" s="23">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33.589499999999987</v>
      </c>
    </row>
    <row r="9109" spans="1:22" x14ac:dyDescent="0.3">
      <c r="A9109">
        <v>9108</v>
      </c>
      <c r="B9109" t="s">
        <v>10428</v>
      </c>
      <c r="C9109">
        <v>2012</v>
      </c>
      <c r="D9109" s="23">
        <v>41054</v>
      </c>
      <c r="E9109" s="23">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23">
        <v>41054</v>
      </c>
      <c r="E9110" s="23">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23">
        <v>41054</v>
      </c>
      <c r="E9111" s="23">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23">
        <v>40829</v>
      </c>
      <c r="E9112" s="23">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23">
        <v>40829</v>
      </c>
      <c r="E9113" s="23">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23">
        <v>40829</v>
      </c>
      <c r="E9114" s="23">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6.3040000000000296</v>
      </c>
    </row>
    <row r="9115" spans="1:22" x14ac:dyDescent="0.3">
      <c r="A9115">
        <v>9114</v>
      </c>
      <c r="B9115" t="s">
        <v>10429</v>
      </c>
      <c r="C9115">
        <v>2011</v>
      </c>
      <c r="D9115" s="23">
        <v>40829</v>
      </c>
      <c r="E9115" s="23">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23">
        <v>41312</v>
      </c>
      <c r="E9116" s="23">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23">
        <v>41659</v>
      </c>
      <c r="E9117" s="23">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-93.079999999999984</v>
      </c>
    </row>
    <row r="9118" spans="1:22" x14ac:dyDescent="0.3">
      <c r="A9118">
        <v>9117</v>
      </c>
      <c r="B9118" t="s">
        <v>10431</v>
      </c>
      <c r="C9118">
        <v>2014</v>
      </c>
      <c r="D9118" s="23">
        <v>41659</v>
      </c>
      <c r="E9118" s="23">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6.3935999999999993</v>
      </c>
    </row>
    <row r="9119" spans="1:22" x14ac:dyDescent="0.3">
      <c r="A9119">
        <v>9118</v>
      </c>
      <c r="B9119" t="s">
        <v>10431</v>
      </c>
      <c r="C9119">
        <v>2014</v>
      </c>
      <c r="D9119" s="23">
        <v>41659</v>
      </c>
      <c r="E9119" s="23">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-63.376499999999957</v>
      </c>
    </row>
    <row r="9120" spans="1:22" x14ac:dyDescent="0.3">
      <c r="A9120">
        <v>9119</v>
      </c>
      <c r="B9120" t="s">
        <v>10431</v>
      </c>
      <c r="C9120">
        <v>2014</v>
      </c>
      <c r="D9120" s="23">
        <v>41659</v>
      </c>
      <c r="E9120" s="23">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23">
        <v>41432</v>
      </c>
      <c r="E9121" s="23">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23">
        <v>41432</v>
      </c>
      <c r="E9122" s="23">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23">
        <v>41717</v>
      </c>
      <c r="E9123" s="23">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26.349399999999989</v>
      </c>
    </row>
    <row r="9124" spans="1:22" x14ac:dyDescent="0.3">
      <c r="A9124">
        <v>9123</v>
      </c>
      <c r="B9124" t="s">
        <v>10436</v>
      </c>
      <c r="C9124">
        <v>2014</v>
      </c>
      <c r="D9124" s="23">
        <v>41968</v>
      </c>
      <c r="E9124" s="23">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v>
      </c>
    </row>
    <row r="9125" spans="1:22" x14ac:dyDescent="0.3">
      <c r="A9125">
        <v>9124</v>
      </c>
      <c r="B9125" t="s">
        <v>10437</v>
      </c>
      <c r="C9125">
        <v>2013</v>
      </c>
      <c r="D9125" s="23">
        <v>41605</v>
      </c>
      <c r="E9125" s="23">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23">
        <v>41505</v>
      </c>
      <c r="E9126" s="23">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v>
      </c>
    </row>
    <row r="9127" spans="1:22" x14ac:dyDescent="0.3">
      <c r="A9127">
        <v>9126</v>
      </c>
      <c r="B9127" t="s">
        <v>10438</v>
      </c>
      <c r="C9127">
        <v>2013</v>
      </c>
      <c r="D9127" s="23">
        <v>41505</v>
      </c>
      <c r="E9127" s="23">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23">
        <v>41241</v>
      </c>
      <c r="E9128" s="23">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23">
        <v>41785</v>
      </c>
      <c r="E9129" s="23">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23">
        <v>41887</v>
      </c>
      <c r="E9130" s="23">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23">
        <v>41358</v>
      </c>
      <c r="E9131" s="23">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23">
        <v>41358</v>
      </c>
      <c r="E9132" s="23">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1.632400000000001</v>
      </c>
    </row>
    <row r="9133" spans="1:22" x14ac:dyDescent="0.3">
      <c r="A9133">
        <v>9132</v>
      </c>
      <c r="B9133" t="s">
        <v>10443</v>
      </c>
      <c r="C9133">
        <v>2014</v>
      </c>
      <c r="D9133" s="23">
        <v>41788</v>
      </c>
      <c r="E9133" s="23">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23">
        <v>41788</v>
      </c>
      <c r="E9134" s="23">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23">
        <v>41152</v>
      </c>
      <c r="E9135" s="23">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23">
        <v>41377</v>
      </c>
      <c r="E9136" s="23">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-22.671600000000009</v>
      </c>
    </row>
    <row r="9137" spans="1:22" x14ac:dyDescent="0.3">
      <c r="A9137">
        <v>9136</v>
      </c>
      <c r="B9137" t="s">
        <v>10446</v>
      </c>
      <c r="C9137">
        <v>2013</v>
      </c>
      <c r="D9137" s="23">
        <v>41377</v>
      </c>
      <c r="E9137" s="23">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-5.1983999999999986</v>
      </c>
    </row>
    <row r="9138" spans="1:22" x14ac:dyDescent="0.3">
      <c r="A9138">
        <v>9137</v>
      </c>
      <c r="B9138" t="s">
        <v>10446</v>
      </c>
      <c r="C9138">
        <v>2013</v>
      </c>
      <c r="D9138" s="23">
        <v>41377</v>
      </c>
      <c r="E9138" s="23">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23">
        <v>40577</v>
      </c>
      <c r="E9139" s="23">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23">
        <v>40577</v>
      </c>
      <c r="E9140" s="23">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23">
        <v>40788</v>
      </c>
      <c r="E9141" s="23">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23">
        <v>41913</v>
      </c>
      <c r="E9142" s="23">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47.993999999999993</v>
      </c>
    </row>
    <row r="9143" spans="1:22" x14ac:dyDescent="0.3">
      <c r="A9143">
        <v>9142</v>
      </c>
      <c r="B9143" t="s">
        <v>10450</v>
      </c>
      <c r="C9143">
        <v>2013</v>
      </c>
      <c r="D9143" s="23">
        <v>41523</v>
      </c>
      <c r="E9143" s="23">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23">
        <v>41780</v>
      </c>
      <c r="E9144" s="23">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23">
        <v>41780</v>
      </c>
      <c r="E9145" s="23">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70.195499999999981</v>
      </c>
    </row>
    <row r="9146" spans="1:22" x14ac:dyDescent="0.3">
      <c r="A9146">
        <v>9145</v>
      </c>
      <c r="B9146" t="s">
        <v>10451</v>
      </c>
      <c r="C9146">
        <v>2014</v>
      </c>
      <c r="D9146" s="23">
        <v>41780</v>
      </c>
      <c r="E9146" s="23">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18.820999999999991</v>
      </c>
    </row>
    <row r="9147" spans="1:22" x14ac:dyDescent="0.3">
      <c r="A9147">
        <v>9146</v>
      </c>
      <c r="B9147" t="s">
        <v>10452</v>
      </c>
      <c r="C9147">
        <v>2012</v>
      </c>
      <c r="D9147" s="23">
        <v>41172</v>
      </c>
      <c r="E9147" s="23">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23">
        <v>41297</v>
      </c>
      <c r="E9148" s="23">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42.991400000000013</v>
      </c>
    </row>
    <row r="9149" spans="1:22" x14ac:dyDescent="0.3">
      <c r="A9149">
        <v>9148</v>
      </c>
      <c r="B9149" t="s">
        <v>10453</v>
      </c>
      <c r="C9149">
        <v>2013</v>
      </c>
      <c r="D9149" s="23">
        <v>41297</v>
      </c>
      <c r="E9149" s="23">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23">
        <v>41297</v>
      </c>
      <c r="E9150" s="23">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406.71539999999987</v>
      </c>
    </row>
    <row r="9151" spans="1:22" x14ac:dyDescent="0.3">
      <c r="A9151">
        <v>9150</v>
      </c>
      <c r="B9151" t="s">
        <v>10456</v>
      </c>
      <c r="C9151">
        <v>2011</v>
      </c>
      <c r="D9151" s="23">
        <v>40695</v>
      </c>
      <c r="E9151" s="23">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23">
        <v>40695</v>
      </c>
      <c r="E9152" s="23">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12.375999999999999</v>
      </c>
    </row>
    <row r="9153" spans="1:22" x14ac:dyDescent="0.3">
      <c r="A9153">
        <v>9152</v>
      </c>
      <c r="B9153" t="s">
        <v>10457</v>
      </c>
      <c r="C9153">
        <v>2012</v>
      </c>
      <c r="D9153" s="23">
        <v>41176</v>
      </c>
      <c r="E9153" s="23">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23">
        <v>41176</v>
      </c>
      <c r="E9154" s="23">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1.4499999999999991</v>
      </c>
    </row>
    <row r="9155" spans="1:22" x14ac:dyDescent="0.3">
      <c r="A9155">
        <v>9154</v>
      </c>
      <c r="B9155" t="s">
        <v>10457</v>
      </c>
      <c r="C9155">
        <v>2012</v>
      </c>
      <c r="D9155" s="23">
        <v>41176</v>
      </c>
      <c r="E9155" s="23">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23">
        <v>41488</v>
      </c>
      <c r="E9156" s="23">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23">
        <v>40567</v>
      </c>
      <c r="E9157" s="23">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23">
        <v>40759</v>
      </c>
      <c r="E9158" s="23">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23">
        <v>40759</v>
      </c>
      <c r="E9159" s="23">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23">
        <v>40759</v>
      </c>
      <c r="E9160" s="23">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23">
        <v>41496</v>
      </c>
      <c r="E9161" s="23">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23">
        <v>41496</v>
      </c>
      <c r="E9162" s="23">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-7.9199999999999982</v>
      </c>
    </row>
    <row r="9163" spans="1:22" x14ac:dyDescent="0.3">
      <c r="A9163">
        <v>9162</v>
      </c>
      <c r="B9163" t="s">
        <v>10462</v>
      </c>
      <c r="C9163">
        <v>2013</v>
      </c>
      <c r="D9163" s="23">
        <v>41617</v>
      </c>
      <c r="E9163" s="23">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32.46879999999998</v>
      </c>
    </row>
    <row r="9164" spans="1:22" x14ac:dyDescent="0.3">
      <c r="A9164">
        <v>9163</v>
      </c>
      <c r="B9164" t="s">
        <v>10462</v>
      </c>
      <c r="C9164">
        <v>2013</v>
      </c>
      <c r="D9164" s="23">
        <v>41617</v>
      </c>
      <c r="E9164" s="23">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23">
        <v>41068</v>
      </c>
      <c r="E9165" s="23">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0.74249999999999994</v>
      </c>
    </row>
    <row r="9166" spans="1:22" x14ac:dyDescent="0.3">
      <c r="A9166">
        <v>9165</v>
      </c>
      <c r="B9166" t="s">
        <v>10463</v>
      </c>
      <c r="C9166">
        <v>2012</v>
      </c>
      <c r="D9166" s="23">
        <v>41068</v>
      </c>
      <c r="E9166" s="23">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-393.60200000000009</v>
      </c>
    </row>
    <row r="9167" spans="1:22" x14ac:dyDescent="0.3">
      <c r="A9167">
        <v>9166</v>
      </c>
      <c r="B9167" t="s">
        <v>10464</v>
      </c>
      <c r="C9167">
        <v>2013</v>
      </c>
      <c r="D9167" s="23">
        <v>41450</v>
      </c>
      <c r="E9167" s="23">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503.63999999999959</v>
      </c>
    </row>
    <row r="9168" spans="1:22" x14ac:dyDescent="0.3">
      <c r="A9168">
        <v>9167</v>
      </c>
      <c r="B9168" t="s">
        <v>10464</v>
      </c>
      <c r="C9168">
        <v>2013</v>
      </c>
      <c r="D9168" s="23">
        <v>41450</v>
      </c>
      <c r="E9168" s="23">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23">
        <v>41450</v>
      </c>
      <c r="E9169" s="23">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23">
        <v>41349</v>
      </c>
      <c r="E9170" s="23">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23">
        <v>41349</v>
      </c>
      <c r="E9171" s="23">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23">
        <v>41610</v>
      </c>
      <c r="E9172" s="23">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23">
        <v>41610</v>
      </c>
      <c r="E9173" s="23">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23">
        <v>41610</v>
      </c>
      <c r="E9174" s="23">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23">
        <v>41610</v>
      </c>
      <c r="E9175" s="23">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23">
        <v>41803</v>
      </c>
      <c r="E9176" s="23">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23">
        <v>41803</v>
      </c>
      <c r="E9177" s="23">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23">
        <v>41353</v>
      </c>
      <c r="E9178" s="23">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31.086000000000009</v>
      </c>
      <c r="T9178">
        <v>3</v>
      </c>
      <c r="U9178">
        <v>0.7</v>
      </c>
      <c r="V9178">
        <v>-20.72399999999999</v>
      </c>
    </row>
    <row r="9179" spans="1:22" x14ac:dyDescent="0.3">
      <c r="A9179">
        <v>9178</v>
      </c>
      <c r="B9179" t="s">
        <v>10469</v>
      </c>
      <c r="C9179">
        <v>2013</v>
      </c>
      <c r="D9179" s="23">
        <v>41593</v>
      </c>
      <c r="E9179" s="23">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3.914400000000001</v>
      </c>
    </row>
    <row r="9180" spans="1:22" x14ac:dyDescent="0.3">
      <c r="A9180">
        <v>9179</v>
      </c>
      <c r="B9180" t="s">
        <v>10469</v>
      </c>
      <c r="C9180">
        <v>2013</v>
      </c>
      <c r="D9180" s="23">
        <v>41593</v>
      </c>
      <c r="E9180" s="23">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23">
        <v>41859</v>
      </c>
      <c r="E9181" s="23">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44.242500000000042</v>
      </c>
    </row>
    <row r="9182" spans="1:22" x14ac:dyDescent="0.3">
      <c r="A9182">
        <v>9181</v>
      </c>
      <c r="B9182" t="s">
        <v>10470</v>
      </c>
      <c r="C9182">
        <v>2014</v>
      </c>
      <c r="D9182" s="23">
        <v>41859</v>
      </c>
      <c r="E9182" s="23">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23">
        <v>41859</v>
      </c>
      <c r="E9183" s="23">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23">
        <v>41859</v>
      </c>
      <c r="E9184" s="23">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23">
        <v>41859</v>
      </c>
      <c r="E9185" s="23">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23">
        <v>41859</v>
      </c>
      <c r="E9186" s="23">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23">
        <v>41859</v>
      </c>
      <c r="E9187" s="23">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25.897999999999978</v>
      </c>
    </row>
    <row r="9188" spans="1:22" x14ac:dyDescent="0.3">
      <c r="A9188">
        <v>9187</v>
      </c>
      <c r="B9188" t="s">
        <v>10470</v>
      </c>
      <c r="C9188">
        <v>2014</v>
      </c>
      <c r="D9188" s="23">
        <v>41859</v>
      </c>
      <c r="E9188" s="23">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23">
        <v>41142</v>
      </c>
      <c r="E9189" s="23">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-0.69760000000000066</v>
      </c>
    </row>
    <row r="9190" spans="1:22" x14ac:dyDescent="0.3">
      <c r="A9190">
        <v>9189</v>
      </c>
      <c r="B9190" t="s">
        <v>10473</v>
      </c>
      <c r="C9190">
        <v>2012</v>
      </c>
      <c r="D9190" s="23">
        <v>41142</v>
      </c>
      <c r="E9190" s="23">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23">
        <v>41142</v>
      </c>
      <c r="E9191" s="23">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23">
        <v>41142</v>
      </c>
      <c r="E9192" s="23">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23">
        <v>41142</v>
      </c>
      <c r="E9193" s="23">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23">
        <v>41215</v>
      </c>
      <c r="E9194" s="23">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29.371999999999989</v>
      </c>
      <c r="T9194">
        <v>7</v>
      </c>
      <c r="U9194">
        <v>0.8</v>
      </c>
      <c r="V9194">
        <v>-46.995200000000033</v>
      </c>
    </row>
    <row r="9195" spans="1:22" x14ac:dyDescent="0.3">
      <c r="A9195">
        <v>9194</v>
      </c>
      <c r="B9195" t="s">
        <v>10474</v>
      </c>
      <c r="C9195">
        <v>2012</v>
      </c>
      <c r="D9195" s="23">
        <v>41215</v>
      </c>
      <c r="E9195" s="23">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23">
        <v>40877</v>
      </c>
      <c r="E9196" s="23">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3.5993999999999988</v>
      </c>
    </row>
    <row r="9197" spans="1:22" x14ac:dyDescent="0.3">
      <c r="A9197">
        <v>9196</v>
      </c>
      <c r="B9197" t="s">
        <v>10475</v>
      </c>
      <c r="C9197">
        <v>2011</v>
      </c>
      <c r="D9197" s="23">
        <v>40877</v>
      </c>
      <c r="E9197" s="23">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23">
        <v>40673</v>
      </c>
      <c r="E9198" s="23">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23">
        <v>40673</v>
      </c>
      <c r="E9199" s="23">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125.3000000000001</v>
      </c>
    </row>
    <row r="9200" spans="1:22" x14ac:dyDescent="0.3">
      <c r="A9200">
        <v>9199</v>
      </c>
      <c r="B9200" t="s">
        <v>10476</v>
      </c>
      <c r="C9200">
        <v>2011</v>
      </c>
      <c r="D9200" s="23">
        <v>40673</v>
      </c>
      <c r="E9200" s="23">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23">
        <v>40673</v>
      </c>
      <c r="E9201" s="23">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32.097999999999971</v>
      </c>
    </row>
    <row r="9202" spans="1:22" x14ac:dyDescent="0.3">
      <c r="A9202">
        <v>9201</v>
      </c>
      <c r="B9202" t="s">
        <v>10477</v>
      </c>
      <c r="C9202">
        <v>2013</v>
      </c>
      <c r="D9202" s="23">
        <v>41565</v>
      </c>
      <c r="E9202" s="23">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23">
        <v>41565</v>
      </c>
      <c r="E9203" s="23">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23">
        <v>41578</v>
      </c>
      <c r="E9204" s="23">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23">
        <v>41578</v>
      </c>
      <c r="E9205" s="23">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32.186000000000007</v>
      </c>
    </row>
    <row r="9206" spans="1:22" x14ac:dyDescent="0.3">
      <c r="A9206">
        <v>9205</v>
      </c>
      <c r="B9206" t="s">
        <v>10479</v>
      </c>
      <c r="C9206">
        <v>2013</v>
      </c>
      <c r="D9206" s="23">
        <v>41610</v>
      </c>
      <c r="E9206" s="23">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23">
        <v>41386</v>
      </c>
      <c r="E9207" s="23">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4.4891999999999994</v>
      </c>
    </row>
    <row r="9208" spans="1:22" x14ac:dyDescent="0.3">
      <c r="A9208">
        <v>9207</v>
      </c>
      <c r="B9208" t="s">
        <v>10480</v>
      </c>
      <c r="C9208">
        <v>2013</v>
      </c>
      <c r="D9208" s="23">
        <v>41386</v>
      </c>
      <c r="E9208" s="23">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23">
        <v>41855</v>
      </c>
      <c r="E9209" s="23">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23">
        <v>41855</v>
      </c>
      <c r="E9210" s="23">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23">
        <v>41985</v>
      </c>
      <c r="E9211" s="23">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23">
        <v>41985</v>
      </c>
      <c r="E9212" s="23">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23">
        <v>40982</v>
      </c>
      <c r="E9213" s="2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23">
        <v>40885</v>
      </c>
      <c r="E9214" s="23">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23">
        <v>40885</v>
      </c>
      <c r="E9215" s="23">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28.598399999999991</v>
      </c>
    </row>
    <row r="9216" spans="1:22" x14ac:dyDescent="0.3">
      <c r="A9216">
        <v>9215</v>
      </c>
      <c r="B9216" t="s">
        <v>10488</v>
      </c>
      <c r="C9216">
        <v>2014</v>
      </c>
      <c r="D9216" s="23">
        <v>41913</v>
      </c>
      <c r="E9216" s="23">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23">
        <v>41600</v>
      </c>
      <c r="E9217" s="23">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32.400000000000013</v>
      </c>
      <c r="T9217">
        <v>5</v>
      </c>
      <c r="U9217">
        <v>0</v>
      </c>
      <c r="V9217">
        <v>15.552</v>
      </c>
    </row>
    <row r="9218" spans="1:22" x14ac:dyDescent="0.3">
      <c r="A9218">
        <v>9217</v>
      </c>
      <c r="B9218" t="s">
        <v>10492</v>
      </c>
      <c r="C9218">
        <v>2014</v>
      </c>
      <c r="D9218" s="23">
        <v>41968</v>
      </c>
      <c r="E9218" s="23">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23">
        <v>41958</v>
      </c>
      <c r="E9219" s="23">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23">
        <v>41137</v>
      </c>
      <c r="E9220" s="23">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3.3515999999999981</v>
      </c>
    </row>
    <row r="9221" spans="1:22" x14ac:dyDescent="0.3">
      <c r="A9221">
        <v>9220</v>
      </c>
      <c r="B9221" t="s">
        <v>10494</v>
      </c>
      <c r="C9221">
        <v>2012</v>
      </c>
      <c r="D9221" s="23">
        <v>41137</v>
      </c>
      <c r="E9221" s="23">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23">
        <v>41926</v>
      </c>
      <c r="E9222" s="23">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23">
        <v>41926</v>
      </c>
      <c r="E9223" s="23">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346.03960000000012</v>
      </c>
    </row>
    <row r="9224" spans="1:22" x14ac:dyDescent="0.3">
      <c r="A9224">
        <v>9223</v>
      </c>
      <c r="B9224" t="s">
        <v>10495</v>
      </c>
      <c r="C9224">
        <v>2014</v>
      </c>
      <c r="D9224" s="23">
        <v>41926</v>
      </c>
      <c r="E9224" s="23">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23">
        <v>41948</v>
      </c>
      <c r="E9225" s="23">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23">
        <v>41948</v>
      </c>
      <c r="E9226" s="23">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-2.3232000000000008</v>
      </c>
    </row>
    <row r="9227" spans="1:22" x14ac:dyDescent="0.3">
      <c r="A9227">
        <v>9226</v>
      </c>
      <c r="B9227" t="s">
        <v>10496</v>
      </c>
      <c r="C9227">
        <v>2014</v>
      </c>
      <c r="D9227" s="23">
        <v>41948</v>
      </c>
      <c r="E9227" s="23">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23">
        <v>41948</v>
      </c>
      <c r="E9228" s="23">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23">
        <v>41718</v>
      </c>
      <c r="E9229" s="23">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23">
        <v>40850</v>
      </c>
      <c r="E9230" s="23">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23">
        <v>41844</v>
      </c>
      <c r="E9231" s="23">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23">
        <v>41844</v>
      </c>
      <c r="E9232" s="23">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23">
        <v>40904</v>
      </c>
      <c r="E9233" s="2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23">
        <v>41520</v>
      </c>
      <c r="E9234" s="23">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31.244399999999999</v>
      </c>
    </row>
    <row r="9235" spans="1:22" x14ac:dyDescent="0.3">
      <c r="A9235">
        <v>9234</v>
      </c>
      <c r="B9235" t="s">
        <v>10502</v>
      </c>
      <c r="C9235">
        <v>2013</v>
      </c>
      <c r="D9235" s="23">
        <v>41520</v>
      </c>
      <c r="E9235" s="23">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0.94679999999999698</v>
      </c>
    </row>
    <row r="9236" spans="1:22" x14ac:dyDescent="0.3">
      <c r="A9236">
        <v>9235</v>
      </c>
      <c r="B9236" t="s">
        <v>10502</v>
      </c>
      <c r="C9236">
        <v>2013</v>
      </c>
      <c r="D9236" s="23">
        <v>41520</v>
      </c>
      <c r="E9236" s="23">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68.197999999999979</v>
      </c>
    </row>
    <row r="9237" spans="1:22" x14ac:dyDescent="0.3">
      <c r="A9237">
        <v>9236</v>
      </c>
      <c r="B9237" t="s">
        <v>10502</v>
      </c>
      <c r="C9237">
        <v>2013</v>
      </c>
      <c r="D9237" s="23">
        <v>41520</v>
      </c>
      <c r="E9237" s="23">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23">
        <v>41520</v>
      </c>
      <c r="E9238" s="23">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28.436399999999939</v>
      </c>
    </row>
    <row r="9239" spans="1:22" x14ac:dyDescent="0.3">
      <c r="A9239">
        <v>9238</v>
      </c>
      <c r="B9239" t="s">
        <v>10502</v>
      </c>
      <c r="C9239">
        <v>2013</v>
      </c>
      <c r="D9239" s="23">
        <v>41520</v>
      </c>
      <c r="E9239" s="23">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2.5592000000000001</v>
      </c>
    </row>
    <row r="9240" spans="1:22" x14ac:dyDescent="0.3">
      <c r="A9240">
        <v>9239</v>
      </c>
      <c r="B9240" t="s">
        <v>10503</v>
      </c>
      <c r="C9240">
        <v>2014</v>
      </c>
      <c r="D9240" s="23">
        <v>41682</v>
      </c>
      <c r="E9240" s="23">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-3.6892000000000071</v>
      </c>
    </row>
    <row r="9241" spans="1:22" x14ac:dyDescent="0.3">
      <c r="A9241">
        <v>9240</v>
      </c>
      <c r="B9241" t="s">
        <v>10504</v>
      </c>
      <c r="C9241">
        <v>2014</v>
      </c>
      <c r="D9241" s="23">
        <v>41940</v>
      </c>
      <c r="E9241" s="23">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23">
        <v>41940</v>
      </c>
      <c r="E9242" s="23">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-3.9248999999999969</v>
      </c>
    </row>
    <row r="9243" spans="1:22" x14ac:dyDescent="0.3">
      <c r="A9243">
        <v>9242</v>
      </c>
      <c r="B9243" t="s">
        <v>10504</v>
      </c>
      <c r="C9243">
        <v>2014</v>
      </c>
      <c r="D9243" s="23">
        <v>41940</v>
      </c>
      <c r="E9243" s="23">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6.5760000000000014</v>
      </c>
      <c r="T9243">
        <v>3</v>
      </c>
      <c r="U9243">
        <v>0.2</v>
      </c>
      <c r="V9243">
        <v>0.57540000000000058</v>
      </c>
    </row>
    <row r="9244" spans="1:22" x14ac:dyDescent="0.3">
      <c r="A9244">
        <v>9243</v>
      </c>
      <c r="B9244" t="s">
        <v>10505</v>
      </c>
      <c r="C9244">
        <v>2011</v>
      </c>
      <c r="D9244" s="23">
        <v>40733</v>
      </c>
      <c r="E9244" s="23">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4.6487999999999987</v>
      </c>
    </row>
    <row r="9245" spans="1:22" x14ac:dyDescent="0.3">
      <c r="A9245">
        <v>9244</v>
      </c>
      <c r="B9245" t="s">
        <v>10505</v>
      </c>
      <c r="C9245">
        <v>2011</v>
      </c>
      <c r="D9245" s="23">
        <v>40733</v>
      </c>
      <c r="E9245" s="23">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7.0489999999999986</v>
      </c>
    </row>
    <row r="9246" spans="1:22" x14ac:dyDescent="0.3">
      <c r="A9246">
        <v>9245</v>
      </c>
      <c r="B9246" t="s">
        <v>10505</v>
      </c>
      <c r="C9246">
        <v>2011</v>
      </c>
      <c r="D9246" s="23">
        <v>40733</v>
      </c>
      <c r="E9246" s="23">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23">
        <v>40733</v>
      </c>
      <c r="E9247" s="23">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32.400000000000013</v>
      </c>
      <c r="T9247">
        <v>5</v>
      </c>
      <c r="U9247">
        <v>0</v>
      </c>
      <c r="V9247">
        <v>15.552</v>
      </c>
    </row>
    <row r="9248" spans="1:22" x14ac:dyDescent="0.3">
      <c r="A9248">
        <v>9247</v>
      </c>
      <c r="B9248" t="s">
        <v>10506</v>
      </c>
      <c r="C9248">
        <v>2014</v>
      </c>
      <c r="D9248" s="23">
        <v>41782</v>
      </c>
      <c r="E9248" s="23">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23">
        <v>41782</v>
      </c>
      <c r="E9249" s="23">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23">
        <v>41589</v>
      </c>
      <c r="E9250" s="23">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23">
        <v>41589</v>
      </c>
      <c r="E9251" s="23">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23">
        <v>41611</v>
      </c>
      <c r="E9252" s="23">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23">
        <v>41701</v>
      </c>
      <c r="E9253" s="23">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33.639999999999993</v>
      </c>
    </row>
    <row r="9254" spans="1:22" x14ac:dyDescent="0.3">
      <c r="A9254">
        <v>9253</v>
      </c>
      <c r="B9254" t="s">
        <v>10510</v>
      </c>
      <c r="C9254">
        <v>2014</v>
      </c>
      <c r="D9254" s="23">
        <v>41906</v>
      </c>
      <c r="E9254" s="23">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63.983999999999988</v>
      </c>
    </row>
    <row r="9255" spans="1:22" x14ac:dyDescent="0.3">
      <c r="A9255">
        <v>9254</v>
      </c>
      <c r="B9255" t="s">
        <v>10510</v>
      </c>
      <c r="C9255">
        <v>2014</v>
      </c>
      <c r="D9255" s="23">
        <v>41906</v>
      </c>
      <c r="E9255" s="23">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6.2208000000000014</v>
      </c>
    </row>
    <row r="9256" spans="1:22" x14ac:dyDescent="0.3">
      <c r="A9256">
        <v>9255</v>
      </c>
      <c r="B9256" t="s">
        <v>10512</v>
      </c>
      <c r="C9256">
        <v>2011</v>
      </c>
      <c r="D9256" s="23">
        <v>40586</v>
      </c>
      <c r="E9256" s="23">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23">
        <v>40586</v>
      </c>
      <c r="E9257" s="23">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23">
        <v>40586</v>
      </c>
      <c r="E9258" s="23">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23">
        <v>40586</v>
      </c>
      <c r="E9259" s="23">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23">
        <v>40586</v>
      </c>
      <c r="E9260" s="23">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51.900000000000013</v>
      </c>
      <c r="T9260">
        <v>3</v>
      </c>
      <c r="U9260">
        <v>0</v>
      </c>
      <c r="V9260">
        <v>24.393000000000001</v>
      </c>
    </row>
    <row r="9261" spans="1:22" x14ac:dyDescent="0.3">
      <c r="A9261">
        <v>9260</v>
      </c>
      <c r="B9261" t="s">
        <v>10512</v>
      </c>
      <c r="C9261">
        <v>2011</v>
      </c>
      <c r="D9261" s="23">
        <v>40586</v>
      </c>
      <c r="E9261" s="23">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23">
        <v>41955</v>
      </c>
      <c r="E9262" s="23">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23">
        <v>41885</v>
      </c>
      <c r="E9263" s="23">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-2.699700000000036</v>
      </c>
    </row>
    <row r="9264" spans="1:22" x14ac:dyDescent="0.3">
      <c r="A9264">
        <v>9263</v>
      </c>
      <c r="B9264" t="s">
        <v>10516</v>
      </c>
      <c r="C9264">
        <v>2012</v>
      </c>
      <c r="D9264" s="23">
        <v>41191</v>
      </c>
      <c r="E9264" s="23">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23">
        <v>41191</v>
      </c>
      <c r="E9265" s="23">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53.982000000000014</v>
      </c>
    </row>
    <row r="9266" spans="1:22" x14ac:dyDescent="0.3">
      <c r="A9266">
        <v>9265</v>
      </c>
      <c r="B9266" t="s">
        <v>10517</v>
      </c>
      <c r="C9266">
        <v>2014</v>
      </c>
      <c r="D9266" s="23">
        <v>41968</v>
      </c>
      <c r="E9266" s="23">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23">
        <v>41968</v>
      </c>
      <c r="E9267" s="23">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24.318000000000001</v>
      </c>
    </row>
    <row r="9268" spans="1:22" x14ac:dyDescent="0.3">
      <c r="A9268">
        <v>9267</v>
      </c>
      <c r="B9268" t="s">
        <v>10518</v>
      </c>
      <c r="C9268">
        <v>2011</v>
      </c>
      <c r="D9268" s="23">
        <v>40583</v>
      </c>
      <c r="E9268" s="23">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23">
        <v>41177</v>
      </c>
      <c r="E9269" s="23">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6.8388000000000009</v>
      </c>
    </row>
    <row r="9270" spans="1:22" x14ac:dyDescent="0.3">
      <c r="A9270">
        <v>9269</v>
      </c>
      <c r="B9270" t="s">
        <v>10519</v>
      </c>
      <c r="C9270">
        <v>2012</v>
      </c>
      <c r="D9270" s="23">
        <v>41177</v>
      </c>
      <c r="E9270" s="23">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23">
        <v>41873</v>
      </c>
      <c r="E9271" s="23">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23">
        <v>41873</v>
      </c>
      <c r="E9272" s="23">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1453.1238000000001</v>
      </c>
    </row>
    <row r="9273" spans="1:22" x14ac:dyDescent="0.3">
      <c r="A9273">
        <v>9272</v>
      </c>
      <c r="B9273" t="s">
        <v>10521</v>
      </c>
      <c r="C9273">
        <v>2013</v>
      </c>
      <c r="D9273" s="23">
        <v>41407</v>
      </c>
      <c r="E9273" s="23">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23">
        <v>41407</v>
      </c>
      <c r="E9274" s="23">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23">
        <v>41885</v>
      </c>
      <c r="E9275" s="23">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23">
        <v>40826</v>
      </c>
      <c r="E9276" s="23">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23">
        <v>41421</v>
      </c>
      <c r="E9277" s="23">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v>
      </c>
    </row>
    <row r="9278" spans="1:22" x14ac:dyDescent="0.3">
      <c r="A9278">
        <v>9277</v>
      </c>
      <c r="B9278" t="s">
        <v>10524</v>
      </c>
      <c r="C9278">
        <v>2013</v>
      </c>
      <c r="D9278" s="23">
        <v>41421</v>
      </c>
      <c r="E9278" s="23">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23">
        <v>41975</v>
      </c>
      <c r="E9279" s="23">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23">
        <v>41975</v>
      </c>
      <c r="E9280" s="23">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23">
        <v>41975</v>
      </c>
      <c r="E9281" s="23">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23">
        <v>41538</v>
      </c>
      <c r="E9282" s="23">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23">
        <v>41894</v>
      </c>
      <c r="E9283" s="23">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23">
        <v>41639</v>
      </c>
      <c r="E9284" s="23">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23">
        <v>41885</v>
      </c>
      <c r="E9285" s="23">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23">
        <v>40865</v>
      </c>
      <c r="E9286" s="23">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392.93999999999988</v>
      </c>
      <c r="T9286">
        <v>3</v>
      </c>
      <c r="U9286">
        <v>0</v>
      </c>
      <c r="V9286">
        <v>43.223399999999977</v>
      </c>
    </row>
    <row r="9287" spans="1:22" x14ac:dyDescent="0.3">
      <c r="A9287">
        <v>9286</v>
      </c>
      <c r="B9287" t="s">
        <v>10531</v>
      </c>
      <c r="C9287">
        <v>2012</v>
      </c>
      <c r="D9287" s="23">
        <v>41234</v>
      </c>
      <c r="E9287" s="23">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23">
        <v>41810</v>
      </c>
      <c r="E9288" s="23">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-11.020799999999999</v>
      </c>
    </row>
    <row r="9289" spans="1:22" x14ac:dyDescent="0.3">
      <c r="A9289">
        <v>9288</v>
      </c>
      <c r="B9289" t="s">
        <v>10532</v>
      </c>
      <c r="C9289">
        <v>2014</v>
      </c>
      <c r="D9289" s="23">
        <v>41810</v>
      </c>
      <c r="E9289" s="23">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23">
        <v>41974</v>
      </c>
      <c r="E9290" s="23">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v>
      </c>
    </row>
    <row r="9291" spans="1:22" x14ac:dyDescent="0.3">
      <c r="A9291">
        <v>9290</v>
      </c>
      <c r="B9291" t="s">
        <v>10534</v>
      </c>
      <c r="C9291">
        <v>2011</v>
      </c>
      <c r="D9291" s="23">
        <v>40656</v>
      </c>
      <c r="E9291" s="23">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23">
        <v>40809</v>
      </c>
      <c r="E9292" s="23">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23">
        <v>40809</v>
      </c>
      <c r="E9293" s="23">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23">
        <v>41701</v>
      </c>
      <c r="E9294" s="23">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23">
        <v>41961</v>
      </c>
      <c r="E9295" s="23">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23">
        <v>41788</v>
      </c>
      <c r="E9296" s="23">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5.0286000000000008</v>
      </c>
    </row>
    <row r="9297" spans="1:22" x14ac:dyDescent="0.3">
      <c r="A9297">
        <v>9296</v>
      </c>
      <c r="B9297" t="s">
        <v>10539</v>
      </c>
      <c r="C9297">
        <v>2014</v>
      </c>
      <c r="D9297" s="23">
        <v>41788</v>
      </c>
      <c r="E9297" s="23">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23">
        <v>41017</v>
      </c>
      <c r="E9298" s="23">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23">
        <v>41017</v>
      </c>
      <c r="E9299" s="23">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23">
        <v>41017</v>
      </c>
      <c r="E9300" s="23">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23">
        <v>41017</v>
      </c>
      <c r="E9301" s="23">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4.3119999999999994</v>
      </c>
      <c r="T9301">
        <v>2</v>
      </c>
      <c r="U9301">
        <v>0.8</v>
      </c>
      <c r="V9301">
        <v>-6.8992000000000022</v>
      </c>
    </row>
    <row r="9302" spans="1:22" x14ac:dyDescent="0.3">
      <c r="A9302">
        <v>9301</v>
      </c>
      <c r="B9302" t="s">
        <v>10540</v>
      </c>
      <c r="C9302">
        <v>2012</v>
      </c>
      <c r="D9302" s="23">
        <v>41017</v>
      </c>
      <c r="E9302" s="23">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-20.245000000000012</v>
      </c>
    </row>
    <row r="9303" spans="1:22" x14ac:dyDescent="0.3">
      <c r="A9303">
        <v>9302</v>
      </c>
      <c r="B9303" t="s">
        <v>10540</v>
      </c>
      <c r="C9303">
        <v>2012</v>
      </c>
      <c r="D9303" s="23">
        <v>41017</v>
      </c>
      <c r="E9303" s="23">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23">
        <v>41017</v>
      </c>
      <c r="E9304" s="23">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23">
        <v>41017</v>
      </c>
      <c r="E9305" s="23">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23">
        <v>41017</v>
      </c>
      <c r="E9306" s="23">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23">
        <v>41171</v>
      </c>
      <c r="E9307" s="23">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23">
        <v>40627</v>
      </c>
      <c r="E9308" s="23">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v>
      </c>
    </row>
    <row r="9309" spans="1:22" x14ac:dyDescent="0.3">
      <c r="A9309">
        <v>9308</v>
      </c>
      <c r="B9309" t="s">
        <v>10542</v>
      </c>
      <c r="C9309">
        <v>2011</v>
      </c>
      <c r="D9309" s="23">
        <v>40627</v>
      </c>
      <c r="E9309" s="23">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3.7200000000000011</v>
      </c>
    </row>
    <row r="9310" spans="1:22" x14ac:dyDescent="0.3">
      <c r="A9310">
        <v>9309</v>
      </c>
      <c r="B9310" t="s">
        <v>10542</v>
      </c>
      <c r="C9310">
        <v>2011</v>
      </c>
      <c r="D9310" s="23">
        <v>40627</v>
      </c>
      <c r="E9310" s="23">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23">
        <v>40627</v>
      </c>
      <c r="E9311" s="23">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23">
        <v>41513</v>
      </c>
      <c r="E9312" s="23">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23">
        <v>41705</v>
      </c>
      <c r="E9313" s="2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1.7248000000000001</v>
      </c>
    </row>
    <row r="9314" spans="1:22" x14ac:dyDescent="0.3">
      <c r="A9314">
        <v>9313</v>
      </c>
      <c r="B9314" t="s">
        <v>10544</v>
      </c>
      <c r="C9314">
        <v>2014</v>
      </c>
      <c r="D9314" s="23">
        <v>41705</v>
      </c>
      <c r="E9314" s="23">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23">
        <v>41224</v>
      </c>
      <c r="E9315" s="23">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23">
        <v>41224</v>
      </c>
      <c r="E9316" s="23">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23">
        <v>41370</v>
      </c>
      <c r="E9317" s="23">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-27.715799999999991</v>
      </c>
    </row>
    <row r="9318" spans="1:22" x14ac:dyDescent="0.3">
      <c r="A9318">
        <v>9317</v>
      </c>
      <c r="B9318" t="s">
        <v>10546</v>
      </c>
      <c r="C9318">
        <v>2013</v>
      </c>
      <c r="D9318" s="23">
        <v>41370</v>
      </c>
      <c r="E9318" s="23">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-163.45160000000001</v>
      </c>
    </row>
    <row r="9319" spans="1:22" x14ac:dyDescent="0.3">
      <c r="A9319">
        <v>9318</v>
      </c>
      <c r="B9319" t="s">
        <v>10547</v>
      </c>
      <c r="C9319">
        <v>2014</v>
      </c>
      <c r="D9319" s="23">
        <v>41692</v>
      </c>
      <c r="E9319" s="23">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-2.994000000000002</v>
      </c>
    </row>
    <row r="9320" spans="1:22" x14ac:dyDescent="0.3">
      <c r="A9320">
        <v>9319</v>
      </c>
      <c r="B9320" t="s">
        <v>10548</v>
      </c>
      <c r="C9320">
        <v>2014</v>
      </c>
      <c r="D9320" s="23">
        <v>41841</v>
      </c>
      <c r="E9320" s="23">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23">
        <v>41841</v>
      </c>
      <c r="E9321" s="23">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23">
        <v>41841</v>
      </c>
      <c r="E9322" s="23">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31.26639999999998</v>
      </c>
    </row>
    <row r="9323" spans="1:22" x14ac:dyDescent="0.3">
      <c r="A9323">
        <v>9322</v>
      </c>
      <c r="B9323" t="s">
        <v>10551</v>
      </c>
      <c r="C9323">
        <v>2013</v>
      </c>
      <c r="D9323" s="23">
        <v>41583</v>
      </c>
      <c r="E9323" s="23">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-5.6879999999999988</v>
      </c>
    </row>
    <row r="9324" spans="1:22" x14ac:dyDescent="0.3">
      <c r="A9324">
        <v>9323</v>
      </c>
      <c r="B9324" t="s">
        <v>10551</v>
      </c>
      <c r="C9324">
        <v>2013</v>
      </c>
      <c r="D9324" s="23">
        <v>41583</v>
      </c>
      <c r="E9324" s="23">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23">
        <v>41906</v>
      </c>
      <c r="E9325" s="23">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23">
        <v>41906</v>
      </c>
      <c r="E9326" s="23">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59.481600000000007</v>
      </c>
    </row>
    <row r="9327" spans="1:22" x14ac:dyDescent="0.3">
      <c r="A9327">
        <v>9326</v>
      </c>
      <c r="B9327" t="s">
        <v>10552</v>
      </c>
      <c r="C9327">
        <v>2014</v>
      </c>
      <c r="D9327" s="23">
        <v>41906</v>
      </c>
      <c r="E9327" s="23">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23.712</v>
      </c>
    </row>
    <row r="9328" spans="1:22" x14ac:dyDescent="0.3">
      <c r="A9328">
        <v>9327</v>
      </c>
      <c r="B9328" t="s">
        <v>10553</v>
      </c>
      <c r="C9328">
        <v>2014</v>
      </c>
      <c r="D9328" s="23">
        <v>41890</v>
      </c>
      <c r="E9328" s="23">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23">
        <v>41890</v>
      </c>
      <c r="E9329" s="23">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23">
        <v>41890</v>
      </c>
      <c r="E9330" s="23">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23">
        <v>41241</v>
      </c>
      <c r="E9331" s="23">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23">
        <v>41225</v>
      </c>
      <c r="E9332" s="23">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23">
        <v>41547</v>
      </c>
      <c r="E9333" s="2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23">
        <v>41894</v>
      </c>
      <c r="E9334" s="23">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23">
        <v>41894</v>
      </c>
      <c r="E9335" s="23">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6.6739999999999986</v>
      </c>
    </row>
    <row r="9336" spans="1:22" x14ac:dyDescent="0.3">
      <c r="A9336">
        <v>9335</v>
      </c>
      <c r="B9336" t="s">
        <v>10558</v>
      </c>
      <c r="C9336">
        <v>2014</v>
      </c>
      <c r="D9336" s="23">
        <v>41761</v>
      </c>
      <c r="E9336" s="23">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23">
        <v>41761</v>
      </c>
      <c r="E9337" s="23">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23">
        <v>41899</v>
      </c>
      <c r="E9338" s="23">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23">
        <v>40835</v>
      </c>
      <c r="E9339" s="23">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23">
        <v>40835</v>
      </c>
      <c r="E9340" s="23">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23">
        <v>40835</v>
      </c>
      <c r="E9341" s="23">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23">
        <v>40835</v>
      </c>
      <c r="E9342" s="23">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23">
        <v>40835</v>
      </c>
      <c r="E9343" s="23">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11.757600000000011</v>
      </c>
    </row>
    <row r="9344" spans="1:22" x14ac:dyDescent="0.3">
      <c r="A9344">
        <v>9343</v>
      </c>
      <c r="B9344" t="s">
        <v>10561</v>
      </c>
      <c r="C9344">
        <v>2013</v>
      </c>
      <c r="D9344" s="23">
        <v>41347</v>
      </c>
      <c r="E9344" s="23">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23">
        <v>41688</v>
      </c>
      <c r="E9345" s="23">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23">
        <v>41688</v>
      </c>
      <c r="E9346" s="23">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23">
        <v>41688</v>
      </c>
      <c r="E9347" s="23">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57.593999999999987</v>
      </c>
      <c r="T9347">
        <v>1</v>
      </c>
      <c r="U9347">
        <v>0.4</v>
      </c>
      <c r="V9347">
        <v>-11.518800000000001</v>
      </c>
    </row>
    <row r="9348" spans="1:22" x14ac:dyDescent="0.3">
      <c r="A9348">
        <v>9347</v>
      </c>
      <c r="B9348" t="s">
        <v>10562</v>
      </c>
      <c r="C9348">
        <v>2014</v>
      </c>
      <c r="D9348" s="23">
        <v>41688</v>
      </c>
      <c r="E9348" s="23">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23">
        <v>41688</v>
      </c>
      <c r="E9349" s="23">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23">
        <v>41631</v>
      </c>
      <c r="E9350" s="23">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23">
        <v>41631</v>
      </c>
      <c r="E9351" s="23">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23">
        <v>41541</v>
      </c>
      <c r="E9352" s="23">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23">
        <v>41541</v>
      </c>
      <c r="E9353" s="2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23">
        <v>41907</v>
      </c>
      <c r="E9354" s="23">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-14.870399999999959</v>
      </c>
    </row>
    <row r="9355" spans="1:22" x14ac:dyDescent="0.3">
      <c r="A9355">
        <v>9354</v>
      </c>
      <c r="B9355" t="s">
        <v>10565</v>
      </c>
      <c r="C9355">
        <v>2014</v>
      </c>
      <c r="D9355" s="23">
        <v>41907</v>
      </c>
      <c r="E9355" s="23">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3.7127999999999992</v>
      </c>
    </row>
    <row r="9356" spans="1:22" x14ac:dyDescent="0.3">
      <c r="A9356">
        <v>9355</v>
      </c>
      <c r="B9356" t="s">
        <v>10566</v>
      </c>
      <c r="C9356">
        <v>2012</v>
      </c>
      <c r="D9356" s="23">
        <v>41244</v>
      </c>
      <c r="E9356" s="23">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23">
        <v>41244</v>
      </c>
      <c r="E9357" s="23">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23">
        <v>41244</v>
      </c>
      <c r="E9358" s="23">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23">
        <v>41299</v>
      </c>
      <c r="E9359" s="23">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23">
        <v>41299</v>
      </c>
      <c r="E9360" s="23">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23">
        <v>41299</v>
      </c>
      <c r="E9361" s="23">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23">
        <v>41299</v>
      </c>
      <c r="E9362" s="23">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23">
        <v>41720</v>
      </c>
      <c r="E9363" s="2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23">
        <v>41720</v>
      </c>
      <c r="E9364" s="23">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0.3906000000000005</v>
      </c>
    </row>
    <row r="9365" spans="1:22" x14ac:dyDescent="0.3">
      <c r="A9365">
        <v>9364</v>
      </c>
      <c r="B9365" t="s">
        <v>10568</v>
      </c>
      <c r="C9365">
        <v>2014</v>
      </c>
      <c r="D9365" s="23">
        <v>41720</v>
      </c>
      <c r="E9365" s="23">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23">
        <v>41720</v>
      </c>
      <c r="E9366" s="23">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23">
        <v>40777</v>
      </c>
      <c r="E9367" s="23">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5.6644000000000014</v>
      </c>
    </row>
    <row r="9368" spans="1:22" x14ac:dyDescent="0.3">
      <c r="A9368">
        <v>9367</v>
      </c>
      <c r="B9368" t="s">
        <v>10570</v>
      </c>
      <c r="C9368">
        <v>2011</v>
      </c>
      <c r="D9368" s="23">
        <v>40702</v>
      </c>
      <c r="E9368" s="23">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23">
        <v>40702</v>
      </c>
      <c r="E9369" s="23">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23">
        <v>41372</v>
      </c>
      <c r="E9370" s="23">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23">
        <v>41951</v>
      </c>
      <c r="E9371" s="23">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43.675200000000018</v>
      </c>
    </row>
    <row r="9372" spans="1:22" x14ac:dyDescent="0.3">
      <c r="A9372">
        <v>9371</v>
      </c>
      <c r="B9372" t="s">
        <v>10573</v>
      </c>
      <c r="C9372">
        <v>2012</v>
      </c>
      <c r="D9372" s="23">
        <v>41058</v>
      </c>
      <c r="E9372" s="23">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-4.1568000000000023</v>
      </c>
    </row>
    <row r="9373" spans="1:22" x14ac:dyDescent="0.3">
      <c r="A9373">
        <v>9372</v>
      </c>
      <c r="B9373" t="s">
        <v>10573</v>
      </c>
      <c r="C9373">
        <v>2012</v>
      </c>
      <c r="D9373" s="23">
        <v>41058</v>
      </c>
      <c r="E9373" s="23">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23">
        <v>41058</v>
      </c>
      <c r="E9374" s="23">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v>
      </c>
    </row>
    <row r="9375" spans="1:22" x14ac:dyDescent="0.3">
      <c r="A9375">
        <v>9374</v>
      </c>
      <c r="B9375" t="s">
        <v>10574</v>
      </c>
      <c r="C9375">
        <v>2014</v>
      </c>
      <c r="D9375" s="23">
        <v>41767</v>
      </c>
      <c r="E9375" s="23">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52.492999999999967</v>
      </c>
    </row>
    <row r="9376" spans="1:22" x14ac:dyDescent="0.3">
      <c r="A9376">
        <v>9375</v>
      </c>
      <c r="B9376" t="s">
        <v>10575</v>
      </c>
      <c r="C9376">
        <v>2013</v>
      </c>
      <c r="D9376" s="23">
        <v>41431</v>
      </c>
      <c r="E9376" s="23">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23">
        <v>41257</v>
      </c>
      <c r="E9377" s="23">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23">
        <v>41999</v>
      </c>
      <c r="E9378" s="23">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23">
        <v>41991</v>
      </c>
      <c r="E9379" s="23">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23">
        <v>41405</v>
      </c>
      <c r="E9380" s="23">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23">
        <v>40900</v>
      </c>
      <c r="E9381" s="23">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23">
        <v>40900</v>
      </c>
      <c r="E9382" s="23">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23">
        <v>40900</v>
      </c>
      <c r="E9383" s="2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-10.60680000000005</v>
      </c>
    </row>
    <row r="9384" spans="1:22" x14ac:dyDescent="0.3">
      <c r="A9384">
        <v>9383</v>
      </c>
      <c r="B9384" t="s">
        <v>10583</v>
      </c>
      <c r="C9384">
        <v>2011</v>
      </c>
      <c r="D9384" s="23">
        <v>40900</v>
      </c>
      <c r="E9384" s="23">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23">
        <v>40900</v>
      </c>
      <c r="E9385" s="23">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23">
        <v>41863</v>
      </c>
      <c r="E9386" s="23">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23">
        <v>41879</v>
      </c>
      <c r="E9387" s="23">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23">
        <v>41659</v>
      </c>
      <c r="E9388" s="23">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23">
        <v>41659</v>
      </c>
      <c r="E9389" s="23">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23">
        <v>41659</v>
      </c>
      <c r="E9390" s="23">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152.0232</v>
      </c>
    </row>
    <row r="9391" spans="1:22" x14ac:dyDescent="0.3">
      <c r="A9391">
        <v>9390</v>
      </c>
      <c r="B9391" t="s">
        <v>10586</v>
      </c>
      <c r="C9391">
        <v>2014</v>
      </c>
      <c r="D9391" s="23">
        <v>41659</v>
      </c>
      <c r="E9391" s="23">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23">
        <v>41079</v>
      </c>
      <c r="E9392" s="23">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23">
        <v>41712</v>
      </c>
      <c r="E9393" s="2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v>
      </c>
    </row>
    <row r="9394" spans="1:22" x14ac:dyDescent="0.3">
      <c r="A9394">
        <v>9393</v>
      </c>
      <c r="B9394" t="s">
        <v>10589</v>
      </c>
      <c r="C9394">
        <v>2012</v>
      </c>
      <c r="D9394" s="23">
        <v>41207</v>
      </c>
      <c r="E9394" s="23">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-29.116799999999959</v>
      </c>
    </row>
    <row r="9395" spans="1:22" x14ac:dyDescent="0.3">
      <c r="A9395">
        <v>9394</v>
      </c>
      <c r="B9395" t="s">
        <v>10590</v>
      </c>
      <c r="C9395">
        <v>2011</v>
      </c>
      <c r="D9395" s="23">
        <v>40806</v>
      </c>
      <c r="E9395" s="23">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23">
        <v>40806</v>
      </c>
      <c r="E9396" s="23">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v>
      </c>
    </row>
    <row r="9397" spans="1:22" x14ac:dyDescent="0.3">
      <c r="A9397">
        <v>9396</v>
      </c>
      <c r="B9397" t="s">
        <v>10590</v>
      </c>
      <c r="C9397">
        <v>2011</v>
      </c>
      <c r="D9397" s="23">
        <v>40806</v>
      </c>
      <c r="E9397" s="23">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v>
      </c>
    </row>
    <row r="9398" spans="1:22" x14ac:dyDescent="0.3">
      <c r="A9398">
        <v>9397</v>
      </c>
      <c r="B9398" t="s">
        <v>10590</v>
      </c>
      <c r="C9398">
        <v>2011</v>
      </c>
      <c r="D9398" s="23">
        <v>40806</v>
      </c>
      <c r="E9398" s="23">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35.334599999999988</v>
      </c>
    </row>
    <row r="9399" spans="1:22" x14ac:dyDescent="0.3">
      <c r="A9399">
        <v>9398</v>
      </c>
      <c r="B9399" t="s">
        <v>10590</v>
      </c>
      <c r="C9399">
        <v>2011</v>
      </c>
      <c r="D9399" s="23">
        <v>40806</v>
      </c>
      <c r="E9399" s="23">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23">
        <v>40806</v>
      </c>
      <c r="E9400" s="23">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23">
        <v>41590</v>
      </c>
      <c r="E9401" s="23">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1.234800000000001</v>
      </c>
    </row>
    <row r="9402" spans="1:22" x14ac:dyDescent="0.3">
      <c r="A9402">
        <v>9401</v>
      </c>
      <c r="B9402" t="s">
        <v>10595</v>
      </c>
      <c r="C9402">
        <v>2012</v>
      </c>
      <c r="D9402" s="23">
        <v>41168</v>
      </c>
      <c r="E9402" s="23">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23">
        <v>40718</v>
      </c>
      <c r="E9403" s="23">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23">
        <v>41499</v>
      </c>
      <c r="E9404" s="23">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23">
        <v>41499</v>
      </c>
      <c r="E9405" s="23">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23">
        <v>41743</v>
      </c>
      <c r="E9406" s="23">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1.6829999999999989</v>
      </c>
    </row>
    <row r="9407" spans="1:22" x14ac:dyDescent="0.3">
      <c r="A9407">
        <v>9406</v>
      </c>
      <c r="B9407" t="s">
        <v>10599</v>
      </c>
      <c r="C9407">
        <v>2011</v>
      </c>
      <c r="D9407" s="23">
        <v>40616</v>
      </c>
      <c r="E9407" s="23">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23">
        <v>40616</v>
      </c>
      <c r="E9408" s="23">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23">
        <v>41905</v>
      </c>
      <c r="E9409" s="23">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171.3600000000001</v>
      </c>
    </row>
    <row r="9410" spans="1:22" x14ac:dyDescent="0.3">
      <c r="A9410">
        <v>9409</v>
      </c>
      <c r="B9410" t="s">
        <v>10600</v>
      </c>
      <c r="C9410">
        <v>2014</v>
      </c>
      <c r="D9410" s="23">
        <v>41905</v>
      </c>
      <c r="E9410" s="23">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23">
        <v>41984</v>
      </c>
      <c r="E9411" s="23">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3.273000000000001</v>
      </c>
      <c r="T9411">
        <v>1</v>
      </c>
      <c r="U9411">
        <v>0.7</v>
      </c>
      <c r="V9411">
        <v>-2.5093000000000001</v>
      </c>
    </row>
    <row r="9412" spans="1:22" x14ac:dyDescent="0.3">
      <c r="A9412">
        <v>9411</v>
      </c>
      <c r="B9412" t="s">
        <v>10601</v>
      </c>
      <c r="C9412">
        <v>2014</v>
      </c>
      <c r="D9412" s="23">
        <v>41984</v>
      </c>
      <c r="E9412" s="23">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23">
        <v>41344</v>
      </c>
      <c r="E9413" s="2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6.5434999999999981</v>
      </c>
    </row>
    <row r="9414" spans="1:22" x14ac:dyDescent="0.3">
      <c r="A9414">
        <v>9413</v>
      </c>
      <c r="B9414" t="s">
        <v>10603</v>
      </c>
      <c r="C9414">
        <v>2012</v>
      </c>
      <c r="D9414" s="23">
        <v>40935</v>
      </c>
      <c r="E9414" s="23">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23">
        <v>41544</v>
      </c>
      <c r="E9415" s="23">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-11.587199999999999</v>
      </c>
    </row>
    <row r="9416" spans="1:22" x14ac:dyDescent="0.3">
      <c r="A9416">
        <v>9415</v>
      </c>
      <c r="B9416" t="s">
        <v>10605</v>
      </c>
      <c r="C9416">
        <v>2012</v>
      </c>
      <c r="D9416" s="23">
        <v>41200</v>
      </c>
      <c r="E9416" s="23">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23">
        <v>41200</v>
      </c>
      <c r="E9417" s="23">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23">
        <v>41200</v>
      </c>
      <c r="E9418" s="23">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v>
      </c>
    </row>
    <row r="9419" spans="1:22" x14ac:dyDescent="0.3">
      <c r="A9419">
        <v>9418</v>
      </c>
      <c r="B9419" t="s">
        <v>10606</v>
      </c>
      <c r="C9419">
        <v>2011</v>
      </c>
      <c r="D9419" s="23">
        <v>40843</v>
      </c>
      <c r="E9419" s="23">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23">
        <v>40843</v>
      </c>
      <c r="E9420" s="23">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23">
        <v>41915</v>
      </c>
      <c r="E9421" s="23">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-38.821200000000012</v>
      </c>
    </row>
    <row r="9422" spans="1:22" x14ac:dyDescent="0.3">
      <c r="A9422">
        <v>9421</v>
      </c>
      <c r="B9422" t="s">
        <v>10607</v>
      </c>
      <c r="C9422">
        <v>2014</v>
      </c>
      <c r="D9422" s="23">
        <v>41915</v>
      </c>
      <c r="E9422" s="23">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21.983999999999991</v>
      </c>
      <c r="T9422">
        <v>6</v>
      </c>
      <c r="U9422">
        <v>0.8</v>
      </c>
      <c r="V9422">
        <v>-56.059200000000011</v>
      </c>
    </row>
    <row r="9423" spans="1:22" x14ac:dyDescent="0.3">
      <c r="A9423">
        <v>9422</v>
      </c>
      <c r="B9423" t="s">
        <v>10608</v>
      </c>
      <c r="C9423">
        <v>2011</v>
      </c>
      <c r="D9423" s="23">
        <v>40747</v>
      </c>
      <c r="E9423" s="23">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23">
        <v>40747</v>
      </c>
      <c r="E9424" s="23">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23">
        <v>40747</v>
      </c>
      <c r="E9425" s="23">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23">
        <v>40747</v>
      </c>
      <c r="E9426" s="23">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23">
        <v>40798</v>
      </c>
      <c r="E9427" s="23">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420.58800000000019</v>
      </c>
    </row>
    <row r="9428" spans="1:22" x14ac:dyDescent="0.3">
      <c r="A9428">
        <v>9427</v>
      </c>
      <c r="B9428" t="s">
        <v>10610</v>
      </c>
      <c r="C9428">
        <v>2013</v>
      </c>
      <c r="D9428" s="23">
        <v>41533</v>
      </c>
      <c r="E9428" s="23">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23">
        <v>40874</v>
      </c>
      <c r="E9429" s="23">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v>
      </c>
    </row>
    <row r="9430" spans="1:22" x14ac:dyDescent="0.3">
      <c r="A9430">
        <v>9429</v>
      </c>
      <c r="B9430" t="s">
        <v>10612</v>
      </c>
      <c r="C9430">
        <v>2011</v>
      </c>
      <c r="D9430" s="23">
        <v>40674</v>
      </c>
      <c r="E9430" s="23">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-69.311999999999898</v>
      </c>
    </row>
    <row r="9431" spans="1:22" x14ac:dyDescent="0.3">
      <c r="A9431">
        <v>9430</v>
      </c>
      <c r="B9431" t="s">
        <v>10613</v>
      </c>
      <c r="C9431">
        <v>2012</v>
      </c>
      <c r="D9431" s="23">
        <v>41149</v>
      </c>
      <c r="E9431" s="23">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23">
        <v>41149</v>
      </c>
      <c r="E9432" s="23">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-16.261300000000009</v>
      </c>
    </row>
    <row r="9433" spans="1:22" x14ac:dyDescent="0.3">
      <c r="A9433">
        <v>9432</v>
      </c>
      <c r="B9433" t="s">
        <v>10614</v>
      </c>
      <c r="C9433">
        <v>2012</v>
      </c>
      <c r="D9433" s="23">
        <v>41079</v>
      </c>
      <c r="E9433" s="23">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23">
        <v>41138</v>
      </c>
      <c r="E9434" s="23">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23">
        <v>41138</v>
      </c>
      <c r="E9435" s="23">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12.700799999999999</v>
      </c>
    </row>
    <row r="9436" spans="1:22" x14ac:dyDescent="0.3">
      <c r="A9436">
        <v>9435</v>
      </c>
      <c r="B9436" t="s">
        <v>10615</v>
      </c>
      <c r="C9436">
        <v>2012</v>
      </c>
      <c r="D9436" s="23">
        <v>41138</v>
      </c>
      <c r="E9436" s="23">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1.155599999999998</v>
      </c>
    </row>
    <row r="9437" spans="1:22" x14ac:dyDescent="0.3">
      <c r="A9437">
        <v>9436</v>
      </c>
      <c r="B9437" t="s">
        <v>10615</v>
      </c>
      <c r="C9437">
        <v>2012</v>
      </c>
      <c r="D9437" s="23">
        <v>41138</v>
      </c>
      <c r="E9437" s="23">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-31.600000000000041</v>
      </c>
    </row>
    <row r="9438" spans="1:22" x14ac:dyDescent="0.3">
      <c r="A9438">
        <v>9437</v>
      </c>
      <c r="B9438" t="s">
        <v>10616</v>
      </c>
      <c r="C9438">
        <v>2012</v>
      </c>
      <c r="D9438" s="23">
        <v>41177</v>
      </c>
      <c r="E9438" s="23">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2.9460000000000011</v>
      </c>
      <c r="T9438">
        <v>2</v>
      </c>
      <c r="U9438">
        <v>0.7</v>
      </c>
      <c r="V9438">
        <v>-2.0621999999999998</v>
      </c>
    </row>
    <row r="9439" spans="1:22" x14ac:dyDescent="0.3">
      <c r="A9439">
        <v>9438</v>
      </c>
      <c r="B9439" t="s">
        <v>10617</v>
      </c>
      <c r="C9439">
        <v>2014</v>
      </c>
      <c r="D9439" s="23">
        <v>41786</v>
      </c>
      <c r="E9439" s="23">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6.2208000000000014</v>
      </c>
    </row>
    <row r="9440" spans="1:22" x14ac:dyDescent="0.3">
      <c r="A9440">
        <v>9439</v>
      </c>
      <c r="B9440" t="s">
        <v>10618</v>
      </c>
      <c r="C9440">
        <v>2014</v>
      </c>
      <c r="D9440" s="23">
        <v>41852</v>
      </c>
      <c r="E9440" s="23">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-57.115200000000023</v>
      </c>
    </row>
    <row r="9441" spans="1:22" x14ac:dyDescent="0.3">
      <c r="A9441">
        <v>9440</v>
      </c>
      <c r="B9441" t="s">
        <v>10619</v>
      </c>
      <c r="C9441">
        <v>2011</v>
      </c>
      <c r="D9441" s="23">
        <v>40828</v>
      </c>
      <c r="E9441" s="23">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2.5019999999999971</v>
      </c>
    </row>
    <row r="9442" spans="1:22" x14ac:dyDescent="0.3">
      <c r="A9442">
        <v>9441</v>
      </c>
      <c r="B9442" t="s">
        <v>10620</v>
      </c>
      <c r="C9442">
        <v>2011</v>
      </c>
      <c r="D9442" s="23">
        <v>40688</v>
      </c>
      <c r="E9442" s="23">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23">
        <v>40906</v>
      </c>
      <c r="E9443" s="23">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23">
        <v>41737</v>
      </c>
      <c r="E9444" s="23">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1.2192000000000009</v>
      </c>
    </row>
    <row r="9445" spans="1:22" x14ac:dyDescent="0.3">
      <c r="A9445">
        <v>9444</v>
      </c>
      <c r="B9445" t="s">
        <v>10624</v>
      </c>
      <c r="C9445">
        <v>2014</v>
      </c>
      <c r="D9445" s="23">
        <v>41737</v>
      </c>
      <c r="E9445" s="23">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23">
        <v>40969</v>
      </c>
      <c r="E9446" s="23">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23">
        <v>41058</v>
      </c>
      <c r="E9447" s="23">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23">
        <v>41540</v>
      </c>
      <c r="E9448" s="23">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23">
        <v>41787</v>
      </c>
      <c r="E9449" s="23">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23">
        <v>41535</v>
      </c>
      <c r="E9450" s="23">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23">
        <v>40794</v>
      </c>
      <c r="E9451" s="23">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v>
      </c>
    </row>
    <row r="9452" spans="1:22" x14ac:dyDescent="0.3">
      <c r="A9452">
        <v>9451</v>
      </c>
      <c r="B9452" t="s">
        <v>10631</v>
      </c>
      <c r="C9452">
        <v>2014</v>
      </c>
      <c r="D9452" s="23">
        <v>41794</v>
      </c>
      <c r="E9452" s="23">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23">
        <v>41180</v>
      </c>
      <c r="E9453" s="2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55.844999999999978</v>
      </c>
    </row>
    <row r="9454" spans="1:22" x14ac:dyDescent="0.3">
      <c r="A9454">
        <v>9453</v>
      </c>
      <c r="B9454" t="s">
        <v>10632</v>
      </c>
      <c r="C9454">
        <v>2012</v>
      </c>
      <c r="D9454" s="23">
        <v>41180</v>
      </c>
      <c r="E9454" s="23">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26.582399999999989</v>
      </c>
    </row>
    <row r="9455" spans="1:22" x14ac:dyDescent="0.3">
      <c r="A9455">
        <v>9454</v>
      </c>
      <c r="B9455" t="s">
        <v>10632</v>
      </c>
      <c r="C9455">
        <v>2012</v>
      </c>
      <c r="D9455" s="23">
        <v>41180</v>
      </c>
      <c r="E9455" s="23">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v>
      </c>
    </row>
    <row r="9456" spans="1:22" x14ac:dyDescent="0.3">
      <c r="A9456">
        <v>9455</v>
      </c>
      <c r="B9456" t="s">
        <v>10632</v>
      </c>
      <c r="C9456">
        <v>2012</v>
      </c>
      <c r="D9456" s="23">
        <v>41180</v>
      </c>
      <c r="E9456" s="23">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23">
        <v>41442</v>
      </c>
      <c r="E9457" s="23">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23">
        <v>41787</v>
      </c>
      <c r="E9458" s="23">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0.33989999999999648</v>
      </c>
    </row>
    <row r="9459" spans="1:22" x14ac:dyDescent="0.3">
      <c r="A9459">
        <v>9458</v>
      </c>
      <c r="B9459" t="s">
        <v>10636</v>
      </c>
      <c r="C9459">
        <v>2014</v>
      </c>
      <c r="D9459" s="23">
        <v>41787</v>
      </c>
      <c r="E9459" s="23">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23">
        <v>40825</v>
      </c>
      <c r="E9460" s="23">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41.933999999999983</v>
      </c>
    </row>
    <row r="9461" spans="1:22" x14ac:dyDescent="0.3">
      <c r="A9461">
        <v>9460</v>
      </c>
      <c r="B9461" t="s">
        <v>10639</v>
      </c>
      <c r="C9461">
        <v>2011</v>
      </c>
      <c r="D9461" s="23">
        <v>40825</v>
      </c>
      <c r="E9461" s="23">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-2.9985000000000022</v>
      </c>
    </row>
    <row r="9462" spans="1:22" x14ac:dyDescent="0.3">
      <c r="A9462">
        <v>9461</v>
      </c>
      <c r="B9462" t="s">
        <v>10640</v>
      </c>
      <c r="C9462">
        <v>2011</v>
      </c>
      <c r="D9462" s="23">
        <v>40864</v>
      </c>
      <c r="E9462" s="23">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23">
        <v>40835</v>
      </c>
      <c r="E9463" s="2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23">
        <v>41969</v>
      </c>
      <c r="E9464" s="23">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23">
        <v>40602</v>
      </c>
      <c r="E9465" s="23">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3.4047999999999981</v>
      </c>
    </row>
    <row r="9466" spans="1:22" x14ac:dyDescent="0.3">
      <c r="A9466">
        <v>9465</v>
      </c>
      <c r="B9466" t="s">
        <v>10644</v>
      </c>
      <c r="C9466">
        <v>2011</v>
      </c>
      <c r="D9466" s="23">
        <v>40898</v>
      </c>
      <c r="E9466" s="23">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7.9487999999999994</v>
      </c>
    </row>
    <row r="9467" spans="1:22" x14ac:dyDescent="0.3">
      <c r="A9467">
        <v>9466</v>
      </c>
      <c r="B9467" t="s">
        <v>10645</v>
      </c>
      <c r="C9467">
        <v>2013</v>
      </c>
      <c r="D9467" s="23">
        <v>41598</v>
      </c>
      <c r="E9467" s="23">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23">
        <v>41949</v>
      </c>
      <c r="E9468" s="23">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55.582200000000007</v>
      </c>
    </row>
    <row r="9469" spans="1:22" x14ac:dyDescent="0.3">
      <c r="A9469">
        <v>9468</v>
      </c>
      <c r="B9469" t="s">
        <v>10646</v>
      </c>
      <c r="C9469">
        <v>2014</v>
      </c>
      <c r="D9469" s="23">
        <v>41949</v>
      </c>
      <c r="E9469" s="23">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23">
        <v>41949</v>
      </c>
      <c r="E9470" s="23">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6.2208000000000014</v>
      </c>
    </row>
    <row r="9471" spans="1:22" x14ac:dyDescent="0.3">
      <c r="A9471">
        <v>9470</v>
      </c>
      <c r="B9471" t="s">
        <v>10646</v>
      </c>
      <c r="C9471">
        <v>2014</v>
      </c>
      <c r="D9471" s="23">
        <v>41949</v>
      </c>
      <c r="E9471" s="23">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23">
        <v>41949</v>
      </c>
      <c r="E9472" s="23">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3.9991999999999881</v>
      </c>
    </row>
    <row r="9473" spans="1:22" x14ac:dyDescent="0.3">
      <c r="A9473">
        <v>9472</v>
      </c>
      <c r="B9473" t="s">
        <v>10646</v>
      </c>
      <c r="C9473">
        <v>2014</v>
      </c>
      <c r="D9473" s="23">
        <v>41949</v>
      </c>
      <c r="E9473" s="2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23">
        <v>41949</v>
      </c>
      <c r="E9474" s="23">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23">
        <v>41949</v>
      </c>
      <c r="E9475" s="23">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23">
        <v>41060</v>
      </c>
      <c r="E9476" s="23">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23">
        <v>41060</v>
      </c>
      <c r="E9477" s="23">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54.214999999999982</v>
      </c>
    </row>
    <row r="9478" spans="1:22" x14ac:dyDescent="0.3">
      <c r="A9478">
        <v>9477</v>
      </c>
      <c r="B9478" t="s">
        <v>10647</v>
      </c>
      <c r="C9478">
        <v>2012</v>
      </c>
      <c r="D9478" s="23">
        <v>41060</v>
      </c>
      <c r="E9478" s="23">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23">
        <v>41060</v>
      </c>
      <c r="E9479" s="23">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23">
        <v>40793</v>
      </c>
      <c r="E9480" s="23">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23">
        <v>40793</v>
      </c>
      <c r="E9481" s="23">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v>
      </c>
      <c r="T9481">
        <v>3</v>
      </c>
      <c r="U9481">
        <v>0.8</v>
      </c>
      <c r="V9481">
        <v>-6.5076000000000018</v>
      </c>
    </row>
    <row r="9482" spans="1:22" x14ac:dyDescent="0.3">
      <c r="A9482">
        <v>9481</v>
      </c>
      <c r="B9482" t="s">
        <v>10648</v>
      </c>
      <c r="C9482">
        <v>2011</v>
      </c>
      <c r="D9482" s="23">
        <v>40793</v>
      </c>
      <c r="E9482" s="23">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-533.73250000000007</v>
      </c>
    </row>
    <row r="9483" spans="1:22" x14ac:dyDescent="0.3">
      <c r="A9483">
        <v>9482</v>
      </c>
      <c r="B9483" t="s">
        <v>10650</v>
      </c>
      <c r="C9483">
        <v>2014</v>
      </c>
      <c r="D9483" s="23">
        <v>41950</v>
      </c>
      <c r="E9483" s="23">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1.8160000000000021</v>
      </c>
    </row>
    <row r="9484" spans="1:22" x14ac:dyDescent="0.3">
      <c r="A9484">
        <v>9483</v>
      </c>
      <c r="B9484" t="s">
        <v>10651</v>
      </c>
      <c r="C9484">
        <v>2012</v>
      </c>
      <c r="D9484" s="23">
        <v>41080</v>
      </c>
      <c r="E9484" s="23">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91.995400000000018</v>
      </c>
    </row>
    <row r="9485" spans="1:22" x14ac:dyDescent="0.3">
      <c r="A9485">
        <v>9484</v>
      </c>
      <c r="B9485" t="s">
        <v>10652</v>
      </c>
      <c r="C9485">
        <v>2011</v>
      </c>
      <c r="D9485" s="23">
        <v>40746</v>
      </c>
      <c r="E9485" s="23">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23">
        <v>41611</v>
      </c>
      <c r="E9486" s="23">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-137.97600000000011</v>
      </c>
    </row>
    <row r="9487" spans="1:22" x14ac:dyDescent="0.3">
      <c r="A9487">
        <v>9486</v>
      </c>
      <c r="B9487" t="s">
        <v>10653</v>
      </c>
      <c r="C9487">
        <v>2013</v>
      </c>
      <c r="D9487" s="23">
        <v>41611</v>
      </c>
      <c r="E9487" s="23">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9.6299999999999955</v>
      </c>
    </row>
    <row r="9488" spans="1:22" x14ac:dyDescent="0.3">
      <c r="A9488">
        <v>9487</v>
      </c>
      <c r="B9488" t="s">
        <v>10654</v>
      </c>
      <c r="C9488">
        <v>2014</v>
      </c>
      <c r="D9488" s="23">
        <v>41925</v>
      </c>
      <c r="E9488" s="23">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23">
        <v>41985</v>
      </c>
      <c r="E9489" s="23">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23">
        <v>41183</v>
      </c>
      <c r="E9490" s="23">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23">
        <v>41492</v>
      </c>
      <c r="E9491" s="23">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59.114999999999981</v>
      </c>
    </row>
    <row r="9492" spans="1:22" x14ac:dyDescent="0.3">
      <c r="A9492">
        <v>9491</v>
      </c>
      <c r="B9492" t="s">
        <v>10658</v>
      </c>
      <c r="C9492">
        <v>2014</v>
      </c>
      <c r="D9492" s="23">
        <v>41643</v>
      </c>
      <c r="E9492" s="23">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682.5168000000001</v>
      </c>
    </row>
    <row r="9493" spans="1:22" x14ac:dyDescent="0.3">
      <c r="A9493">
        <v>9492</v>
      </c>
      <c r="B9493" t="s">
        <v>10658</v>
      </c>
      <c r="C9493">
        <v>2014</v>
      </c>
      <c r="D9493" s="23">
        <v>41643</v>
      </c>
      <c r="E9493" s="23">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3.1008</v>
      </c>
    </row>
    <row r="9494" spans="1:22" x14ac:dyDescent="0.3">
      <c r="A9494">
        <v>9493</v>
      </c>
      <c r="B9494" t="s">
        <v>10659</v>
      </c>
      <c r="C9494">
        <v>2014</v>
      </c>
      <c r="D9494" s="23">
        <v>41951</v>
      </c>
      <c r="E9494" s="23">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23">
        <v>41277</v>
      </c>
      <c r="E9495" s="23">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23">
        <v>41277</v>
      </c>
      <c r="E9496" s="23">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23">
        <v>41407</v>
      </c>
      <c r="E9497" s="23">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23">
        <v>41407</v>
      </c>
      <c r="E9498" s="23">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23">
        <v>41949</v>
      </c>
      <c r="E9499" s="23">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23">
        <v>41949</v>
      </c>
      <c r="E9500" s="23">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23">
        <v>41949</v>
      </c>
      <c r="E9501" s="23">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23">
        <v>41421</v>
      </c>
      <c r="E9502" s="23">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23">
        <v>41233</v>
      </c>
      <c r="E9503" s="23">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23">
        <v>41387</v>
      </c>
      <c r="E9504" s="23">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23">
        <v>41387</v>
      </c>
      <c r="E9505" s="23">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23">
        <v>41562</v>
      </c>
      <c r="E9506" s="23">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23">
        <v>41562</v>
      </c>
      <c r="E9507" s="23">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23">
        <v>40638</v>
      </c>
      <c r="E9508" s="23">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23">
        <v>40638</v>
      </c>
      <c r="E9509" s="23">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23">
        <v>40638</v>
      </c>
      <c r="E9510" s="23">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23">
        <v>40638</v>
      </c>
      <c r="E9511" s="23">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23">
        <v>41493</v>
      </c>
      <c r="E9512" s="23">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23">
        <v>40891</v>
      </c>
      <c r="E9513" s="23">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-13.896000000000001</v>
      </c>
    </row>
    <row r="9514" spans="1:22" x14ac:dyDescent="0.3">
      <c r="A9514">
        <v>9513</v>
      </c>
      <c r="B9514" t="s">
        <v>10670</v>
      </c>
      <c r="C9514">
        <v>2014</v>
      </c>
      <c r="D9514" s="23">
        <v>41790</v>
      </c>
      <c r="E9514" s="23">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-6.0196000000000254</v>
      </c>
    </row>
    <row r="9515" spans="1:22" x14ac:dyDescent="0.3">
      <c r="A9515">
        <v>9514</v>
      </c>
      <c r="B9515" t="s">
        <v>10671</v>
      </c>
      <c r="C9515">
        <v>2013</v>
      </c>
      <c r="D9515" s="23">
        <v>41562</v>
      </c>
      <c r="E9515" s="23">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23">
        <v>40616</v>
      </c>
      <c r="E9516" s="23">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31.869599999999991</v>
      </c>
    </row>
    <row r="9517" spans="1:22" x14ac:dyDescent="0.3">
      <c r="A9517">
        <v>9516</v>
      </c>
      <c r="B9517" t="s">
        <v>10673</v>
      </c>
      <c r="C9517">
        <v>2011</v>
      </c>
      <c r="D9517" s="23">
        <v>40592</v>
      </c>
      <c r="E9517" s="23">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23">
        <v>41145</v>
      </c>
      <c r="E9518" s="23">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23">
        <v>41145</v>
      </c>
      <c r="E9519" s="23">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2.5055999999999998</v>
      </c>
    </row>
    <row r="9520" spans="1:22" x14ac:dyDescent="0.3">
      <c r="A9520">
        <v>9519</v>
      </c>
      <c r="B9520" t="s">
        <v>10674</v>
      </c>
      <c r="C9520">
        <v>2012</v>
      </c>
      <c r="D9520" s="23">
        <v>41145</v>
      </c>
      <c r="E9520" s="23">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23">
        <v>41768</v>
      </c>
      <c r="E9521" s="23">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23">
        <v>41309</v>
      </c>
      <c r="E9522" s="23">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23">
        <v>40896</v>
      </c>
      <c r="E9523" s="23">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323.97600000000011</v>
      </c>
      <c r="T9523">
        <v>3</v>
      </c>
      <c r="U9523">
        <v>0.2</v>
      </c>
      <c r="V9523">
        <v>36.44729999999997</v>
      </c>
    </row>
    <row r="9524" spans="1:22" x14ac:dyDescent="0.3">
      <c r="A9524">
        <v>9523</v>
      </c>
      <c r="B9524" t="s">
        <v>10677</v>
      </c>
      <c r="C9524">
        <v>2011</v>
      </c>
      <c r="D9524" s="23">
        <v>40896</v>
      </c>
      <c r="E9524" s="23">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23">
        <v>40896</v>
      </c>
      <c r="E9525" s="23">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23">
        <v>41979</v>
      </c>
      <c r="E9526" s="23">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29.371999999999989</v>
      </c>
    </row>
    <row r="9527" spans="1:22" x14ac:dyDescent="0.3">
      <c r="A9527">
        <v>9526</v>
      </c>
      <c r="B9527" t="s">
        <v>10680</v>
      </c>
      <c r="C9527">
        <v>2014</v>
      </c>
      <c r="D9527" s="23">
        <v>41979</v>
      </c>
      <c r="E9527" s="23">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v>
      </c>
    </row>
    <row r="9528" spans="1:22" x14ac:dyDescent="0.3">
      <c r="A9528">
        <v>9527</v>
      </c>
      <c r="B9528" t="s">
        <v>10680</v>
      </c>
      <c r="C9528">
        <v>2014</v>
      </c>
      <c r="D9528" s="23">
        <v>41979</v>
      </c>
      <c r="E9528" s="23">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23">
        <v>41979</v>
      </c>
      <c r="E9529" s="23">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60.463200000000008</v>
      </c>
    </row>
    <row r="9530" spans="1:22" x14ac:dyDescent="0.3">
      <c r="A9530">
        <v>9529</v>
      </c>
      <c r="B9530" t="s">
        <v>10680</v>
      </c>
      <c r="C9530">
        <v>2014</v>
      </c>
      <c r="D9530" s="23">
        <v>41979</v>
      </c>
      <c r="E9530" s="23">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v>
      </c>
    </row>
    <row r="9531" spans="1:22" x14ac:dyDescent="0.3">
      <c r="A9531">
        <v>9530</v>
      </c>
      <c r="B9531" t="s">
        <v>10681</v>
      </c>
      <c r="C9531">
        <v>2014</v>
      </c>
      <c r="D9531" s="23">
        <v>41723</v>
      </c>
      <c r="E9531" s="23">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23">
        <v>41829</v>
      </c>
      <c r="E9532" s="23">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23">
        <v>41939</v>
      </c>
      <c r="E9533" s="23">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23">
        <v>41575</v>
      </c>
      <c r="E9534" s="23">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23">
        <v>41575</v>
      </c>
      <c r="E9535" s="23">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40.669999999999987</v>
      </c>
      <c r="T9535">
        <v>7</v>
      </c>
      <c r="U9535">
        <v>0</v>
      </c>
      <c r="V9535">
        <v>12.607699999999999</v>
      </c>
    </row>
    <row r="9536" spans="1:22" x14ac:dyDescent="0.3">
      <c r="A9536">
        <v>9535</v>
      </c>
      <c r="B9536" t="s">
        <v>10684</v>
      </c>
      <c r="C9536">
        <v>2013</v>
      </c>
      <c r="D9536" s="23">
        <v>41575</v>
      </c>
      <c r="E9536" s="23">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1.3391999999999979</v>
      </c>
    </row>
    <row r="9537" spans="1:22" x14ac:dyDescent="0.3">
      <c r="A9537">
        <v>9536</v>
      </c>
      <c r="B9537" t="s">
        <v>10684</v>
      </c>
      <c r="C9537">
        <v>2013</v>
      </c>
      <c r="D9537" s="23">
        <v>41575</v>
      </c>
      <c r="E9537" s="23">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23">
        <v>41803</v>
      </c>
      <c r="E9538" s="23">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23">
        <v>41543</v>
      </c>
      <c r="E9539" s="23">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23">
        <v>41890</v>
      </c>
      <c r="E9540" s="23">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23">
        <v>41890</v>
      </c>
      <c r="E9541" s="23">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23">
        <v>41040</v>
      </c>
      <c r="E9542" s="23">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23">
        <v>41127</v>
      </c>
      <c r="E9543" s="2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23">
        <v>41127</v>
      </c>
      <c r="E9544" s="23">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23">
        <v>41127</v>
      </c>
      <c r="E9545" s="23">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19.137599999999988</v>
      </c>
    </row>
    <row r="9546" spans="1:22" x14ac:dyDescent="0.3">
      <c r="A9546">
        <v>9545</v>
      </c>
      <c r="B9546" t="s">
        <v>10689</v>
      </c>
      <c r="C9546">
        <v>2012</v>
      </c>
      <c r="D9546" s="23">
        <v>41127</v>
      </c>
      <c r="E9546" s="23">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23">
        <v>40845</v>
      </c>
      <c r="E9547" s="23">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23">
        <v>40845</v>
      </c>
      <c r="E9548" s="23">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23">
        <v>41444</v>
      </c>
      <c r="E9549" s="23">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2.1399999999999988</v>
      </c>
    </row>
    <row r="9550" spans="1:22" x14ac:dyDescent="0.3">
      <c r="A9550">
        <v>9549</v>
      </c>
      <c r="B9550" t="s">
        <v>10691</v>
      </c>
      <c r="C9550">
        <v>2013</v>
      </c>
      <c r="D9550" s="23">
        <v>41444</v>
      </c>
      <c r="E9550" s="23">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-3.8549999999999991</v>
      </c>
    </row>
    <row r="9551" spans="1:22" x14ac:dyDescent="0.3">
      <c r="A9551">
        <v>9550</v>
      </c>
      <c r="B9551" t="s">
        <v>10691</v>
      </c>
      <c r="C9551">
        <v>2013</v>
      </c>
      <c r="D9551" s="23">
        <v>41444</v>
      </c>
      <c r="E9551" s="23">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23">
        <v>41032</v>
      </c>
      <c r="E9552" s="23">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23">
        <v>41223</v>
      </c>
      <c r="E9553" s="23">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23">
        <v>41059</v>
      </c>
      <c r="E9554" s="23">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23">
        <v>41540</v>
      </c>
      <c r="E9555" s="23">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23">
        <v>41241</v>
      </c>
      <c r="E9556" s="23">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23">
        <v>41241</v>
      </c>
      <c r="E9557" s="23">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23">
        <v>41246</v>
      </c>
      <c r="E9558" s="23">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23">
        <v>40833</v>
      </c>
      <c r="E9559" s="23">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v>
      </c>
    </row>
    <row r="9560" spans="1:22" x14ac:dyDescent="0.3">
      <c r="A9560">
        <v>9559</v>
      </c>
      <c r="B9560" t="s">
        <v>10699</v>
      </c>
      <c r="C9560">
        <v>2013</v>
      </c>
      <c r="D9560" s="23">
        <v>41398</v>
      </c>
      <c r="E9560" s="23">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23">
        <v>41398</v>
      </c>
      <c r="E9561" s="23">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23">
        <v>41398</v>
      </c>
      <c r="E9562" s="23">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23">
        <v>41398</v>
      </c>
      <c r="E9563" s="23">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431.97600000000011</v>
      </c>
      <c r="T9563">
        <v>3</v>
      </c>
      <c r="U9563">
        <v>0.2</v>
      </c>
      <c r="V9563">
        <v>-75.59580000000004</v>
      </c>
    </row>
    <row r="9564" spans="1:22" x14ac:dyDescent="0.3">
      <c r="A9564">
        <v>9563</v>
      </c>
      <c r="B9564" t="s">
        <v>10699</v>
      </c>
      <c r="C9564">
        <v>2013</v>
      </c>
      <c r="D9564" s="23">
        <v>41398</v>
      </c>
      <c r="E9564" s="23">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23">
        <v>41398</v>
      </c>
      <c r="E9565" s="23">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23">
        <v>41061</v>
      </c>
      <c r="E9566" s="23">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23">
        <v>40633</v>
      </c>
      <c r="E9567" s="23">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98.480200000000082</v>
      </c>
    </row>
    <row r="9568" spans="1:22" x14ac:dyDescent="0.3">
      <c r="A9568">
        <v>9567</v>
      </c>
      <c r="B9568" t="s">
        <v>10705</v>
      </c>
      <c r="C9568">
        <v>2011</v>
      </c>
      <c r="D9568" s="23">
        <v>40633</v>
      </c>
      <c r="E9568" s="23">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23">
        <v>40633</v>
      </c>
      <c r="E9569" s="23">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23">
        <v>41826</v>
      </c>
      <c r="E9570" s="23">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23">
        <v>41176</v>
      </c>
      <c r="E9571" s="23">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23">
        <v>41176</v>
      </c>
      <c r="E9572" s="23">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1.6783999999999979</v>
      </c>
    </row>
    <row r="9573" spans="1:22" x14ac:dyDescent="0.3">
      <c r="A9573">
        <v>9572</v>
      </c>
      <c r="B9573" t="s">
        <v>10707</v>
      </c>
      <c r="C9573">
        <v>2012</v>
      </c>
      <c r="D9573" s="23">
        <v>41176</v>
      </c>
      <c r="E9573" s="23">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5.5439999999999987</v>
      </c>
    </row>
    <row r="9574" spans="1:22" x14ac:dyDescent="0.3">
      <c r="A9574">
        <v>9573</v>
      </c>
      <c r="B9574" t="s">
        <v>10707</v>
      </c>
      <c r="C9574">
        <v>2012</v>
      </c>
      <c r="D9574" s="23">
        <v>41176</v>
      </c>
      <c r="E9574" s="23">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23">
        <v>41176</v>
      </c>
      <c r="E9575" s="23">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v>
      </c>
    </row>
    <row r="9576" spans="1:22" x14ac:dyDescent="0.3">
      <c r="A9576">
        <v>9575</v>
      </c>
      <c r="B9576" t="s">
        <v>10708</v>
      </c>
      <c r="C9576">
        <v>2012</v>
      </c>
      <c r="D9576" s="23">
        <v>41134</v>
      </c>
      <c r="E9576" s="23">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23">
        <v>41055</v>
      </c>
      <c r="E9577" s="23">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23">
        <v>41055</v>
      </c>
      <c r="E9578" s="23">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-79.908000000000015</v>
      </c>
    </row>
    <row r="9579" spans="1:22" x14ac:dyDescent="0.3">
      <c r="A9579">
        <v>9578</v>
      </c>
      <c r="B9579" t="s">
        <v>10709</v>
      </c>
      <c r="C9579">
        <v>2012</v>
      </c>
      <c r="D9579" s="23">
        <v>41055</v>
      </c>
      <c r="E9579" s="23">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23">
        <v>41897</v>
      </c>
      <c r="E9580" s="23">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23">
        <v>41897</v>
      </c>
      <c r="E9581" s="23">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3.5489999999999919</v>
      </c>
    </row>
    <row r="9582" spans="1:22" x14ac:dyDescent="0.3">
      <c r="A9582">
        <v>9581</v>
      </c>
      <c r="B9582" t="s">
        <v>10710</v>
      </c>
      <c r="C9582">
        <v>2014</v>
      </c>
      <c r="D9582" s="23">
        <v>41897</v>
      </c>
      <c r="E9582" s="23">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23">
        <v>41897</v>
      </c>
      <c r="E9583" s="23">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23">
        <v>41433</v>
      </c>
      <c r="E9584" s="23">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23">
        <v>41816</v>
      </c>
      <c r="E9585" s="23">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-5.0098000000000269</v>
      </c>
    </row>
    <row r="9586" spans="1:22" x14ac:dyDescent="0.3">
      <c r="A9586">
        <v>9585</v>
      </c>
      <c r="B9586" t="s">
        <v>10713</v>
      </c>
      <c r="C9586">
        <v>2014</v>
      </c>
      <c r="D9586" s="23">
        <v>41878</v>
      </c>
      <c r="E9586" s="23">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23">
        <v>41513</v>
      </c>
      <c r="E9587" s="23">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23">
        <v>41597</v>
      </c>
      <c r="E9588" s="23">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23">
        <v>41747</v>
      </c>
      <c r="E9589" s="23">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23">
        <v>41844</v>
      </c>
      <c r="E9590" s="23">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15.191999999999981</v>
      </c>
    </row>
    <row r="9591" spans="1:22" x14ac:dyDescent="0.3">
      <c r="A9591">
        <v>9590</v>
      </c>
      <c r="B9591" t="s">
        <v>10718</v>
      </c>
      <c r="C9591">
        <v>2011</v>
      </c>
      <c r="D9591" s="23">
        <v>40674</v>
      </c>
      <c r="E9591" s="23">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23">
        <v>40674</v>
      </c>
      <c r="E9592" s="23">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-172.5570000000001</v>
      </c>
    </row>
    <row r="9593" spans="1:22" x14ac:dyDescent="0.3">
      <c r="A9593">
        <v>9592</v>
      </c>
      <c r="B9593" t="s">
        <v>10719</v>
      </c>
      <c r="C9593">
        <v>2013</v>
      </c>
      <c r="D9593" s="23">
        <v>41484</v>
      </c>
      <c r="E9593" s="23">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-9.8799999999999955</v>
      </c>
    </row>
    <row r="9594" spans="1:22" x14ac:dyDescent="0.3">
      <c r="A9594">
        <v>9593</v>
      </c>
      <c r="B9594" t="s">
        <v>10719</v>
      </c>
      <c r="C9594">
        <v>2013</v>
      </c>
      <c r="D9594" s="23">
        <v>41484</v>
      </c>
      <c r="E9594" s="23">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23">
        <v>41897</v>
      </c>
      <c r="E9595" s="23">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v>
      </c>
    </row>
    <row r="9596" spans="1:22" x14ac:dyDescent="0.3">
      <c r="A9596">
        <v>9595</v>
      </c>
      <c r="B9596" t="s">
        <v>10720</v>
      </c>
      <c r="C9596">
        <v>2014</v>
      </c>
      <c r="D9596" s="23">
        <v>41897</v>
      </c>
      <c r="E9596" s="23">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5.6644000000000014</v>
      </c>
    </row>
    <row r="9597" spans="1:22" x14ac:dyDescent="0.3">
      <c r="A9597">
        <v>9596</v>
      </c>
      <c r="B9597" t="s">
        <v>10721</v>
      </c>
      <c r="C9597">
        <v>2014</v>
      </c>
      <c r="D9597" s="23">
        <v>41664</v>
      </c>
      <c r="E9597" s="23">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23">
        <v>41664</v>
      </c>
      <c r="E9598" s="23">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89.954799999999992</v>
      </c>
    </row>
    <row r="9599" spans="1:22" x14ac:dyDescent="0.3">
      <c r="A9599">
        <v>9598</v>
      </c>
      <c r="B9599" t="s">
        <v>10721</v>
      </c>
      <c r="C9599">
        <v>2014</v>
      </c>
      <c r="D9599" s="23">
        <v>41664</v>
      </c>
      <c r="E9599" s="23">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23">
        <v>41171</v>
      </c>
      <c r="E9600" s="23">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23">
        <v>41013</v>
      </c>
      <c r="E9601" s="23">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23">
        <v>41768</v>
      </c>
      <c r="E9602" s="23">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23">
        <v>41522</v>
      </c>
      <c r="E9603" s="2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23">
        <v>40682</v>
      </c>
      <c r="E9604" s="23">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23">
        <v>41443</v>
      </c>
      <c r="E9605" s="23">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-213.55740000000009</v>
      </c>
    </row>
    <row r="9606" spans="1:22" x14ac:dyDescent="0.3">
      <c r="A9606">
        <v>9605</v>
      </c>
      <c r="B9606" t="s">
        <v>10728</v>
      </c>
      <c r="C9606">
        <v>2012</v>
      </c>
      <c r="D9606" s="23">
        <v>41215</v>
      </c>
      <c r="E9606" s="23">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23">
        <v>41948</v>
      </c>
      <c r="E9607" s="23">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23">
        <v>41948</v>
      </c>
      <c r="E9608" s="23">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-43.729199999999992</v>
      </c>
    </row>
    <row r="9609" spans="1:22" x14ac:dyDescent="0.3">
      <c r="A9609">
        <v>9608</v>
      </c>
      <c r="B9609" t="s">
        <v>10732</v>
      </c>
      <c r="C9609">
        <v>2014</v>
      </c>
      <c r="D9609" s="23">
        <v>41979</v>
      </c>
      <c r="E9609" s="23">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23">
        <v>41979</v>
      </c>
      <c r="E9610" s="23">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23">
        <v>41411</v>
      </c>
      <c r="E9611" s="23">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23">
        <v>41411</v>
      </c>
      <c r="E9612" s="23">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23">
        <v>41937</v>
      </c>
      <c r="E9613" s="2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23">
        <v>41536</v>
      </c>
      <c r="E9614" s="23">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23">
        <v>40858</v>
      </c>
      <c r="E9615" s="23">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23">
        <v>40858</v>
      </c>
      <c r="E9616" s="23">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23">
        <v>40858</v>
      </c>
      <c r="E9617" s="23">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23">
        <v>41509</v>
      </c>
      <c r="E9618" s="23">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23">
        <v>41960</v>
      </c>
      <c r="E9619" s="23">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23">
        <v>41960</v>
      </c>
      <c r="E9620" s="23">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23">
        <v>41960</v>
      </c>
      <c r="E9621" s="23">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-1.749500000000012</v>
      </c>
    </row>
    <row r="9622" spans="1:22" x14ac:dyDescent="0.3">
      <c r="A9622">
        <v>9621</v>
      </c>
      <c r="B9622" t="s">
        <v>10739</v>
      </c>
      <c r="C9622">
        <v>2011</v>
      </c>
      <c r="D9622" s="23">
        <v>40812</v>
      </c>
      <c r="E9622" s="23">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v>
      </c>
    </row>
    <row r="9623" spans="1:22" x14ac:dyDescent="0.3">
      <c r="A9623">
        <v>9622</v>
      </c>
      <c r="B9623" t="s">
        <v>10739</v>
      </c>
      <c r="C9623">
        <v>2011</v>
      </c>
      <c r="D9623" s="23">
        <v>40812</v>
      </c>
      <c r="E9623" s="23">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0.47279999999999972</v>
      </c>
    </row>
    <row r="9624" spans="1:22" x14ac:dyDescent="0.3">
      <c r="A9624">
        <v>9623</v>
      </c>
      <c r="B9624" t="s">
        <v>10739</v>
      </c>
      <c r="C9624">
        <v>2011</v>
      </c>
      <c r="D9624" s="23">
        <v>40812</v>
      </c>
      <c r="E9624" s="23">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23">
        <v>41820</v>
      </c>
      <c r="E9625" s="23">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21.391999999999989</v>
      </c>
      <c r="T9625">
        <v>2</v>
      </c>
      <c r="U9625">
        <v>0.8</v>
      </c>
      <c r="V9625">
        <v>-54.549600000000012</v>
      </c>
    </row>
    <row r="9626" spans="1:22" x14ac:dyDescent="0.3">
      <c r="A9626">
        <v>9625</v>
      </c>
      <c r="B9626" t="s">
        <v>10740</v>
      </c>
      <c r="C9626">
        <v>2014</v>
      </c>
      <c r="D9626" s="23">
        <v>41820</v>
      </c>
      <c r="E9626" s="23">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x14ac:dyDescent="0.3">
      <c r="A9627">
        <v>9626</v>
      </c>
      <c r="B9627" t="s">
        <v>10740</v>
      </c>
      <c r="C9627">
        <v>2014</v>
      </c>
      <c r="D9627" s="23">
        <v>41820</v>
      </c>
      <c r="E9627" s="23">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23">
        <v>41906</v>
      </c>
      <c r="E9628" s="23">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3.3523999999999998</v>
      </c>
    </row>
    <row r="9629" spans="1:22" x14ac:dyDescent="0.3">
      <c r="A9629">
        <v>9628</v>
      </c>
      <c r="B9629" t="s">
        <v>10742</v>
      </c>
      <c r="C9629">
        <v>2011</v>
      </c>
      <c r="D9629" s="23">
        <v>40870</v>
      </c>
      <c r="E9629" s="23">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6.7481999999999989</v>
      </c>
    </row>
    <row r="9630" spans="1:22" x14ac:dyDescent="0.3">
      <c r="A9630">
        <v>9629</v>
      </c>
      <c r="B9630" t="s">
        <v>10743</v>
      </c>
      <c r="C9630">
        <v>2011</v>
      </c>
      <c r="D9630" s="23">
        <v>40557</v>
      </c>
      <c r="E9630" s="23">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23">
        <v>40557</v>
      </c>
      <c r="E9631" s="23">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3.4380000000000011</v>
      </c>
      <c r="T9631">
        <v>2</v>
      </c>
      <c r="U9631">
        <v>0.7</v>
      </c>
      <c r="V9631">
        <v>-2.5211999999999999</v>
      </c>
    </row>
    <row r="9632" spans="1:22" x14ac:dyDescent="0.3">
      <c r="A9632">
        <v>9631</v>
      </c>
      <c r="B9632" t="s">
        <v>10744</v>
      </c>
      <c r="C9632">
        <v>2013</v>
      </c>
      <c r="D9632" s="23">
        <v>41426</v>
      </c>
      <c r="E9632" s="23">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2.3243999999999989</v>
      </c>
    </row>
    <row r="9633" spans="1:22" x14ac:dyDescent="0.3">
      <c r="A9633">
        <v>9632</v>
      </c>
      <c r="B9633" t="s">
        <v>10744</v>
      </c>
      <c r="C9633">
        <v>2013</v>
      </c>
      <c r="D9633" s="23">
        <v>41426</v>
      </c>
      <c r="E9633" s="23">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23">
        <v>41684</v>
      </c>
      <c r="E9634" s="23">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23">
        <v>40830</v>
      </c>
      <c r="E9635" s="23">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30.089999999999979</v>
      </c>
    </row>
    <row r="9636" spans="1:22" x14ac:dyDescent="0.3">
      <c r="A9636">
        <v>9635</v>
      </c>
      <c r="B9636" t="s">
        <v>10746</v>
      </c>
      <c r="C9636">
        <v>2011</v>
      </c>
      <c r="D9636" s="23">
        <v>40830</v>
      </c>
      <c r="E9636" s="23">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22.246000000000009</v>
      </c>
    </row>
    <row r="9637" spans="1:22" x14ac:dyDescent="0.3">
      <c r="A9637">
        <v>9636</v>
      </c>
      <c r="B9637" t="s">
        <v>10746</v>
      </c>
      <c r="C9637">
        <v>2011</v>
      </c>
      <c r="D9637" s="23">
        <v>40830</v>
      </c>
      <c r="E9637" s="23">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260.61120000000022</v>
      </c>
    </row>
    <row r="9638" spans="1:22" x14ac:dyDescent="0.3">
      <c r="A9638">
        <v>9637</v>
      </c>
      <c r="B9638" t="s">
        <v>10747</v>
      </c>
      <c r="C9638">
        <v>2011</v>
      </c>
      <c r="D9638" s="23">
        <v>40865</v>
      </c>
      <c r="E9638" s="23">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55.016000000000012</v>
      </c>
    </row>
    <row r="9639" spans="1:22" x14ac:dyDescent="0.3">
      <c r="A9639">
        <v>9638</v>
      </c>
      <c r="B9639" t="s">
        <v>10747</v>
      </c>
      <c r="C9639">
        <v>2011</v>
      </c>
      <c r="D9639" s="23">
        <v>40865</v>
      </c>
      <c r="E9639" s="23">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23">
        <v>41956</v>
      </c>
      <c r="E9640" s="23">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5.6644000000000014</v>
      </c>
    </row>
    <row r="9641" spans="1:22" x14ac:dyDescent="0.3">
      <c r="A9641">
        <v>9640</v>
      </c>
      <c r="B9641" t="s">
        <v>10749</v>
      </c>
      <c r="C9641">
        <v>2012</v>
      </c>
      <c r="D9641" s="23">
        <v>40936</v>
      </c>
      <c r="E9641" s="23">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23">
        <v>40609</v>
      </c>
      <c r="E9642" s="23">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23">
        <v>40609</v>
      </c>
      <c r="E9643" s="23">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23">
        <v>40609</v>
      </c>
      <c r="E9644" s="23">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436.70400000000012</v>
      </c>
      <c r="T9644">
        <v>6</v>
      </c>
      <c r="U9644">
        <v>0.2</v>
      </c>
      <c r="V9644">
        <v>21.83519999999999</v>
      </c>
    </row>
    <row r="9645" spans="1:22" x14ac:dyDescent="0.3">
      <c r="A9645">
        <v>9644</v>
      </c>
      <c r="B9645" t="s">
        <v>10750</v>
      </c>
      <c r="C9645">
        <v>2011</v>
      </c>
      <c r="D9645" s="23">
        <v>40609</v>
      </c>
      <c r="E9645" s="23">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54.17639999999993</v>
      </c>
    </row>
    <row r="9646" spans="1:22" x14ac:dyDescent="0.3">
      <c r="A9646">
        <v>9645</v>
      </c>
      <c r="B9646" t="s">
        <v>10751</v>
      </c>
      <c r="C9646">
        <v>2014</v>
      </c>
      <c r="D9646" s="23">
        <v>41799</v>
      </c>
      <c r="E9646" s="23">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v>
      </c>
    </row>
    <row r="9647" spans="1:22" x14ac:dyDescent="0.3">
      <c r="A9647">
        <v>9646</v>
      </c>
      <c r="B9647" t="s">
        <v>10751</v>
      </c>
      <c r="C9647">
        <v>2014</v>
      </c>
      <c r="D9647" s="23">
        <v>41799</v>
      </c>
      <c r="E9647" s="23">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23">
        <v>41799</v>
      </c>
      <c r="E9648" s="23">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23">
        <v>40866</v>
      </c>
      <c r="E9649" s="23">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23">
        <v>40866</v>
      </c>
      <c r="E9650" s="23">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23">
        <v>41605</v>
      </c>
      <c r="E9651" s="23">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160.31359999999981</v>
      </c>
    </row>
    <row r="9652" spans="1:22" x14ac:dyDescent="0.3">
      <c r="A9652">
        <v>9651</v>
      </c>
      <c r="B9652" t="s">
        <v>10754</v>
      </c>
      <c r="C9652">
        <v>2013</v>
      </c>
      <c r="D9652" s="23">
        <v>41605</v>
      </c>
      <c r="E9652" s="23">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23">
        <v>41605</v>
      </c>
      <c r="E9653" s="2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19.487999999999989</v>
      </c>
    </row>
    <row r="9654" spans="1:22" x14ac:dyDescent="0.3">
      <c r="A9654">
        <v>9653</v>
      </c>
      <c r="B9654" t="s">
        <v>10754</v>
      </c>
      <c r="C9654">
        <v>2013</v>
      </c>
      <c r="D9654" s="23">
        <v>41605</v>
      </c>
      <c r="E9654" s="23">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23">
        <v>41663</v>
      </c>
      <c r="E9655" s="23">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11.997999999999999</v>
      </c>
    </row>
    <row r="9656" spans="1:22" x14ac:dyDescent="0.3">
      <c r="A9656">
        <v>9655</v>
      </c>
      <c r="B9656" t="s">
        <v>10755</v>
      </c>
      <c r="C9656">
        <v>2014</v>
      </c>
      <c r="D9656" s="23">
        <v>41663</v>
      </c>
      <c r="E9656" s="23">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23">
        <v>40808</v>
      </c>
      <c r="E9657" s="23">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35.078399999999988</v>
      </c>
    </row>
    <row r="9658" spans="1:22" x14ac:dyDescent="0.3">
      <c r="A9658">
        <v>9657</v>
      </c>
      <c r="B9658" t="s">
        <v>10756</v>
      </c>
      <c r="C9658">
        <v>2011</v>
      </c>
      <c r="D9658" s="23">
        <v>40808</v>
      </c>
      <c r="E9658" s="23">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23">
        <v>40808</v>
      </c>
      <c r="E9659" s="23">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23">
        <v>40808</v>
      </c>
      <c r="E9660" s="23">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23">
        <v>40628</v>
      </c>
      <c r="E9661" s="23">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23">
        <v>41432</v>
      </c>
      <c r="E9662" s="23">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226.79460000000009</v>
      </c>
    </row>
    <row r="9663" spans="1:22" x14ac:dyDescent="0.3">
      <c r="A9663">
        <v>9662</v>
      </c>
      <c r="B9663" t="s">
        <v>10758</v>
      </c>
      <c r="C9663">
        <v>2013</v>
      </c>
      <c r="D9663" s="23">
        <v>41432</v>
      </c>
      <c r="E9663" s="23">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23">
        <v>41432</v>
      </c>
      <c r="E9664" s="23">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23">
        <v>41883</v>
      </c>
      <c r="E9665" s="23">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9.6974999999999838</v>
      </c>
    </row>
    <row r="9666" spans="1:22" x14ac:dyDescent="0.3">
      <c r="A9666">
        <v>9665</v>
      </c>
      <c r="B9666" t="s">
        <v>10760</v>
      </c>
      <c r="C9666">
        <v>2012</v>
      </c>
      <c r="D9666" s="23">
        <v>41250</v>
      </c>
      <c r="E9666" s="23">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6.2208000000000014</v>
      </c>
    </row>
    <row r="9667" spans="1:22" x14ac:dyDescent="0.3">
      <c r="A9667">
        <v>9666</v>
      </c>
      <c r="B9667" t="s">
        <v>10761</v>
      </c>
      <c r="C9667">
        <v>2014</v>
      </c>
      <c r="D9667" s="23">
        <v>41960</v>
      </c>
      <c r="E9667" s="23">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23">
        <v>41960</v>
      </c>
      <c r="E9668" s="23">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23">
        <v>41388</v>
      </c>
      <c r="E9669" s="23">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23">
        <v>41388</v>
      </c>
      <c r="E9670" s="23">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23">
        <v>41732</v>
      </c>
      <c r="E9671" s="23">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23">
        <v>41134</v>
      </c>
      <c r="E9672" s="23">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23">
        <v>41957</v>
      </c>
      <c r="E9673" s="2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23">
        <v>41632</v>
      </c>
      <c r="E9674" s="23">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v>
      </c>
    </row>
    <row r="9675" spans="1:22" x14ac:dyDescent="0.3">
      <c r="A9675">
        <v>9674</v>
      </c>
      <c r="B9675" t="s">
        <v>10767</v>
      </c>
      <c r="C9675">
        <v>2013</v>
      </c>
      <c r="D9675" s="23">
        <v>41632</v>
      </c>
      <c r="E9675" s="23">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-374.99250000000012</v>
      </c>
    </row>
    <row r="9676" spans="1:22" x14ac:dyDescent="0.3">
      <c r="A9676">
        <v>9675</v>
      </c>
      <c r="B9676" t="s">
        <v>10770</v>
      </c>
      <c r="C9676">
        <v>2011</v>
      </c>
      <c r="D9676" s="23">
        <v>40746</v>
      </c>
      <c r="E9676" s="23">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23">
        <v>41401</v>
      </c>
      <c r="E9677" s="23">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23">
        <v>40875</v>
      </c>
      <c r="E9678" s="23">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23">
        <v>41383</v>
      </c>
      <c r="E9679" s="23">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23">
        <v>41383</v>
      </c>
      <c r="E9680" s="23">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23">
        <v>41270</v>
      </c>
      <c r="E9681" s="23">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23">
        <v>41270</v>
      </c>
      <c r="E9682" s="23">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23">
        <v>41987</v>
      </c>
      <c r="E9683" s="23">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23">
        <v>41987</v>
      </c>
      <c r="E9684" s="23">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23">
        <v>41987</v>
      </c>
      <c r="E9685" s="23">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23">
        <v>41987</v>
      </c>
      <c r="E9686" s="23">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23">
        <v>41642</v>
      </c>
      <c r="E9687" s="23">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23">
        <v>41790</v>
      </c>
      <c r="E9688" s="23">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35.099999999999987</v>
      </c>
      <c r="T9688">
        <v>6</v>
      </c>
      <c r="U9688">
        <v>0</v>
      </c>
      <c r="V9688">
        <v>10.179</v>
      </c>
    </row>
    <row r="9689" spans="1:22" x14ac:dyDescent="0.3">
      <c r="A9689">
        <v>9688</v>
      </c>
      <c r="B9689" t="s">
        <v>10778</v>
      </c>
      <c r="C9689">
        <v>2014</v>
      </c>
      <c r="D9689" s="23">
        <v>41913</v>
      </c>
      <c r="E9689" s="23">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23">
        <v>41811</v>
      </c>
      <c r="E9690" s="23">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32.400000000000013</v>
      </c>
      <c r="T9690">
        <v>5</v>
      </c>
      <c r="U9690">
        <v>0</v>
      </c>
      <c r="V9690">
        <v>15.552</v>
      </c>
    </row>
    <row r="9691" spans="1:22" x14ac:dyDescent="0.3">
      <c r="A9691">
        <v>9690</v>
      </c>
      <c r="B9691" t="s">
        <v>10779</v>
      </c>
      <c r="C9691">
        <v>2014</v>
      </c>
      <c r="D9691" s="23">
        <v>41811</v>
      </c>
      <c r="E9691" s="23">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23">
        <v>41734</v>
      </c>
      <c r="E9692" s="23">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23">
        <v>41226</v>
      </c>
      <c r="E9693" s="2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-18.05880000000008</v>
      </c>
    </row>
    <row r="9694" spans="1:22" x14ac:dyDescent="0.3">
      <c r="A9694">
        <v>9693</v>
      </c>
      <c r="B9694" t="s">
        <v>10782</v>
      </c>
      <c r="C9694">
        <v>2012</v>
      </c>
      <c r="D9694" s="23">
        <v>41149</v>
      </c>
      <c r="E9694" s="23">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23">
        <v>41907</v>
      </c>
      <c r="E9695" s="23">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23">
        <v>41907</v>
      </c>
      <c r="E9696" s="23">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23">
        <v>41620</v>
      </c>
      <c r="E9697" s="23">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23">
        <v>40704</v>
      </c>
      <c r="E9698" s="23">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23">
        <v>41345</v>
      </c>
      <c r="E9699" s="23">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23">
        <v>41989</v>
      </c>
      <c r="E9700" s="23">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23">
        <v>41989</v>
      </c>
      <c r="E9701" s="23">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23">
        <v>41989</v>
      </c>
      <c r="E9702" s="23">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23">
        <v>41578</v>
      </c>
      <c r="E9703" s="23">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23">
        <v>41852</v>
      </c>
      <c r="E9704" s="23">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23">
        <v>41852</v>
      </c>
      <c r="E9705" s="23">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23">
        <v>41852</v>
      </c>
      <c r="E9706" s="23">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23">
        <v>41932</v>
      </c>
      <c r="E9707" s="23">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13.868399999999999</v>
      </c>
    </row>
    <row r="9708" spans="1:22" x14ac:dyDescent="0.3">
      <c r="A9708">
        <v>9707</v>
      </c>
      <c r="B9708" t="s">
        <v>10792</v>
      </c>
      <c r="C9708">
        <v>2013</v>
      </c>
      <c r="D9708" s="23">
        <v>41569</v>
      </c>
      <c r="E9708" s="23">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12.106799999999989</v>
      </c>
    </row>
    <row r="9709" spans="1:22" x14ac:dyDescent="0.3">
      <c r="A9709">
        <v>9708</v>
      </c>
      <c r="B9709" t="s">
        <v>10792</v>
      </c>
      <c r="C9709">
        <v>2013</v>
      </c>
      <c r="D9709" s="23">
        <v>41569</v>
      </c>
      <c r="E9709" s="23">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23">
        <v>41569</v>
      </c>
      <c r="E9710" s="23">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23">
        <v>41569</v>
      </c>
      <c r="E9711" s="23">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3.4091999999999838</v>
      </c>
    </row>
    <row r="9712" spans="1:22" x14ac:dyDescent="0.3">
      <c r="A9712">
        <v>9711</v>
      </c>
      <c r="B9712" t="s">
        <v>10793</v>
      </c>
      <c r="C9712">
        <v>2011</v>
      </c>
      <c r="D9712" s="23">
        <v>40852</v>
      </c>
      <c r="E9712" s="23">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-34.196000000000033</v>
      </c>
    </row>
    <row r="9713" spans="1:22" x14ac:dyDescent="0.3">
      <c r="A9713">
        <v>9712</v>
      </c>
      <c r="B9713" t="s">
        <v>10793</v>
      </c>
      <c r="C9713">
        <v>2011</v>
      </c>
      <c r="D9713" s="23">
        <v>40852</v>
      </c>
      <c r="E9713" s="2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23">
        <v>40852</v>
      </c>
      <c r="E9714" s="23">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23">
        <v>40852</v>
      </c>
      <c r="E9715" s="23">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23">
        <v>40852</v>
      </c>
      <c r="E9716" s="23">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23">
        <v>41586</v>
      </c>
      <c r="E9717" s="23">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23">
        <v>41499</v>
      </c>
      <c r="E9718" s="23">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2.7984000000000031</v>
      </c>
    </row>
    <row r="9719" spans="1:22" x14ac:dyDescent="0.3">
      <c r="A9719">
        <v>9718</v>
      </c>
      <c r="B9719" t="s">
        <v>10796</v>
      </c>
      <c r="C9719">
        <v>2013</v>
      </c>
      <c r="D9719" s="23">
        <v>41425</v>
      </c>
      <c r="E9719" s="23">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23">
        <v>41425</v>
      </c>
      <c r="E9720" s="23">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11.198000000000009</v>
      </c>
    </row>
    <row r="9721" spans="1:22" x14ac:dyDescent="0.3">
      <c r="A9721">
        <v>9720</v>
      </c>
      <c r="B9721" t="s">
        <v>10797</v>
      </c>
      <c r="C9721">
        <v>2014</v>
      </c>
      <c r="D9721" s="23">
        <v>41956</v>
      </c>
      <c r="E9721" s="23">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23">
        <v>41540</v>
      </c>
      <c r="E9722" s="23">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23">
        <v>41321</v>
      </c>
      <c r="E9723" s="23">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39.923399999999987</v>
      </c>
    </row>
    <row r="9724" spans="1:22" x14ac:dyDescent="0.3">
      <c r="A9724">
        <v>9723</v>
      </c>
      <c r="B9724" t="s">
        <v>10799</v>
      </c>
      <c r="C9724">
        <v>2013</v>
      </c>
      <c r="D9724" s="23">
        <v>41321</v>
      </c>
      <c r="E9724" s="23">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23">
        <v>40899</v>
      </c>
      <c r="E9725" s="23">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23">
        <v>41248</v>
      </c>
      <c r="E9726" s="23">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23">
        <v>41900</v>
      </c>
      <c r="E9727" s="23">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37.787400000000012</v>
      </c>
    </row>
    <row r="9728" spans="1:22" x14ac:dyDescent="0.3">
      <c r="A9728">
        <v>9727</v>
      </c>
      <c r="B9728" t="s">
        <v>10803</v>
      </c>
      <c r="C9728">
        <v>2014</v>
      </c>
      <c r="D9728" s="23">
        <v>41976</v>
      </c>
      <c r="E9728" s="23">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80.320799999999991</v>
      </c>
    </row>
    <row r="9729" spans="1:22" x14ac:dyDescent="0.3">
      <c r="A9729">
        <v>9728</v>
      </c>
      <c r="B9729" t="s">
        <v>10803</v>
      </c>
      <c r="C9729">
        <v>2014</v>
      </c>
      <c r="D9729" s="23">
        <v>41976</v>
      </c>
      <c r="E9729" s="23">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284.18549999999988</v>
      </c>
    </row>
    <row r="9730" spans="1:22" x14ac:dyDescent="0.3">
      <c r="A9730">
        <v>9729</v>
      </c>
      <c r="B9730" t="s">
        <v>10803</v>
      </c>
      <c r="C9730">
        <v>2014</v>
      </c>
      <c r="D9730" s="23">
        <v>41976</v>
      </c>
      <c r="E9730" s="23">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0.17439999999999939</v>
      </c>
    </row>
    <row r="9731" spans="1:22" x14ac:dyDescent="0.3">
      <c r="A9731">
        <v>9730</v>
      </c>
      <c r="B9731" t="s">
        <v>10804</v>
      </c>
      <c r="C9731">
        <v>2011</v>
      </c>
      <c r="D9731" s="23">
        <v>40815</v>
      </c>
      <c r="E9731" s="23">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3.1399999999999988</v>
      </c>
    </row>
    <row r="9732" spans="1:22" x14ac:dyDescent="0.3">
      <c r="A9732">
        <v>9731</v>
      </c>
      <c r="B9732" t="s">
        <v>10804</v>
      </c>
      <c r="C9732">
        <v>2011</v>
      </c>
      <c r="D9732" s="23">
        <v>40815</v>
      </c>
      <c r="E9732" s="23">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23">
        <v>41958</v>
      </c>
      <c r="E9733" s="2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23">
        <v>40775</v>
      </c>
      <c r="E9734" s="23">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145.06959999999989</v>
      </c>
    </row>
    <row r="9735" spans="1:22" x14ac:dyDescent="0.3">
      <c r="A9735">
        <v>9734</v>
      </c>
      <c r="B9735" t="s">
        <v>10806</v>
      </c>
      <c r="C9735">
        <v>2011</v>
      </c>
      <c r="D9735" s="23">
        <v>40775</v>
      </c>
      <c r="E9735" s="23">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23">
        <v>40775</v>
      </c>
      <c r="E9736" s="23">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23">
        <v>40866</v>
      </c>
      <c r="E9737" s="23">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v>
      </c>
    </row>
    <row r="9738" spans="1:22" x14ac:dyDescent="0.3">
      <c r="A9738">
        <v>9737</v>
      </c>
      <c r="B9738" t="s">
        <v>10808</v>
      </c>
      <c r="C9738">
        <v>2012</v>
      </c>
      <c r="D9738" s="23">
        <v>41089</v>
      </c>
      <c r="E9738" s="23">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23">
        <v>41715</v>
      </c>
      <c r="E9739" s="23">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23">
        <v>41715</v>
      </c>
      <c r="E9740" s="23">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23">
        <v>41715</v>
      </c>
      <c r="E9741" s="23">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23">
        <v>41715</v>
      </c>
      <c r="E9742" s="23">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54.861300000000007</v>
      </c>
    </row>
    <row r="9743" spans="1:22" x14ac:dyDescent="0.3">
      <c r="A9743">
        <v>9742</v>
      </c>
      <c r="B9743" t="s">
        <v>10810</v>
      </c>
      <c r="C9743">
        <v>2012</v>
      </c>
      <c r="D9743" s="23">
        <v>41221</v>
      </c>
      <c r="E9743" s="23">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23">
        <v>41972</v>
      </c>
      <c r="E9744" s="23">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23">
        <v>41442</v>
      </c>
      <c r="E9745" s="23">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23">
        <v>41661</v>
      </c>
      <c r="E9746" s="23">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23">
        <v>41968</v>
      </c>
      <c r="E9747" s="23">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9.1020000000000039</v>
      </c>
    </row>
    <row r="9748" spans="1:22" x14ac:dyDescent="0.3">
      <c r="A9748">
        <v>9747</v>
      </c>
      <c r="B9748" t="s">
        <v>10814</v>
      </c>
      <c r="C9748">
        <v>2014</v>
      </c>
      <c r="D9748" s="23">
        <v>41968</v>
      </c>
      <c r="E9748" s="23">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23">
        <v>40858</v>
      </c>
      <c r="E9749" s="23">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23">
        <v>40858</v>
      </c>
      <c r="E9750" s="23">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23">
        <v>41338</v>
      </c>
      <c r="E9751" s="23">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23">
        <v>41559</v>
      </c>
      <c r="E9752" s="23">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23">
        <v>41559</v>
      </c>
      <c r="E9753" s="2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23">
        <v>41457</v>
      </c>
      <c r="E9754" s="23">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0.90479999999999983</v>
      </c>
    </row>
    <row r="9755" spans="1:22" x14ac:dyDescent="0.3">
      <c r="A9755">
        <v>9754</v>
      </c>
      <c r="B9755" t="s">
        <v>10819</v>
      </c>
      <c r="C9755">
        <v>2014</v>
      </c>
      <c r="D9755" s="23">
        <v>41726</v>
      </c>
      <c r="E9755" s="23">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23">
        <v>41726</v>
      </c>
      <c r="E9756" s="23">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23">
        <v>41726</v>
      </c>
      <c r="E9757" s="23">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23">
        <v>41726</v>
      </c>
      <c r="E9758" s="23">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23">
        <v>41726</v>
      </c>
      <c r="E9759" s="23">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55.647000000000013</v>
      </c>
    </row>
    <row r="9760" spans="1:22" x14ac:dyDescent="0.3">
      <c r="A9760">
        <v>9759</v>
      </c>
      <c r="B9760" t="s">
        <v>10819</v>
      </c>
      <c r="C9760">
        <v>2014</v>
      </c>
      <c r="D9760" s="23">
        <v>41726</v>
      </c>
      <c r="E9760" s="23">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23">
        <v>41579</v>
      </c>
      <c r="E9761" s="23">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70.196000000000026</v>
      </c>
    </row>
    <row r="9762" spans="1:22" x14ac:dyDescent="0.3">
      <c r="A9762">
        <v>9761</v>
      </c>
      <c r="B9762" t="s">
        <v>10821</v>
      </c>
      <c r="C9762">
        <v>2014</v>
      </c>
      <c r="D9762" s="23">
        <v>41948</v>
      </c>
      <c r="E9762" s="23">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23">
        <v>40589</v>
      </c>
      <c r="E9763" s="2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86.389199999999988</v>
      </c>
    </row>
    <row r="9764" spans="1:22" x14ac:dyDescent="0.3">
      <c r="A9764">
        <v>9763</v>
      </c>
      <c r="B9764" t="s">
        <v>10823</v>
      </c>
      <c r="C9764">
        <v>2011</v>
      </c>
      <c r="D9764" s="23">
        <v>40589</v>
      </c>
      <c r="E9764" s="23">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23">
        <v>40589</v>
      </c>
      <c r="E9765" s="23">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23">
        <v>40712</v>
      </c>
      <c r="E9766" s="23">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12.232500000000011</v>
      </c>
    </row>
    <row r="9767" spans="1:22" x14ac:dyDescent="0.3">
      <c r="A9767">
        <v>9766</v>
      </c>
      <c r="B9767" t="s">
        <v>10825</v>
      </c>
      <c r="C9767">
        <v>2014</v>
      </c>
      <c r="D9767" s="23">
        <v>41699</v>
      </c>
      <c r="E9767" s="23">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23">
        <v>41699</v>
      </c>
      <c r="E9768" s="23">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v>
      </c>
    </row>
    <row r="9769" spans="1:22" x14ac:dyDescent="0.3">
      <c r="A9769">
        <v>9768</v>
      </c>
      <c r="B9769" t="s">
        <v>10826</v>
      </c>
      <c r="C9769">
        <v>2014</v>
      </c>
      <c r="D9769" s="23">
        <v>41983</v>
      </c>
      <c r="E9769" s="23">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54.900000000000013</v>
      </c>
      <c r="T9769">
        <v>5</v>
      </c>
      <c r="U9769">
        <v>0</v>
      </c>
      <c r="V9769">
        <v>26.901</v>
      </c>
    </row>
    <row r="9770" spans="1:22" x14ac:dyDescent="0.3">
      <c r="A9770">
        <v>9769</v>
      </c>
      <c r="B9770" t="s">
        <v>10827</v>
      </c>
      <c r="C9770">
        <v>2014</v>
      </c>
      <c r="D9770" s="23">
        <v>41981</v>
      </c>
      <c r="E9770" s="23">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23">
        <v>41603</v>
      </c>
      <c r="E9771" s="23">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23">
        <v>41603</v>
      </c>
      <c r="E9772" s="23">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3.4215999999999989</v>
      </c>
    </row>
    <row r="9773" spans="1:22" x14ac:dyDescent="0.3">
      <c r="A9773">
        <v>9772</v>
      </c>
      <c r="B9773" t="s">
        <v>10828</v>
      </c>
      <c r="C9773">
        <v>2013</v>
      </c>
      <c r="D9773" s="23">
        <v>41603</v>
      </c>
      <c r="E9773" s="2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23">
        <v>41459</v>
      </c>
      <c r="E9774" s="23">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38.724999999999987</v>
      </c>
    </row>
    <row r="9775" spans="1:22" x14ac:dyDescent="0.3">
      <c r="A9775">
        <v>9774</v>
      </c>
      <c r="B9775" t="s">
        <v>10830</v>
      </c>
      <c r="C9775">
        <v>2013</v>
      </c>
      <c r="D9775" s="23">
        <v>41452</v>
      </c>
      <c r="E9775" s="23">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39.425499999999992</v>
      </c>
    </row>
    <row r="9776" spans="1:22" x14ac:dyDescent="0.3">
      <c r="A9776">
        <v>9775</v>
      </c>
      <c r="B9776" t="s">
        <v>10831</v>
      </c>
      <c r="C9776">
        <v>2011</v>
      </c>
      <c r="D9776" s="23">
        <v>40750</v>
      </c>
      <c r="E9776" s="23">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2177.5839999999989</v>
      </c>
      <c r="T9776">
        <v>8</v>
      </c>
      <c r="U9776">
        <v>0.8</v>
      </c>
      <c r="V9776">
        <v>-3701.892800000001</v>
      </c>
    </row>
    <row r="9777" spans="1:22" x14ac:dyDescent="0.3">
      <c r="A9777">
        <v>9776</v>
      </c>
      <c r="B9777" t="s">
        <v>10831</v>
      </c>
      <c r="C9777">
        <v>2011</v>
      </c>
      <c r="D9777" s="23">
        <v>40750</v>
      </c>
      <c r="E9777" s="23">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23">
        <v>40750</v>
      </c>
      <c r="E9778" s="23">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-26.854400000000009</v>
      </c>
    </row>
    <row r="9779" spans="1:22" x14ac:dyDescent="0.3">
      <c r="A9779">
        <v>9778</v>
      </c>
      <c r="B9779" t="s">
        <v>10831</v>
      </c>
      <c r="C9779">
        <v>2011</v>
      </c>
      <c r="D9779" s="23">
        <v>40750</v>
      </c>
      <c r="E9779" s="23">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-26.946000000000009</v>
      </c>
    </row>
    <row r="9780" spans="1:22" x14ac:dyDescent="0.3">
      <c r="A9780">
        <v>9779</v>
      </c>
      <c r="B9780" t="s">
        <v>10831</v>
      </c>
      <c r="C9780">
        <v>2011</v>
      </c>
      <c r="D9780" s="23">
        <v>40750</v>
      </c>
      <c r="E9780" s="23">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23">
        <v>40750</v>
      </c>
      <c r="E9781" s="23">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4.8359999999999994</v>
      </c>
      <c r="T9781">
        <v>2</v>
      </c>
      <c r="U9781">
        <v>0.8</v>
      </c>
      <c r="V9781">
        <v>-12.09</v>
      </c>
    </row>
    <row r="9782" spans="1:22" x14ac:dyDescent="0.3">
      <c r="A9782">
        <v>9781</v>
      </c>
      <c r="B9782" t="s">
        <v>10832</v>
      </c>
      <c r="C9782">
        <v>2013</v>
      </c>
      <c r="D9782" s="23">
        <v>41532</v>
      </c>
      <c r="E9782" s="23">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23">
        <v>41532</v>
      </c>
      <c r="E9783" s="2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23">
        <v>41060</v>
      </c>
      <c r="E9784" s="23">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23">
        <v>41060</v>
      </c>
      <c r="E9785" s="23">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23">
        <v>41060</v>
      </c>
      <c r="E9786" s="23">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v>
      </c>
    </row>
    <row r="9787" spans="1:22" x14ac:dyDescent="0.3">
      <c r="A9787">
        <v>9786</v>
      </c>
      <c r="B9787" t="s">
        <v>10834</v>
      </c>
      <c r="C9787">
        <v>2012</v>
      </c>
      <c r="D9787" s="23">
        <v>41038</v>
      </c>
      <c r="E9787" s="23">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23">
        <v>40852</v>
      </c>
      <c r="E9788" s="23">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23">
        <v>41726</v>
      </c>
      <c r="E9789" s="23">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-30.09800000000013</v>
      </c>
    </row>
    <row r="9790" spans="1:22" x14ac:dyDescent="0.3">
      <c r="A9790">
        <v>9789</v>
      </c>
      <c r="B9790" t="s">
        <v>10836</v>
      </c>
      <c r="C9790">
        <v>2014</v>
      </c>
      <c r="D9790" s="23">
        <v>41726</v>
      </c>
      <c r="E9790" s="23">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23">
        <v>41726</v>
      </c>
      <c r="E9791" s="23">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23">
        <v>41726</v>
      </c>
      <c r="E9792" s="23">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-66.391599999999983</v>
      </c>
    </row>
    <row r="9793" spans="1:22" x14ac:dyDescent="0.3">
      <c r="A9793">
        <v>9792</v>
      </c>
      <c r="B9793" t="s">
        <v>10837</v>
      </c>
      <c r="C9793">
        <v>2011</v>
      </c>
      <c r="D9793" s="23">
        <v>40684</v>
      </c>
      <c r="E9793" s="2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23">
        <v>40684</v>
      </c>
      <c r="E9794" s="23">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23">
        <v>40684</v>
      </c>
      <c r="E9795" s="23">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1.6308</v>
      </c>
    </row>
    <row r="9796" spans="1:22" x14ac:dyDescent="0.3">
      <c r="A9796">
        <v>9795</v>
      </c>
      <c r="B9796" t="s">
        <v>10837</v>
      </c>
      <c r="C9796">
        <v>2011</v>
      </c>
      <c r="D9796" s="23">
        <v>40684</v>
      </c>
      <c r="E9796" s="23">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18.239999999999991</v>
      </c>
      <c r="T9796">
        <v>3</v>
      </c>
      <c r="U9796">
        <v>0.8</v>
      </c>
      <c r="V9796">
        <v>-31.00800000000001</v>
      </c>
    </row>
    <row r="9797" spans="1:22" x14ac:dyDescent="0.3">
      <c r="A9797">
        <v>9796</v>
      </c>
      <c r="B9797" t="s">
        <v>10838</v>
      </c>
      <c r="C9797">
        <v>2013</v>
      </c>
      <c r="D9797" s="23">
        <v>41416</v>
      </c>
      <c r="E9797" s="23">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23">
        <v>40920</v>
      </c>
      <c r="E9798" s="23">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v>
      </c>
    </row>
    <row r="9799" spans="1:22" x14ac:dyDescent="0.3">
      <c r="A9799">
        <v>9798</v>
      </c>
      <c r="B9799" t="s">
        <v>10839</v>
      </c>
      <c r="C9799">
        <v>2012</v>
      </c>
      <c r="D9799" s="23">
        <v>40920</v>
      </c>
      <c r="E9799" s="23">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-43.117800000000052</v>
      </c>
    </row>
    <row r="9800" spans="1:22" x14ac:dyDescent="0.3">
      <c r="A9800">
        <v>9799</v>
      </c>
      <c r="B9800" t="s">
        <v>10839</v>
      </c>
      <c r="C9800">
        <v>2012</v>
      </c>
      <c r="D9800" s="23">
        <v>40920</v>
      </c>
      <c r="E9800" s="23">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23">
        <v>40920</v>
      </c>
      <c r="E9801" s="23">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23">
        <v>40920</v>
      </c>
      <c r="E9802" s="23">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v>
      </c>
    </row>
    <row r="9803" spans="1:22" x14ac:dyDescent="0.3">
      <c r="A9803">
        <v>9802</v>
      </c>
      <c r="B9803" t="s">
        <v>10840</v>
      </c>
      <c r="C9803">
        <v>2014</v>
      </c>
      <c r="D9803" s="23">
        <v>41912</v>
      </c>
      <c r="E9803" s="23">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23">
        <v>41108</v>
      </c>
      <c r="E9804" s="23">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23">
        <v>41108</v>
      </c>
      <c r="E9805" s="23">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23">
        <v>41108</v>
      </c>
      <c r="E9806" s="23">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23">
        <v>41569</v>
      </c>
      <c r="E9807" s="23">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9.6832000000000011</v>
      </c>
    </row>
    <row r="9808" spans="1:22" x14ac:dyDescent="0.3">
      <c r="A9808">
        <v>9807</v>
      </c>
      <c r="B9808" t="s">
        <v>10843</v>
      </c>
      <c r="C9808">
        <v>2013</v>
      </c>
      <c r="D9808" s="23">
        <v>41569</v>
      </c>
      <c r="E9808" s="23">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28.75200000000001</v>
      </c>
      <c r="T9808">
        <v>8</v>
      </c>
      <c r="U9808">
        <v>0.7</v>
      </c>
      <c r="V9808">
        <v>-21.084799999999991</v>
      </c>
    </row>
    <row r="9809" spans="1:22" x14ac:dyDescent="0.3">
      <c r="A9809">
        <v>9808</v>
      </c>
      <c r="B9809" t="s">
        <v>10844</v>
      </c>
      <c r="C9809">
        <v>2014</v>
      </c>
      <c r="D9809" s="23">
        <v>41848</v>
      </c>
      <c r="E9809" s="23">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v>
      </c>
    </row>
    <row r="9810" spans="1:22" x14ac:dyDescent="0.3">
      <c r="A9810">
        <v>9809</v>
      </c>
      <c r="B9810" t="s">
        <v>10845</v>
      </c>
      <c r="C9810">
        <v>2014</v>
      </c>
      <c r="D9810" s="23">
        <v>41842</v>
      </c>
      <c r="E9810" s="23">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23">
        <v>40854</v>
      </c>
      <c r="E9811" s="23">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25.920000000000009</v>
      </c>
      <c r="T9811">
        <v>5</v>
      </c>
      <c r="U9811">
        <v>0.2</v>
      </c>
      <c r="V9811">
        <v>9.0719999999999992</v>
      </c>
    </row>
    <row r="9812" spans="1:22" x14ac:dyDescent="0.3">
      <c r="A9812">
        <v>9811</v>
      </c>
      <c r="B9812" t="s">
        <v>10846</v>
      </c>
      <c r="C9812">
        <v>2011</v>
      </c>
      <c r="D9812" s="23">
        <v>40854</v>
      </c>
      <c r="E9812" s="23">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9.0575999999999972</v>
      </c>
    </row>
    <row r="9813" spans="1:22" x14ac:dyDescent="0.3">
      <c r="A9813">
        <v>9812</v>
      </c>
      <c r="B9813" t="s">
        <v>10847</v>
      </c>
      <c r="C9813">
        <v>2013</v>
      </c>
      <c r="D9813" s="23">
        <v>41606</v>
      </c>
      <c r="E9813" s="23">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23">
        <v>41606</v>
      </c>
      <c r="E9814" s="23">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34.650000000000013</v>
      </c>
      <c r="T9814">
        <v>3</v>
      </c>
      <c r="U9814">
        <v>0</v>
      </c>
      <c r="V9814">
        <v>9.702</v>
      </c>
    </row>
    <row r="9815" spans="1:22" x14ac:dyDescent="0.3">
      <c r="A9815">
        <v>9814</v>
      </c>
      <c r="B9815" t="s">
        <v>10847</v>
      </c>
      <c r="C9815">
        <v>2013</v>
      </c>
      <c r="D9815" s="23">
        <v>41606</v>
      </c>
      <c r="E9815" s="23">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23">
        <v>41606</v>
      </c>
      <c r="E9816" s="23">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23">
        <v>41068</v>
      </c>
      <c r="E9817" s="23">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54.214999999999982</v>
      </c>
    </row>
    <row r="9818" spans="1:22" x14ac:dyDescent="0.3">
      <c r="A9818">
        <v>9817</v>
      </c>
      <c r="B9818" t="s">
        <v>10848</v>
      </c>
      <c r="C9818">
        <v>2012</v>
      </c>
      <c r="D9818" s="23">
        <v>41068</v>
      </c>
      <c r="E9818" s="23">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23">
        <v>41068</v>
      </c>
      <c r="E9819" s="23">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23">
        <v>41068</v>
      </c>
      <c r="E9820" s="23">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0.3335999999999999</v>
      </c>
    </row>
    <row r="9821" spans="1:22" x14ac:dyDescent="0.3">
      <c r="A9821">
        <v>9820</v>
      </c>
      <c r="B9821" t="s">
        <v>10848</v>
      </c>
      <c r="C9821">
        <v>2012</v>
      </c>
      <c r="D9821" s="23">
        <v>41068</v>
      </c>
      <c r="E9821" s="23">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v>
      </c>
    </row>
    <row r="9822" spans="1:22" x14ac:dyDescent="0.3">
      <c r="A9822">
        <v>9821</v>
      </c>
      <c r="B9822" t="s">
        <v>10848</v>
      </c>
      <c r="C9822">
        <v>2012</v>
      </c>
      <c r="D9822" s="23">
        <v>41068</v>
      </c>
      <c r="E9822" s="23">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23">
        <v>41068</v>
      </c>
      <c r="E9823" s="2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23">
        <v>40770</v>
      </c>
      <c r="E9824" s="23">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23">
        <v>40770</v>
      </c>
      <c r="E9825" s="23">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23">
        <v>40770</v>
      </c>
      <c r="E9826" s="23">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23">
        <v>40770</v>
      </c>
      <c r="E9827" s="23">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23">
        <v>40770</v>
      </c>
      <c r="E9828" s="23">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-12.19600000000001</v>
      </c>
    </row>
    <row r="9829" spans="1:22" x14ac:dyDescent="0.3">
      <c r="A9829">
        <v>9828</v>
      </c>
      <c r="B9829" t="s">
        <v>10850</v>
      </c>
      <c r="C9829">
        <v>2014</v>
      </c>
      <c r="D9829" s="23">
        <v>41810</v>
      </c>
      <c r="E9829" s="23">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23">
        <v>41810</v>
      </c>
      <c r="E9830" s="23">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23">
        <v>41837</v>
      </c>
      <c r="E9831" s="23">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15.147000000000009</v>
      </c>
    </row>
    <row r="9832" spans="1:22" x14ac:dyDescent="0.3">
      <c r="A9832">
        <v>9831</v>
      </c>
      <c r="B9832" t="s">
        <v>10852</v>
      </c>
      <c r="C9832">
        <v>2011</v>
      </c>
      <c r="D9832" s="23">
        <v>40893</v>
      </c>
      <c r="E9832" s="23">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23">
        <v>40893</v>
      </c>
      <c r="E9833" s="23">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23">
        <v>40681</v>
      </c>
      <c r="E9834" s="23">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23">
        <v>41897</v>
      </c>
      <c r="E9835" s="23">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23">
        <v>41558</v>
      </c>
      <c r="E9836" s="23">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23">
        <v>41558</v>
      </c>
      <c r="E9837" s="23">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23">
        <v>41543</v>
      </c>
      <c r="E9838" s="23">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23">
        <v>41543</v>
      </c>
      <c r="E9839" s="23">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23">
        <v>41543</v>
      </c>
      <c r="E9840" s="23">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23">
        <v>41543</v>
      </c>
      <c r="E9841" s="23">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479.97600000000011</v>
      </c>
      <c r="T9841">
        <v>3</v>
      </c>
      <c r="U9841">
        <v>0.2</v>
      </c>
      <c r="V9841">
        <v>161.99189999999999</v>
      </c>
    </row>
    <row r="9842" spans="1:22" x14ac:dyDescent="0.3">
      <c r="A9842">
        <v>9841</v>
      </c>
      <c r="B9842" t="s">
        <v>10856</v>
      </c>
      <c r="C9842">
        <v>2013</v>
      </c>
      <c r="D9842" s="23">
        <v>41543</v>
      </c>
      <c r="E9842" s="23">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4.4736000000000011</v>
      </c>
    </row>
    <row r="9843" spans="1:22" x14ac:dyDescent="0.3">
      <c r="A9843">
        <v>9842</v>
      </c>
      <c r="B9843" t="s">
        <v>10856</v>
      </c>
      <c r="C9843">
        <v>2013</v>
      </c>
      <c r="D9843" s="23">
        <v>41543</v>
      </c>
      <c r="E9843" s="2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23">
        <v>41543</v>
      </c>
      <c r="E9844" s="23">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60.391999999999939</v>
      </c>
    </row>
    <row r="9845" spans="1:22" x14ac:dyDescent="0.3">
      <c r="A9845">
        <v>9844</v>
      </c>
      <c r="B9845" t="s">
        <v>10857</v>
      </c>
      <c r="C9845">
        <v>2011</v>
      </c>
      <c r="D9845" s="23">
        <v>40697</v>
      </c>
      <c r="E9845" s="23">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23">
        <v>40697</v>
      </c>
      <c r="E9846" s="23">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23">
        <v>40697</v>
      </c>
      <c r="E9847" s="23">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23">
        <v>41885</v>
      </c>
      <c r="E9848" s="23">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43.099999999999987</v>
      </c>
      <c r="T9848">
        <v>5</v>
      </c>
      <c r="U9848">
        <v>0</v>
      </c>
      <c r="V9848">
        <v>11.206</v>
      </c>
    </row>
    <row r="9849" spans="1:22" x14ac:dyDescent="0.3">
      <c r="A9849">
        <v>9848</v>
      </c>
      <c r="B9849" t="s">
        <v>10858</v>
      </c>
      <c r="C9849">
        <v>2014</v>
      </c>
      <c r="D9849" s="23">
        <v>41885</v>
      </c>
      <c r="E9849" s="23">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23">
        <v>41885</v>
      </c>
      <c r="E9850" s="23">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23">
        <v>40645</v>
      </c>
      <c r="E9851" s="23">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23">
        <v>41397</v>
      </c>
      <c r="E9852" s="23">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23">
        <v>41397</v>
      </c>
      <c r="E9853" s="2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23">
        <v>41397</v>
      </c>
      <c r="E9854" s="23">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23">
        <v>41397</v>
      </c>
      <c r="E9855" s="23">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23">
        <v>41810</v>
      </c>
      <c r="E9856" s="23">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23">
        <v>41810</v>
      </c>
      <c r="E9857" s="23">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23">
        <v>40853</v>
      </c>
      <c r="E9858" s="23">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23">
        <v>40994</v>
      </c>
      <c r="E9859" s="23">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23">
        <v>41654</v>
      </c>
      <c r="E9860" s="23">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23">
        <v>41654</v>
      </c>
      <c r="E9861" s="23">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23">
        <v>41654</v>
      </c>
      <c r="E9862" s="23">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1.355999999999995</v>
      </c>
    </row>
    <row r="9863" spans="1:22" x14ac:dyDescent="0.3">
      <c r="A9863">
        <v>9862</v>
      </c>
      <c r="B9863" t="s">
        <v>10864</v>
      </c>
      <c r="C9863">
        <v>2014</v>
      </c>
      <c r="D9863" s="23">
        <v>41654</v>
      </c>
      <c r="E9863" s="2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23">
        <v>41654</v>
      </c>
      <c r="E9864" s="23">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v>
      </c>
    </row>
    <row r="9865" spans="1:22" x14ac:dyDescent="0.3">
      <c r="A9865">
        <v>9864</v>
      </c>
      <c r="B9865" t="s">
        <v>10864</v>
      </c>
      <c r="C9865">
        <v>2014</v>
      </c>
      <c r="D9865" s="23">
        <v>41654</v>
      </c>
      <c r="E9865" s="23">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23">
        <v>41654</v>
      </c>
      <c r="E9866" s="23">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23">
        <v>41654</v>
      </c>
      <c r="E9867" s="23">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23">
        <v>40994</v>
      </c>
      <c r="E9868" s="23">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23">
        <v>40994</v>
      </c>
      <c r="E9869" s="23">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23">
        <v>40848</v>
      </c>
      <c r="E9870" s="23">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23">
        <v>40848</v>
      </c>
      <c r="E9871" s="23">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v>
      </c>
    </row>
    <row r="9872" spans="1:22" x14ac:dyDescent="0.3">
      <c r="A9872">
        <v>9871</v>
      </c>
      <c r="B9872" t="s">
        <v>10866</v>
      </c>
      <c r="C9872">
        <v>2011</v>
      </c>
      <c r="D9872" s="23">
        <v>40848</v>
      </c>
      <c r="E9872" s="23">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-17.942399999999989</v>
      </c>
    </row>
    <row r="9873" spans="1:22" x14ac:dyDescent="0.3">
      <c r="A9873">
        <v>9872</v>
      </c>
      <c r="B9873" t="s">
        <v>10868</v>
      </c>
      <c r="C9873">
        <v>2014</v>
      </c>
      <c r="D9873" s="23">
        <v>41919</v>
      </c>
      <c r="E9873" s="23">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23">
        <v>41919</v>
      </c>
      <c r="E9874" s="23">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v>
      </c>
    </row>
    <row r="9875" spans="1:22" x14ac:dyDescent="0.3">
      <c r="A9875">
        <v>9874</v>
      </c>
      <c r="B9875" t="s">
        <v>10869</v>
      </c>
      <c r="C9875">
        <v>2013</v>
      </c>
      <c r="D9875" s="23">
        <v>41619</v>
      </c>
      <c r="E9875" s="23">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23">
        <v>41540</v>
      </c>
      <c r="E9876" s="23">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19.989999999999991</v>
      </c>
    </row>
    <row r="9877" spans="1:22" x14ac:dyDescent="0.3">
      <c r="A9877">
        <v>9876</v>
      </c>
      <c r="B9877" t="s">
        <v>10871</v>
      </c>
      <c r="C9877">
        <v>2012</v>
      </c>
      <c r="D9877" s="23">
        <v>41272</v>
      </c>
      <c r="E9877" s="23">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23">
        <v>41750</v>
      </c>
      <c r="E9878" s="23">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23">
        <v>41750</v>
      </c>
      <c r="E9879" s="23">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23">
        <v>41750</v>
      </c>
      <c r="E9880" s="23">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23">
        <v>41508</v>
      </c>
      <c r="E9881" s="23">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23">
        <v>41058</v>
      </c>
      <c r="E9882" s="23">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23">
        <v>40767</v>
      </c>
      <c r="E9883" s="23">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23">
        <v>40767</v>
      </c>
      <c r="E9884" s="23">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23">
        <v>40636</v>
      </c>
      <c r="E9885" s="23">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23">
        <v>40636</v>
      </c>
      <c r="E9886" s="23">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23">
        <v>40636</v>
      </c>
      <c r="E9887" s="23">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23">
        <v>40567</v>
      </c>
      <c r="E9888" s="23">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23">
        <v>41925</v>
      </c>
      <c r="E9889" s="23">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23">
        <v>41129</v>
      </c>
      <c r="E9890" s="23">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23">
        <v>41718</v>
      </c>
      <c r="E9891" s="23">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2.4138000000000011</v>
      </c>
    </row>
    <row r="9892" spans="1:22" x14ac:dyDescent="0.3">
      <c r="A9892">
        <v>9891</v>
      </c>
      <c r="B9892" t="s">
        <v>10881</v>
      </c>
      <c r="C9892">
        <v>2013</v>
      </c>
      <c r="D9892" s="23">
        <v>41481</v>
      </c>
      <c r="E9892" s="23">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23">
        <v>41481</v>
      </c>
      <c r="E9893" s="2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23">
        <v>41481</v>
      </c>
      <c r="E9894" s="23">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23">
        <v>41481</v>
      </c>
      <c r="E9895" s="23">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23">
        <v>41481</v>
      </c>
      <c r="E9896" s="23">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23">
        <v>40812</v>
      </c>
      <c r="E9897" s="23">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23">
        <v>40711</v>
      </c>
      <c r="E9898" s="23">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23">
        <v>41432</v>
      </c>
      <c r="E9899" s="23">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466.32000000000011</v>
      </c>
      <c r="T9899">
        <v>3</v>
      </c>
      <c r="U9899">
        <v>0.2</v>
      </c>
      <c r="V9899">
        <v>34.97399999999999</v>
      </c>
    </row>
    <row r="9900" spans="1:22" x14ac:dyDescent="0.3">
      <c r="A9900">
        <v>9899</v>
      </c>
      <c r="B9900" t="s">
        <v>10884</v>
      </c>
      <c r="C9900">
        <v>2013</v>
      </c>
      <c r="D9900" s="23">
        <v>41432</v>
      </c>
      <c r="E9900" s="23">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23">
        <v>40630</v>
      </c>
      <c r="E9901" s="23">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23">
        <v>41873</v>
      </c>
      <c r="E9902" s="23">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20.745899999999981</v>
      </c>
    </row>
    <row r="9903" spans="1:22" x14ac:dyDescent="0.3">
      <c r="A9903">
        <v>9902</v>
      </c>
      <c r="B9903" t="s">
        <v>10886</v>
      </c>
      <c r="C9903">
        <v>2014</v>
      </c>
      <c r="D9903" s="23">
        <v>41873</v>
      </c>
      <c r="E9903" s="23">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7.1099999999999994</v>
      </c>
    </row>
    <row r="9904" spans="1:22" x14ac:dyDescent="0.3">
      <c r="A9904">
        <v>9903</v>
      </c>
      <c r="B9904" t="s">
        <v>10886</v>
      </c>
      <c r="C9904">
        <v>2014</v>
      </c>
      <c r="D9904" s="23">
        <v>41873</v>
      </c>
      <c r="E9904" s="23">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23">
        <v>40859</v>
      </c>
      <c r="E9905" s="23">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23">
        <v>40859</v>
      </c>
      <c r="E9906" s="23">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23">
        <v>41165</v>
      </c>
      <c r="E9907" s="23">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23">
        <v>41165</v>
      </c>
      <c r="E9908" s="23">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7.822499999999998</v>
      </c>
    </row>
    <row r="9909" spans="1:22" x14ac:dyDescent="0.3">
      <c r="A9909">
        <v>9908</v>
      </c>
      <c r="B9909" t="s">
        <v>10888</v>
      </c>
      <c r="C9909">
        <v>2012</v>
      </c>
      <c r="D9909" s="23">
        <v>41165</v>
      </c>
      <c r="E9909" s="23">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23">
        <v>41165</v>
      </c>
      <c r="E9910" s="23">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23">
        <v>41165</v>
      </c>
      <c r="E9911" s="23">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23">
        <v>41165</v>
      </c>
      <c r="E9912" s="23">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23">
        <v>40638</v>
      </c>
      <c r="E9913" s="2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23">
        <v>41192</v>
      </c>
      <c r="E9914" s="23">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-54.320399999999978</v>
      </c>
    </row>
    <row r="9915" spans="1:22" x14ac:dyDescent="0.3">
      <c r="A9915">
        <v>9914</v>
      </c>
      <c r="B9915" t="s">
        <v>10890</v>
      </c>
      <c r="C9915">
        <v>2012</v>
      </c>
      <c r="D9915" s="23">
        <v>41192</v>
      </c>
      <c r="E9915" s="23">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23">
        <v>41669</v>
      </c>
      <c r="E9916" s="23">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6.2208000000000014</v>
      </c>
    </row>
    <row r="9917" spans="1:22" x14ac:dyDescent="0.3">
      <c r="A9917">
        <v>9916</v>
      </c>
      <c r="B9917" t="s">
        <v>10891</v>
      </c>
      <c r="C9917">
        <v>2014</v>
      </c>
      <c r="D9917" s="23">
        <v>41669</v>
      </c>
      <c r="E9917" s="23">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23">
        <v>41669</v>
      </c>
      <c r="E9918" s="23">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v>
      </c>
    </row>
    <row r="9919" spans="1:22" x14ac:dyDescent="0.3">
      <c r="A9919">
        <v>9918</v>
      </c>
      <c r="B9919" t="s">
        <v>10891</v>
      </c>
      <c r="C9919">
        <v>2014</v>
      </c>
      <c r="D9919" s="23">
        <v>41669</v>
      </c>
      <c r="E9919" s="23">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23">
        <v>41176</v>
      </c>
      <c r="E9920" s="23">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23">
        <v>41349</v>
      </c>
      <c r="E9921" s="23">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23">
        <v>41349</v>
      </c>
      <c r="E9922" s="23">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-35.817600000000013</v>
      </c>
    </row>
    <row r="9923" spans="1:22" x14ac:dyDescent="0.3">
      <c r="A9923">
        <v>9922</v>
      </c>
      <c r="B9923" t="s">
        <v>10894</v>
      </c>
      <c r="C9923">
        <v>2011</v>
      </c>
      <c r="D9923" s="23">
        <v>40871</v>
      </c>
      <c r="E9923" s="2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23">
        <v>41766</v>
      </c>
      <c r="E9924" s="23">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28.79519999999998</v>
      </c>
    </row>
    <row r="9925" spans="1:22" x14ac:dyDescent="0.3">
      <c r="A9925">
        <v>9924</v>
      </c>
      <c r="B9925" t="s">
        <v>10896</v>
      </c>
      <c r="C9925">
        <v>2012</v>
      </c>
      <c r="D9925" s="23">
        <v>40988</v>
      </c>
      <c r="E9925" s="23">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23">
        <v>40988</v>
      </c>
      <c r="E9926" s="23">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23">
        <v>40988</v>
      </c>
      <c r="E9927" s="23">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353.5791999999999</v>
      </c>
    </row>
    <row r="9928" spans="1:22" x14ac:dyDescent="0.3">
      <c r="A9928">
        <v>9927</v>
      </c>
      <c r="B9928" t="s">
        <v>10896</v>
      </c>
      <c r="C9928">
        <v>2012</v>
      </c>
      <c r="D9928" s="23">
        <v>40988</v>
      </c>
      <c r="E9928" s="23">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23">
        <v>40988</v>
      </c>
      <c r="E9929" s="23">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23">
        <v>41522</v>
      </c>
      <c r="E9930" s="23">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23">
        <v>41522</v>
      </c>
      <c r="E9931" s="23">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944.98649999999986</v>
      </c>
    </row>
    <row r="9932" spans="1:22" x14ac:dyDescent="0.3">
      <c r="A9932">
        <v>9931</v>
      </c>
      <c r="B9932" t="s">
        <v>10898</v>
      </c>
      <c r="C9932">
        <v>2012</v>
      </c>
      <c r="D9932" s="23">
        <v>41226</v>
      </c>
      <c r="E9932" s="23">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23">
        <v>41226</v>
      </c>
      <c r="E9933" s="23">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-40.196000000000048</v>
      </c>
    </row>
    <row r="9934" spans="1:22" x14ac:dyDescent="0.3">
      <c r="A9934">
        <v>9933</v>
      </c>
      <c r="B9934" t="s">
        <v>10898</v>
      </c>
      <c r="C9934">
        <v>2012</v>
      </c>
      <c r="D9934" s="23">
        <v>41226</v>
      </c>
      <c r="E9934" s="23">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23">
        <v>40735</v>
      </c>
      <c r="E9935" s="23">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47.806499999999993</v>
      </c>
    </row>
    <row r="9936" spans="1:22" x14ac:dyDescent="0.3">
      <c r="A9936">
        <v>9935</v>
      </c>
      <c r="B9936" t="s">
        <v>10900</v>
      </c>
      <c r="C9936">
        <v>2013</v>
      </c>
      <c r="D9936" s="23">
        <v>41372</v>
      </c>
      <c r="E9936" s="23">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33.528000000000013</v>
      </c>
      <c r="T9936">
        <v>3</v>
      </c>
      <c r="U9936">
        <v>0.2</v>
      </c>
      <c r="V9936">
        <v>2.5146000000000019</v>
      </c>
    </row>
    <row r="9937" spans="1:22" x14ac:dyDescent="0.3">
      <c r="A9937">
        <v>9936</v>
      </c>
      <c r="B9937" t="s">
        <v>10900</v>
      </c>
      <c r="C9937">
        <v>2013</v>
      </c>
      <c r="D9937" s="23">
        <v>41372</v>
      </c>
      <c r="E9937" s="23">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23">
        <v>41815</v>
      </c>
      <c r="E9938" s="23">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48.377100000000013</v>
      </c>
    </row>
    <row r="9939" spans="1:22" x14ac:dyDescent="0.3">
      <c r="A9939">
        <v>9938</v>
      </c>
      <c r="B9939" t="s">
        <v>10904</v>
      </c>
      <c r="C9939">
        <v>2013</v>
      </c>
      <c r="D9939" s="23">
        <v>41429</v>
      </c>
      <c r="E9939" s="23">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23">
        <v>41621</v>
      </c>
      <c r="E9940" s="23">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23">
        <v>41621</v>
      </c>
      <c r="E9941" s="23">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23">
        <v>41621</v>
      </c>
      <c r="E9942" s="23">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4.8160000000000007</v>
      </c>
    </row>
    <row r="9943" spans="1:22" x14ac:dyDescent="0.3">
      <c r="A9943">
        <v>9942</v>
      </c>
      <c r="B9943" t="s">
        <v>10906</v>
      </c>
      <c r="C9943">
        <v>2014</v>
      </c>
      <c r="D9943" s="23">
        <v>41968</v>
      </c>
      <c r="E9943" s="2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23">
        <v>40905</v>
      </c>
      <c r="E9944" s="23">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23">
        <v>40905</v>
      </c>
      <c r="E9945" s="23">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51.150000000000013</v>
      </c>
      <c r="T9945">
        <v>5</v>
      </c>
      <c r="U9945">
        <v>0</v>
      </c>
      <c r="V9945">
        <v>13.298999999999999</v>
      </c>
    </row>
    <row r="9946" spans="1:22" x14ac:dyDescent="0.3">
      <c r="A9946">
        <v>9945</v>
      </c>
      <c r="B9946" t="s">
        <v>10908</v>
      </c>
      <c r="C9946">
        <v>2012</v>
      </c>
      <c r="D9946" s="23">
        <v>41011</v>
      </c>
      <c r="E9946" s="23">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23">
        <v>40604</v>
      </c>
      <c r="E9947" s="23">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23">
        <v>40604</v>
      </c>
      <c r="E9948" s="23">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23">
        <v>41792</v>
      </c>
      <c r="E9949" s="23">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23">
        <v>41792</v>
      </c>
      <c r="E9950" s="23">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23">
        <v>41792</v>
      </c>
      <c r="E9951" s="23">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15.954299999999989</v>
      </c>
    </row>
    <row r="9952" spans="1:22" x14ac:dyDescent="0.3">
      <c r="A9952">
        <v>9951</v>
      </c>
      <c r="B9952" t="s">
        <v>10910</v>
      </c>
      <c r="C9952">
        <v>2014</v>
      </c>
      <c r="D9952" s="23">
        <v>41792</v>
      </c>
      <c r="E9952" s="23">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23">
        <v>41792</v>
      </c>
      <c r="E9953" s="2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23">
        <v>41257</v>
      </c>
      <c r="E9954" s="23">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23">
        <v>41257</v>
      </c>
      <c r="E9955" s="23">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23">
        <v>41257</v>
      </c>
      <c r="E9956" s="23">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23">
        <v>41257</v>
      </c>
      <c r="E9957" s="23">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10.25880000000001</v>
      </c>
    </row>
    <row r="9958" spans="1:22" x14ac:dyDescent="0.3">
      <c r="A9958">
        <v>9957</v>
      </c>
      <c r="B9958" t="s">
        <v>10912</v>
      </c>
      <c r="C9958">
        <v>2011</v>
      </c>
      <c r="D9958" s="23">
        <v>40858</v>
      </c>
      <c r="E9958" s="23">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46.349999999999987</v>
      </c>
      <c r="T9958">
        <v>5</v>
      </c>
      <c r="U9958">
        <v>0</v>
      </c>
      <c r="V9958">
        <v>21.784500000000001</v>
      </c>
    </row>
    <row r="9959" spans="1:22" x14ac:dyDescent="0.3">
      <c r="A9959">
        <v>9958</v>
      </c>
      <c r="B9959" t="s">
        <v>10912</v>
      </c>
      <c r="C9959">
        <v>2011</v>
      </c>
      <c r="D9959" s="23">
        <v>40858</v>
      </c>
      <c r="E9959" s="23">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23">
        <v>40858</v>
      </c>
      <c r="E9960" s="23">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23">
        <v>41919</v>
      </c>
      <c r="E9961" s="23">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23">
        <v>41899</v>
      </c>
      <c r="E9962" s="23">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v>
      </c>
    </row>
    <row r="9963" spans="1:22" x14ac:dyDescent="0.3">
      <c r="A9963">
        <v>9962</v>
      </c>
      <c r="B9963" t="s">
        <v>10915</v>
      </c>
      <c r="C9963">
        <v>2012</v>
      </c>
      <c r="D9963" s="23">
        <v>40987</v>
      </c>
      <c r="E9963" s="2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23">
        <v>40987</v>
      </c>
      <c r="E9964" s="23">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383.46559999999988</v>
      </c>
      <c r="T9964">
        <v>4</v>
      </c>
      <c r="U9964">
        <v>0.32</v>
      </c>
      <c r="V9964">
        <v>-67.670400000000001</v>
      </c>
    </row>
    <row r="9965" spans="1:22" x14ac:dyDescent="0.3">
      <c r="A9965">
        <v>9964</v>
      </c>
      <c r="B9965" t="s">
        <v>10916</v>
      </c>
      <c r="C9965">
        <v>2012</v>
      </c>
      <c r="D9965" s="23">
        <v>41116</v>
      </c>
      <c r="E9965" s="23">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23">
        <v>41614</v>
      </c>
      <c r="E9966" s="23">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6.4319999999999986</v>
      </c>
    </row>
    <row r="9967" spans="1:22" x14ac:dyDescent="0.3">
      <c r="A9967">
        <v>9966</v>
      </c>
      <c r="B9967" t="s">
        <v>10917</v>
      </c>
      <c r="C9967">
        <v>2013</v>
      </c>
      <c r="D9967" s="23">
        <v>41614</v>
      </c>
      <c r="E9967" s="23">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23">
        <v>41614</v>
      </c>
      <c r="E9968" s="23">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23">
        <v>41985</v>
      </c>
      <c r="E9969" s="23">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23">
        <v>41985</v>
      </c>
      <c r="E9970" s="23">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23">
        <v>41985</v>
      </c>
      <c r="E9971" s="23">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23">
        <v>41088</v>
      </c>
      <c r="E9972" s="23">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23">
        <v>41088</v>
      </c>
      <c r="E9973" s="2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23">
        <v>41529</v>
      </c>
      <c r="E9974" s="23">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23">
        <v>41615</v>
      </c>
      <c r="E9975" s="23">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23">
        <v>41615</v>
      </c>
      <c r="E9976" s="23">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23">
        <v>41615</v>
      </c>
      <c r="E9977" s="23">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23">
        <v>41615</v>
      </c>
      <c r="E9978" s="23">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31.19799999999999</v>
      </c>
    </row>
    <row r="9979" spans="1:22" x14ac:dyDescent="0.3">
      <c r="A9979">
        <v>9978</v>
      </c>
      <c r="B9979" t="s">
        <v>10921</v>
      </c>
      <c r="C9979">
        <v>2013</v>
      </c>
      <c r="D9979" s="23">
        <v>41615</v>
      </c>
      <c r="E9979" s="23">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23">
        <v>41615</v>
      </c>
      <c r="E9980" s="23">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23">
        <v>41615</v>
      </c>
      <c r="E9981" s="23">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23">
        <v>41158</v>
      </c>
      <c r="E9982" s="23">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23">
        <v>41855</v>
      </c>
      <c r="E9983" s="2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5.368999999999998</v>
      </c>
    </row>
    <row r="9984" spans="1:22" x14ac:dyDescent="0.3">
      <c r="A9984">
        <v>9983</v>
      </c>
      <c r="B9984" t="s">
        <v>10924</v>
      </c>
      <c r="C9984">
        <v>2013</v>
      </c>
      <c r="D9984" s="23">
        <v>41540</v>
      </c>
      <c r="E9984" s="23">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23">
        <v>41540</v>
      </c>
      <c r="E9985" s="23">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23">
        <v>41046</v>
      </c>
      <c r="E9986" s="23">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23">
        <v>41046</v>
      </c>
      <c r="E9987" s="23">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23">
        <v>41547</v>
      </c>
      <c r="E9988" s="23">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23">
        <v>41961</v>
      </c>
      <c r="E9989" s="23">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23">
        <v>41961</v>
      </c>
      <c r="E9990" s="23">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55.647000000000013</v>
      </c>
    </row>
    <row r="9991" spans="1:22" x14ac:dyDescent="0.3">
      <c r="A9991">
        <v>9990</v>
      </c>
      <c r="B9991" t="s">
        <v>10928</v>
      </c>
      <c r="C9991">
        <v>2011</v>
      </c>
      <c r="D9991" s="23">
        <v>40565</v>
      </c>
      <c r="E9991" s="23">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23">
        <v>41697</v>
      </c>
      <c r="E9992" s="23">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15.63319999999999</v>
      </c>
    </row>
    <row r="9993" spans="1:22" x14ac:dyDescent="0.3">
      <c r="A9993">
        <v>9992</v>
      </c>
      <c r="B9993" t="s">
        <v>10929</v>
      </c>
      <c r="C9993">
        <v>2014</v>
      </c>
      <c r="D9993" s="23">
        <v>41697</v>
      </c>
      <c r="E9993" s="2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19.393200000000011</v>
      </c>
    </row>
    <row r="9994" spans="1:22" x14ac:dyDescent="0.3">
      <c r="A9994">
        <v>9993</v>
      </c>
      <c r="B9994" t="s">
        <v>10929</v>
      </c>
      <c r="C9994">
        <v>2014</v>
      </c>
      <c r="D9994" s="23">
        <v>41697</v>
      </c>
      <c r="E9994" s="23">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23">
        <v>41764</v>
      </c>
      <c r="E9995" s="23">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 KPI YOY </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Aditya Raj</cp:lastModifiedBy>
  <dcterms:created xsi:type="dcterms:W3CDTF">2015-06-05T18:17:20Z</dcterms:created>
  <dcterms:modified xsi:type="dcterms:W3CDTF">2025-04-29T11:21:03Z</dcterms:modified>
</cp:coreProperties>
</file>