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Science\Home Assignments\HS3\"/>
    </mc:Choice>
  </mc:AlternateContent>
  <xr:revisionPtr revIDLastSave="0" documentId="13_ncr:1_{77E4B040-E95A-43C8-A185-D2F3FF521A72}" xr6:coauthVersionLast="47" xr6:coauthVersionMax="47" xr10:uidLastSave="{00000000-0000-0000-0000-000000000000}"/>
  <bookViews>
    <workbookView xWindow="-120" yWindow="-120" windowWidth="29040" windowHeight="15840" activeTab="3" xr2:uid="{4C64BA90-FD28-0043-AC58-B2D5FF7ED1F0}"/>
  </bookViews>
  <sheets>
    <sheet name="Home Assignment" sheetId="9" r:id="rId1"/>
    <sheet name="Ans1" sheetId="10" r:id="rId2"/>
    <sheet name="Ans2" sheetId="11" r:id="rId3"/>
    <sheet name="Ans3" sheetId="12" r:id="rId4"/>
  </sheets>
  <definedNames>
    <definedName name="Long_Hour_Fee">#REF!</definedName>
    <definedName name="Med_Hour_Fee">#REF!</definedName>
    <definedName name="Threshold1">#REF!</definedName>
    <definedName name="Threshold2">#REF!</definedName>
  </definedName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2" i="10" l="1"/>
  <c r="L2" i="12"/>
  <c r="L3" i="12"/>
  <c r="L4" i="12"/>
  <c r="L5" i="12"/>
  <c r="L6" i="12"/>
  <c r="L7" i="12"/>
  <c r="L8" i="12"/>
  <c r="L9" i="12"/>
  <c r="L10" i="12"/>
  <c r="L11" i="12"/>
  <c r="L12" i="12"/>
  <c r="L13" i="12"/>
  <c r="L14" i="12"/>
  <c r="L15" i="12"/>
  <c r="L16" i="12"/>
  <c r="L17" i="12"/>
  <c r="L18" i="12"/>
  <c r="L19" i="12"/>
  <c r="L20" i="12"/>
  <c r="L21" i="12"/>
  <c r="L22" i="12"/>
  <c r="L23" i="12"/>
  <c r="L24" i="12"/>
  <c r="L25" i="12"/>
  <c r="L26" i="12"/>
  <c r="L27" i="12"/>
  <c r="L28" i="12"/>
  <c r="L29" i="12"/>
  <c r="L30" i="12"/>
  <c r="L31" i="12"/>
  <c r="L32" i="12"/>
  <c r="L33" i="12"/>
  <c r="L34" i="12"/>
  <c r="L35" i="12"/>
  <c r="L36" i="12"/>
  <c r="L37" i="12"/>
  <c r="L38" i="12"/>
  <c r="L39" i="12"/>
  <c r="L40" i="12"/>
  <c r="L41" i="12"/>
  <c r="L42" i="12"/>
  <c r="L43" i="12"/>
  <c r="L44" i="12"/>
  <c r="L45" i="12"/>
  <c r="L46" i="12"/>
  <c r="L47" i="12"/>
  <c r="L48" i="12"/>
  <c r="L49" i="12"/>
  <c r="L50" i="12"/>
  <c r="L51" i="12"/>
  <c r="L52" i="12"/>
  <c r="L53" i="12"/>
  <c r="L54" i="12"/>
  <c r="L55" i="12"/>
  <c r="L56" i="12"/>
  <c r="L57" i="12"/>
  <c r="L58" i="12"/>
  <c r="L59" i="12"/>
  <c r="L60" i="12"/>
  <c r="L61" i="12"/>
  <c r="L62" i="12"/>
  <c r="L63" i="12"/>
  <c r="L64" i="12"/>
  <c r="L65" i="12"/>
  <c r="L66" i="12"/>
  <c r="L67" i="12"/>
  <c r="L68" i="12"/>
  <c r="L69" i="12"/>
  <c r="L70" i="12"/>
  <c r="L71" i="12"/>
  <c r="L72" i="12"/>
  <c r="L73" i="12"/>
  <c r="L74" i="12"/>
  <c r="L75" i="12"/>
  <c r="L76" i="12"/>
  <c r="L77" i="12"/>
  <c r="L78" i="12"/>
  <c r="L79" i="12"/>
  <c r="L80" i="12"/>
  <c r="L81" i="12"/>
  <c r="L82" i="12"/>
  <c r="L83" i="12"/>
  <c r="L84" i="12"/>
  <c r="L85" i="12"/>
  <c r="L86" i="12"/>
  <c r="L87" i="12"/>
  <c r="L88" i="12"/>
  <c r="L89" i="12"/>
  <c r="L90" i="12"/>
  <c r="L91" i="12"/>
  <c r="L92" i="12"/>
  <c r="L93" i="12"/>
  <c r="L94" i="12"/>
  <c r="L95" i="12"/>
  <c r="L96" i="12"/>
  <c r="L97" i="12"/>
  <c r="L98" i="12"/>
  <c r="L99" i="12"/>
  <c r="L100" i="12"/>
  <c r="L101" i="12"/>
  <c r="L102" i="12"/>
  <c r="L103" i="12"/>
  <c r="L104" i="12"/>
  <c r="L105" i="12"/>
  <c r="L106" i="12"/>
  <c r="L107" i="12"/>
  <c r="L108" i="12"/>
  <c r="L109" i="12"/>
  <c r="L110" i="12"/>
  <c r="L111" i="12"/>
  <c r="L112" i="12"/>
  <c r="L113" i="12"/>
  <c r="L114" i="12"/>
  <c r="L115" i="12"/>
  <c r="L116" i="12"/>
  <c r="L117" i="12"/>
  <c r="L118" i="12"/>
  <c r="L119" i="12"/>
  <c r="L120" i="12"/>
  <c r="L121" i="12"/>
  <c r="L122" i="12"/>
  <c r="L123" i="12"/>
  <c r="L124" i="12"/>
  <c r="L125" i="12"/>
  <c r="K2" i="12"/>
  <c r="K3" i="12"/>
  <c r="K4" i="12"/>
  <c r="K5" i="12"/>
  <c r="K6" i="12"/>
  <c r="K7" i="12"/>
  <c r="K8" i="12"/>
  <c r="K9" i="12"/>
  <c r="K10" i="12"/>
  <c r="K11" i="12"/>
  <c r="K12" i="12"/>
  <c r="K13" i="12"/>
  <c r="K14" i="12"/>
  <c r="K15" i="12"/>
  <c r="K16" i="12"/>
  <c r="K17" i="12"/>
  <c r="K18" i="12"/>
  <c r="K19" i="12"/>
  <c r="K20" i="12"/>
  <c r="K21" i="12"/>
  <c r="K22" i="12"/>
  <c r="K23" i="12"/>
  <c r="K24" i="12"/>
  <c r="K25" i="12"/>
  <c r="K26" i="12"/>
  <c r="K27" i="12"/>
  <c r="K28" i="12"/>
  <c r="K29" i="12"/>
  <c r="K30" i="12"/>
  <c r="K31" i="12"/>
  <c r="K32" i="12"/>
  <c r="K33" i="12"/>
  <c r="K34" i="12"/>
  <c r="K35" i="12"/>
  <c r="K36" i="12"/>
  <c r="K37" i="12"/>
  <c r="K38" i="12"/>
  <c r="K39" i="12"/>
  <c r="K40" i="12"/>
  <c r="K41" i="12"/>
  <c r="K42" i="12"/>
  <c r="K43" i="12"/>
  <c r="K44" i="12"/>
  <c r="K45" i="12"/>
  <c r="K46" i="12"/>
  <c r="K47" i="12"/>
  <c r="K48" i="12"/>
  <c r="K49" i="12"/>
  <c r="K50" i="12"/>
  <c r="K51" i="12"/>
  <c r="K52" i="12"/>
  <c r="K53" i="12"/>
  <c r="K54" i="12"/>
  <c r="K55" i="12"/>
  <c r="K56" i="12"/>
  <c r="K57" i="12"/>
  <c r="K58" i="12"/>
  <c r="K59" i="12"/>
  <c r="K60" i="12"/>
  <c r="K61" i="12"/>
  <c r="K62" i="12"/>
  <c r="K63" i="12"/>
  <c r="K64" i="12"/>
  <c r="K65" i="12"/>
  <c r="K66" i="12"/>
  <c r="K67" i="12"/>
  <c r="K68" i="12"/>
  <c r="K69" i="12"/>
  <c r="K70" i="12"/>
  <c r="K71" i="12"/>
  <c r="K72" i="12"/>
  <c r="K73" i="12"/>
  <c r="K74" i="12"/>
  <c r="K75" i="12"/>
  <c r="K76" i="12"/>
  <c r="K77" i="12"/>
  <c r="K78" i="12"/>
  <c r="K79" i="12"/>
  <c r="K80" i="12"/>
  <c r="K81" i="12"/>
  <c r="K82" i="12"/>
  <c r="K83" i="12"/>
  <c r="K84" i="12"/>
  <c r="K85" i="12"/>
  <c r="K86" i="12"/>
  <c r="K87" i="12"/>
  <c r="K88" i="12"/>
  <c r="K89" i="12"/>
  <c r="K90" i="12"/>
  <c r="K91" i="12"/>
  <c r="K92" i="12"/>
  <c r="K93" i="12"/>
  <c r="K94" i="12"/>
  <c r="K95" i="12"/>
  <c r="K96" i="12"/>
  <c r="K97" i="12"/>
  <c r="K98" i="12"/>
  <c r="K99" i="12"/>
  <c r="K100" i="12"/>
  <c r="K101" i="12"/>
  <c r="K102" i="12"/>
  <c r="K103" i="12"/>
  <c r="K104" i="12"/>
  <c r="K105" i="12"/>
  <c r="K106" i="12"/>
  <c r="K107" i="12"/>
  <c r="K108" i="12"/>
  <c r="K109" i="12"/>
  <c r="K110" i="12"/>
  <c r="K111" i="12"/>
  <c r="K112" i="12"/>
  <c r="K113" i="12"/>
  <c r="K114" i="12"/>
  <c r="K115" i="12"/>
  <c r="K116" i="12"/>
  <c r="K117" i="12"/>
  <c r="K118" i="12"/>
  <c r="K119" i="12"/>
  <c r="K120" i="12"/>
  <c r="K121" i="12"/>
  <c r="K122" i="12"/>
  <c r="K123" i="12"/>
  <c r="K124" i="12"/>
  <c r="K125" i="12"/>
  <c r="J122" i="12"/>
  <c r="J123" i="12"/>
  <c r="J124" i="12"/>
  <c r="J125" i="12"/>
  <c r="J89" i="12"/>
  <c r="J90" i="12"/>
  <c r="J91" i="12"/>
  <c r="J92" i="12"/>
  <c r="J93" i="12"/>
  <c r="J94" i="12"/>
  <c r="J95" i="12"/>
  <c r="J96" i="12"/>
  <c r="J97" i="12"/>
  <c r="J98" i="12"/>
  <c r="J99" i="12"/>
  <c r="J100" i="12"/>
  <c r="J101" i="12"/>
  <c r="J102" i="12"/>
  <c r="J103" i="12"/>
  <c r="J104" i="12"/>
  <c r="J105" i="12"/>
  <c r="J106" i="12"/>
  <c r="J107" i="12"/>
  <c r="J108" i="12"/>
  <c r="J109" i="12"/>
  <c r="J110" i="12"/>
  <c r="J111" i="12"/>
  <c r="J112" i="12"/>
  <c r="J113" i="12"/>
  <c r="J114" i="12"/>
  <c r="J115" i="12"/>
  <c r="J116" i="12"/>
  <c r="J117" i="12"/>
  <c r="J118" i="12"/>
  <c r="J119" i="12"/>
  <c r="J120" i="12"/>
  <c r="J121" i="12"/>
  <c r="J58" i="12"/>
  <c r="J59" i="12"/>
  <c r="J60" i="12"/>
  <c r="J61" i="12"/>
  <c r="J62" i="12"/>
  <c r="J63" i="12"/>
  <c r="J64" i="12"/>
  <c r="J65" i="12"/>
  <c r="J66" i="12"/>
  <c r="J67" i="12"/>
  <c r="J68" i="12"/>
  <c r="J69" i="12"/>
  <c r="J70" i="12"/>
  <c r="J71" i="12"/>
  <c r="J72" i="12"/>
  <c r="J73" i="12"/>
  <c r="J74" i="12"/>
  <c r="J75" i="12"/>
  <c r="J76" i="12"/>
  <c r="J77" i="12"/>
  <c r="J78" i="12"/>
  <c r="J79" i="12"/>
  <c r="J80" i="12"/>
  <c r="J81" i="12"/>
  <c r="J82" i="12"/>
  <c r="J83" i="12"/>
  <c r="J84" i="12"/>
  <c r="J85" i="12"/>
  <c r="J86" i="12"/>
  <c r="J87" i="12"/>
  <c r="J88" i="12"/>
  <c r="J33" i="12"/>
  <c r="J34" i="12"/>
  <c r="J35" i="12"/>
  <c r="J36" i="12"/>
  <c r="J37" i="12"/>
  <c r="J38" i="12"/>
  <c r="J39" i="12"/>
  <c r="J40" i="12"/>
  <c r="J41" i="12"/>
  <c r="J42" i="12"/>
  <c r="J43" i="12"/>
  <c r="J44" i="12"/>
  <c r="J45" i="12"/>
  <c r="J46" i="12"/>
  <c r="J47" i="12"/>
  <c r="J48" i="12"/>
  <c r="J49" i="12"/>
  <c r="J50" i="12"/>
  <c r="J51" i="12"/>
  <c r="J52" i="12"/>
  <c r="J53" i="12"/>
  <c r="J54" i="12"/>
  <c r="J55" i="12"/>
  <c r="J56" i="12"/>
  <c r="J57" i="12"/>
  <c r="J4" i="12"/>
  <c r="J5" i="12"/>
  <c r="J6" i="12"/>
  <c r="J7" i="12"/>
  <c r="J8" i="12"/>
  <c r="J9" i="12"/>
  <c r="J10" i="12"/>
  <c r="J11" i="12"/>
  <c r="J12" i="12"/>
  <c r="J13" i="12"/>
  <c r="J14" i="12"/>
  <c r="J15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J31" i="12"/>
  <c r="J32" i="12"/>
  <c r="J3" i="12"/>
  <c r="J2" i="12"/>
  <c r="G125" i="12"/>
  <c r="G124" i="12"/>
  <c r="G123" i="12"/>
  <c r="G122" i="12"/>
  <c r="G121" i="12"/>
  <c r="G120" i="12"/>
  <c r="G119" i="12"/>
  <c r="G118" i="12"/>
  <c r="G117" i="12"/>
  <c r="G116" i="12"/>
  <c r="G115" i="12"/>
  <c r="G114" i="12"/>
  <c r="G113" i="12"/>
  <c r="G112" i="12"/>
  <c r="G111" i="12"/>
  <c r="G110" i="12"/>
  <c r="G109" i="12"/>
  <c r="G108" i="12"/>
  <c r="G107" i="12"/>
  <c r="G106" i="12"/>
  <c r="G105" i="12"/>
  <c r="G104" i="12"/>
  <c r="G103" i="12"/>
  <c r="G102" i="12"/>
  <c r="G101" i="12"/>
  <c r="G100" i="12"/>
  <c r="G99" i="12"/>
  <c r="G98" i="12"/>
  <c r="G97" i="12"/>
  <c r="G96" i="12"/>
  <c r="G95" i="12"/>
  <c r="G94" i="12"/>
  <c r="G93" i="12"/>
  <c r="G92" i="12"/>
  <c r="G91" i="12"/>
  <c r="G90" i="12"/>
  <c r="G89" i="12"/>
  <c r="G88" i="12"/>
  <c r="G87" i="12"/>
  <c r="G86" i="12"/>
  <c r="G85" i="12"/>
  <c r="G84" i="12"/>
  <c r="G83" i="12"/>
  <c r="G82" i="12"/>
  <c r="G81" i="12"/>
  <c r="G80" i="12"/>
  <c r="G79" i="12"/>
  <c r="G78" i="12"/>
  <c r="G77" i="12"/>
  <c r="G76" i="12"/>
  <c r="G75" i="12"/>
  <c r="G74" i="12"/>
  <c r="G73" i="12"/>
  <c r="G72" i="12"/>
  <c r="G71" i="12"/>
  <c r="G70" i="12"/>
  <c r="G69" i="12"/>
  <c r="G68" i="12"/>
  <c r="G67" i="12"/>
  <c r="G66" i="12"/>
  <c r="G65" i="12"/>
  <c r="G64" i="12"/>
  <c r="G63" i="12"/>
  <c r="G62" i="12"/>
  <c r="G61" i="12"/>
  <c r="G60" i="12"/>
  <c r="G59" i="12"/>
  <c r="G58" i="12"/>
  <c r="G57" i="12"/>
  <c r="G56" i="12"/>
  <c r="G55" i="12"/>
  <c r="G54" i="12"/>
  <c r="G53" i="12"/>
  <c r="G52" i="12"/>
  <c r="G51" i="12"/>
  <c r="G50" i="12"/>
  <c r="G49" i="12"/>
  <c r="G48" i="12"/>
  <c r="G47" i="12"/>
  <c r="G46" i="12"/>
  <c r="G45" i="12"/>
  <c r="G44" i="12"/>
  <c r="G43" i="12"/>
  <c r="G42" i="12"/>
  <c r="G41" i="12"/>
  <c r="G40" i="12"/>
  <c r="G39" i="12"/>
  <c r="G38" i="12"/>
  <c r="G37" i="12"/>
  <c r="G36" i="12"/>
  <c r="G35" i="12"/>
  <c r="G34" i="12"/>
  <c r="G33" i="12"/>
  <c r="G32" i="12"/>
  <c r="G31" i="12"/>
  <c r="G30" i="12"/>
  <c r="G29" i="12"/>
  <c r="G28" i="12"/>
  <c r="G27" i="12"/>
  <c r="G26" i="12"/>
  <c r="G25" i="12"/>
  <c r="G24" i="12"/>
  <c r="G23" i="12"/>
  <c r="G22" i="12"/>
  <c r="G21" i="12"/>
  <c r="G20" i="12"/>
  <c r="G19" i="12"/>
  <c r="G18" i="12"/>
  <c r="G17" i="12"/>
  <c r="G16" i="12"/>
  <c r="G15" i="12"/>
  <c r="G14" i="12"/>
  <c r="G13" i="12"/>
  <c r="G12" i="12"/>
  <c r="G11" i="12"/>
  <c r="G10" i="12"/>
  <c r="G9" i="12"/>
  <c r="G8" i="12"/>
  <c r="G7" i="12"/>
  <c r="G6" i="12"/>
  <c r="G5" i="12"/>
  <c r="G4" i="12"/>
  <c r="G3" i="12"/>
  <c r="G2" i="12"/>
  <c r="H2" i="11"/>
  <c r="H3" i="11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67" i="11"/>
  <c r="H68" i="11"/>
  <c r="H69" i="11"/>
  <c r="H70" i="11"/>
  <c r="H71" i="11"/>
  <c r="H72" i="11"/>
  <c r="H73" i="11"/>
  <c r="H74" i="11"/>
  <c r="H75" i="11"/>
  <c r="H76" i="11"/>
  <c r="H77" i="11"/>
  <c r="H78" i="11"/>
  <c r="H79" i="11"/>
  <c r="H80" i="11"/>
  <c r="H81" i="11"/>
  <c r="H82" i="11"/>
  <c r="H83" i="11"/>
  <c r="H84" i="11"/>
  <c r="H85" i="11"/>
  <c r="H86" i="11"/>
  <c r="H87" i="11"/>
  <c r="H88" i="11"/>
  <c r="H89" i="11"/>
  <c r="H90" i="11"/>
  <c r="H91" i="11"/>
  <c r="H92" i="11"/>
  <c r="H93" i="11"/>
  <c r="H94" i="11"/>
  <c r="H95" i="11"/>
  <c r="H96" i="11"/>
  <c r="H97" i="11"/>
  <c r="H98" i="11"/>
  <c r="H99" i="11"/>
  <c r="H100" i="11"/>
  <c r="H101" i="11"/>
  <c r="H102" i="11"/>
  <c r="H103" i="11"/>
  <c r="H104" i="11"/>
  <c r="H105" i="11"/>
  <c r="H106" i="11"/>
  <c r="H107" i="11"/>
  <c r="H108" i="11"/>
  <c r="H109" i="11"/>
  <c r="H110" i="11"/>
  <c r="H111" i="11"/>
  <c r="H112" i="11"/>
  <c r="H113" i="11"/>
  <c r="H114" i="11"/>
  <c r="H115" i="11"/>
  <c r="H116" i="11"/>
  <c r="H117" i="11"/>
  <c r="H118" i="11"/>
  <c r="H119" i="11"/>
  <c r="H120" i="11"/>
  <c r="H121" i="11"/>
  <c r="H122" i="11"/>
  <c r="H123" i="11"/>
  <c r="H124" i="11"/>
  <c r="H125" i="11"/>
  <c r="G125" i="11"/>
  <c r="G124" i="11"/>
  <c r="G123" i="11"/>
  <c r="G122" i="11"/>
  <c r="G121" i="11"/>
  <c r="G120" i="11"/>
  <c r="G119" i="11"/>
  <c r="G118" i="11"/>
  <c r="G117" i="11"/>
  <c r="G116" i="11"/>
  <c r="G115" i="11"/>
  <c r="G114" i="11"/>
  <c r="G113" i="11"/>
  <c r="G112" i="11"/>
  <c r="G111" i="11"/>
  <c r="G110" i="11"/>
  <c r="G109" i="11"/>
  <c r="G108" i="11"/>
  <c r="G107" i="11"/>
  <c r="G106" i="11"/>
  <c r="G105" i="11"/>
  <c r="G104" i="11"/>
  <c r="G103" i="11"/>
  <c r="G102" i="11"/>
  <c r="G101" i="11"/>
  <c r="G100" i="11"/>
  <c r="G99" i="11"/>
  <c r="G98" i="11"/>
  <c r="G97" i="11"/>
  <c r="G96" i="11"/>
  <c r="G95" i="11"/>
  <c r="G94" i="11"/>
  <c r="G93" i="11"/>
  <c r="G92" i="11"/>
  <c r="G91" i="11"/>
  <c r="G90" i="11"/>
  <c r="G89" i="11"/>
  <c r="G88" i="11"/>
  <c r="G87" i="11"/>
  <c r="G86" i="11"/>
  <c r="G85" i="11"/>
  <c r="G84" i="11"/>
  <c r="G83" i="11"/>
  <c r="G82" i="11"/>
  <c r="G81" i="11"/>
  <c r="G80" i="11"/>
  <c r="G79" i="11"/>
  <c r="G78" i="11"/>
  <c r="G77" i="11"/>
  <c r="G76" i="11"/>
  <c r="G75" i="11"/>
  <c r="G74" i="11"/>
  <c r="G73" i="11"/>
  <c r="G72" i="11"/>
  <c r="G71" i="11"/>
  <c r="G70" i="11"/>
  <c r="G69" i="11"/>
  <c r="G68" i="11"/>
  <c r="G67" i="11"/>
  <c r="G66" i="11"/>
  <c r="G65" i="11"/>
  <c r="G64" i="11"/>
  <c r="G63" i="11"/>
  <c r="G62" i="11"/>
  <c r="G61" i="11"/>
  <c r="G60" i="11"/>
  <c r="G59" i="11"/>
  <c r="G58" i="11"/>
  <c r="G57" i="11"/>
  <c r="G56" i="11"/>
  <c r="G55" i="11"/>
  <c r="G54" i="11"/>
  <c r="G53" i="11"/>
  <c r="G52" i="11"/>
  <c r="G51" i="11"/>
  <c r="G50" i="11"/>
  <c r="G49" i="11"/>
  <c r="G48" i="11"/>
  <c r="G47" i="11"/>
  <c r="G46" i="11"/>
  <c r="G45" i="11"/>
  <c r="G44" i="11"/>
  <c r="G43" i="11"/>
  <c r="G42" i="11"/>
  <c r="G41" i="11"/>
  <c r="G40" i="11"/>
  <c r="G39" i="11"/>
  <c r="G38" i="11"/>
  <c r="G37" i="11"/>
  <c r="G36" i="11"/>
  <c r="G35" i="11"/>
  <c r="G34" i="11"/>
  <c r="G33" i="11"/>
  <c r="G32" i="11"/>
  <c r="G31" i="11"/>
  <c r="G30" i="11"/>
  <c r="G29" i="11"/>
  <c r="G28" i="11"/>
  <c r="G27" i="11"/>
  <c r="G26" i="11"/>
  <c r="G25" i="11"/>
  <c r="G24" i="11"/>
  <c r="G23" i="11"/>
  <c r="G22" i="11"/>
  <c r="G21" i="11"/>
  <c r="G20" i="11"/>
  <c r="G19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G3" i="11"/>
  <c r="G2" i="11"/>
  <c r="G2" i="10"/>
  <c r="G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G69" i="10"/>
  <c r="G70" i="10"/>
  <c r="G71" i="10"/>
  <c r="G72" i="10"/>
  <c r="G73" i="10"/>
  <c r="G74" i="10"/>
  <c r="G75" i="10"/>
  <c r="G76" i="10"/>
  <c r="G77" i="10"/>
  <c r="G78" i="10"/>
  <c r="G79" i="10"/>
  <c r="G80" i="10"/>
  <c r="G81" i="10"/>
  <c r="G82" i="10"/>
  <c r="G83" i="10"/>
  <c r="G84" i="10"/>
  <c r="G85" i="10"/>
  <c r="G86" i="10"/>
  <c r="G87" i="10"/>
  <c r="G88" i="10"/>
  <c r="G89" i="10"/>
  <c r="G90" i="10"/>
  <c r="G91" i="10"/>
  <c r="G92" i="10"/>
  <c r="G93" i="10"/>
  <c r="G94" i="10"/>
  <c r="G95" i="10"/>
  <c r="G96" i="10"/>
  <c r="G97" i="10"/>
  <c r="G98" i="10"/>
  <c r="G99" i="10"/>
  <c r="G100" i="10"/>
  <c r="G101" i="10"/>
  <c r="G102" i="10"/>
  <c r="G103" i="10"/>
  <c r="G104" i="10"/>
  <c r="G105" i="10"/>
  <c r="G106" i="10"/>
  <c r="G107" i="10"/>
  <c r="G108" i="10"/>
  <c r="G109" i="10"/>
  <c r="G110" i="10"/>
  <c r="G111" i="10"/>
  <c r="G112" i="10"/>
  <c r="G113" i="10"/>
  <c r="G114" i="10"/>
  <c r="G115" i="10"/>
  <c r="G116" i="10"/>
  <c r="G117" i="10"/>
  <c r="G118" i="10"/>
  <c r="G119" i="10"/>
  <c r="G120" i="10"/>
  <c r="G121" i="10"/>
  <c r="G122" i="10"/>
  <c r="G123" i="10"/>
  <c r="G124" i="10"/>
  <c r="G125" i="10"/>
  <c r="M2" i="10"/>
  <c r="N2" i="10" s="1"/>
  <c r="G125" i="9"/>
  <c r="G124" i="9"/>
  <c r="G123" i="9"/>
  <c r="G122" i="9"/>
  <c r="G121" i="9"/>
  <c r="G120" i="9"/>
  <c r="G119" i="9"/>
  <c r="G118" i="9"/>
  <c r="G117" i="9"/>
  <c r="G116" i="9"/>
  <c r="G115" i="9"/>
  <c r="G114" i="9"/>
  <c r="G113" i="9"/>
  <c r="G112" i="9"/>
  <c r="G111" i="9"/>
  <c r="G110" i="9"/>
  <c r="G109" i="9"/>
  <c r="G108" i="9"/>
  <c r="G107" i="9"/>
  <c r="G106" i="9"/>
  <c r="G105" i="9"/>
  <c r="G104" i="9"/>
  <c r="G103" i="9"/>
  <c r="G102" i="9"/>
  <c r="G101" i="9"/>
  <c r="G100" i="9"/>
  <c r="G99" i="9"/>
  <c r="G98" i="9"/>
  <c r="G97" i="9"/>
  <c r="G96" i="9"/>
  <c r="G95" i="9"/>
  <c r="G94" i="9"/>
  <c r="G93" i="9"/>
  <c r="G92" i="9"/>
  <c r="G91" i="9"/>
  <c r="G90" i="9"/>
  <c r="G89" i="9"/>
  <c r="G88" i="9"/>
  <c r="G87" i="9"/>
  <c r="G86" i="9"/>
  <c r="G85" i="9"/>
  <c r="G84" i="9"/>
  <c r="G83" i="9"/>
  <c r="G82" i="9"/>
  <c r="G81" i="9"/>
  <c r="G80" i="9"/>
  <c r="G79" i="9"/>
  <c r="G78" i="9"/>
  <c r="G77" i="9"/>
  <c r="G76" i="9"/>
  <c r="G75" i="9"/>
  <c r="G74" i="9"/>
  <c r="G73" i="9"/>
  <c r="G72" i="9"/>
  <c r="G71" i="9"/>
  <c r="G70" i="9"/>
  <c r="G69" i="9"/>
  <c r="G68" i="9"/>
  <c r="G67" i="9"/>
  <c r="G66" i="9"/>
  <c r="G65" i="9"/>
  <c r="G64" i="9"/>
  <c r="G63" i="9"/>
  <c r="G62" i="9"/>
  <c r="G61" i="9"/>
  <c r="G60" i="9"/>
  <c r="G59" i="9"/>
  <c r="G58" i="9"/>
  <c r="G57" i="9"/>
  <c r="G56" i="9"/>
  <c r="G55" i="9"/>
  <c r="G54" i="9"/>
  <c r="G53" i="9"/>
  <c r="G52" i="9"/>
  <c r="G51" i="9"/>
  <c r="G50" i="9"/>
  <c r="G49" i="9"/>
  <c r="G48" i="9"/>
  <c r="G47" i="9"/>
  <c r="G46" i="9"/>
  <c r="G45" i="9"/>
  <c r="G44" i="9"/>
  <c r="G43" i="9"/>
  <c r="G42" i="9"/>
  <c r="G41" i="9"/>
  <c r="G40" i="9"/>
  <c r="G39" i="9"/>
  <c r="G38" i="9"/>
  <c r="G37" i="9"/>
  <c r="G36" i="9"/>
  <c r="G35" i="9"/>
  <c r="G34" i="9"/>
  <c r="G33" i="9"/>
  <c r="G32" i="9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G6" i="9"/>
  <c r="G5" i="9"/>
  <c r="G4" i="9"/>
  <c r="G3" i="9"/>
  <c r="G2" i="9"/>
</calcChain>
</file>

<file path=xl/sharedStrings.xml><?xml version="1.0" encoding="utf-8"?>
<sst xmlns="http://schemas.openxmlformats.org/spreadsheetml/2006/main" count="593" uniqueCount="166">
  <si>
    <t>Student name</t>
  </si>
  <si>
    <t>Student Name</t>
  </si>
  <si>
    <t>Science</t>
  </si>
  <si>
    <t>Maths</t>
  </si>
  <si>
    <t>Question 1</t>
  </si>
  <si>
    <t>Question 2</t>
  </si>
  <si>
    <t>Question 3</t>
  </si>
  <si>
    <t>Social Studies</t>
  </si>
  <si>
    <t>Students</t>
  </si>
  <si>
    <t>RAMDIN</t>
  </si>
  <si>
    <t>SHARAT</t>
  </si>
  <si>
    <t>BIRENDER</t>
  </si>
  <si>
    <t>KUSHAL</t>
  </si>
  <si>
    <t>KASID</t>
  </si>
  <si>
    <t>VIKRAM</t>
  </si>
  <si>
    <t>ABHI</t>
  </si>
  <si>
    <t>KHADAK</t>
  </si>
  <si>
    <t>CHANDERPAL</t>
  </si>
  <si>
    <t>KHURSID</t>
  </si>
  <si>
    <t>RAJEEV</t>
  </si>
  <si>
    <t>DURGESH</t>
  </si>
  <si>
    <t>NAHAR</t>
  </si>
  <si>
    <t>SUNDER</t>
  </si>
  <si>
    <t>MAANSINGH</t>
  </si>
  <si>
    <t>SPARSH</t>
  </si>
  <si>
    <t>PUNIT</t>
  </si>
  <si>
    <t>DINESH</t>
  </si>
  <si>
    <t>GULSHAN</t>
  </si>
  <si>
    <t>ARVIND</t>
  </si>
  <si>
    <t>NAUSAD</t>
  </si>
  <si>
    <t>MD.</t>
  </si>
  <si>
    <t>MOTI</t>
  </si>
  <si>
    <t>KAUSAL</t>
  </si>
  <si>
    <t>MOHABBAT</t>
  </si>
  <si>
    <t>RAJ</t>
  </si>
  <si>
    <t>JASWANT</t>
  </si>
  <si>
    <t>SEVAK</t>
  </si>
  <si>
    <t>CHOTELAL</t>
  </si>
  <si>
    <t>RUPESH</t>
  </si>
  <si>
    <t>MIDDA</t>
  </si>
  <si>
    <t>DHARAM</t>
  </si>
  <si>
    <t>PREETAM</t>
  </si>
  <si>
    <t>SARAIN</t>
  </si>
  <si>
    <t>PANKAJ</t>
  </si>
  <si>
    <t>SHEAK</t>
  </si>
  <si>
    <t>RIYASAT</t>
  </si>
  <si>
    <t>VINIT</t>
  </si>
  <si>
    <t>ARINDRA</t>
  </si>
  <si>
    <t>KALI</t>
  </si>
  <si>
    <t>BADSHYA</t>
  </si>
  <si>
    <t>VIKASH</t>
  </si>
  <si>
    <t>DEVINDER</t>
  </si>
  <si>
    <t>HEMANT</t>
  </si>
  <si>
    <t>SHIVAM</t>
  </si>
  <si>
    <t>YASH</t>
  </si>
  <si>
    <t>AAKASH</t>
  </si>
  <si>
    <t>CHANDESH</t>
  </si>
  <si>
    <t>SUPRIYAL</t>
  </si>
  <si>
    <t>GAJENDER</t>
  </si>
  <si>
    <t>IRFAN</t>
  </si>
  <si>
    <t>AZARUDDIN</t>
  </si>
  <si>
    <t>MUKUL</t>
  </si>
  <si>
    <t>RAJA</t>
  </si>
  <si>
    <t>PAWAN</t>
  </si>
  <si>
    <t>PARVESH</t>
  </si>
  <si>
    <t>NEERAJ</t>
  </si>
  <si>
    <t>JAMIL</t>
  </si>
  <si>
    <t>YOGITA</t>
  </si>
  <si>
    <t>RIJUL</t>
  </si>
  <si>
    <t>RAJENDER</t>
  </si>
  <si>
    <t>SURAJ</t>
  </si>
  <si>
    <t>RIZWAN</t>
  </si>
  <si>
    <t>MD</t>
  </si>
  <si>
    <t>HAR</t>
  </si>
  <si>
    <t>ABHISHEKH</t>
  </si>
  <si>
    <t>SHELENDER</t>
  </si>
  <si>
    <t>ANKIT</t>
  </si>
  <si>
    <t>SURENDER</t>
  </si>
  <si>
    <t>ARJUN</t>
  </si>
  <si>
    <t>KESHAR</t>
  </si>
  <si>
    <t>RAJU</t>
  </si>
  <si>
    <t>SANTLAL@GOLU</t>
  </si>
  <si>
    <t>PULKIT</t>
  </si>
  <si>
    <t>JAHOOR</t>
  </si>
  <si>
    <t>TAMMANNE</t>
  </si>
  <si>
    <t>KAILASH</t>
  </si>
  <si>
    <t>BHAGWATI</t>
  </si>
  <si>
    <t>SILENDER</t>
  </si>
  <si>
    <t>AKHILESH</t>
  </si>
  <si>
    <t>DIPENDRA</t>
  </si>
  <si>
    <t>NITIN</t>
  </si>
  <si>
    <t>DOODHNATH</t>
  </si>
  <si>
    <t>ASLAM</t>
  </si>
  <si>
    <t>JITENDER</t>
  </si>
  <si>
    <t>ADNAN</t>
  </si>
  <si>
    <t>YOGESH</t>
  </si>
  <si>
    <t>KABIR</t>
  </si>
  <si>
    <t>SARVESH</t>
  </si>
  <si>
    <t>RAKESH</t>
  </si>
  <si>
    <t>AKASH</t>
  </si>
  <si>
    <t>PINTU</t>
  </si>
  <si>
    <t>FARMAAN</t>
  </si>
  <si>
    <t>SHYAM</t>
  </si>
  <si>
    <t>SHAFIBUL</t>
  </si>
  <si>
    <t>AAMIR</t>
  </si>
  <si>
    <t>KAMAL</t>
  </si>
  <si>
    <t>MAYANK</t>
  </si>
  <si>
    <t>SOM</t>
  </si>
  <si>
    <t>BABLU</t>
  </si>
  <si>
    <t>MUBARIK</t>
  </si>
  <si>
    <t>NIRAJ</t>
  </si>
  <si>
    <t>SARBJEET</t>
  </si>
  <si>
    <t>AXAT</t>
  </si>
  <si>
    <t>ANUBHAV</t>
  </si>
  <si>
    <t>AKKASH</t>
  </si>
  <si>
    <t>HIMANSHU</t>
  </si>
  <si>
    <t>HARSH</t>
  </si>
  <si>
    <t>ANIL</t>
  </si>
  <si>
    <t>SACHIN</t>
  </si>
  <si>
    <t>BHUPENDER</t>
  </si>
  <si>
    <t>RAGHUNANDAN</t>
  </si>
  <si>
    <t>YOGNDER</t>
  </si>
  <si>
    <t>ARUN</t>
  </si>
  <si>
    <t>VIKAS</t>
  </si>
  <si>
    <t>VINOD</t>
  </si>
  <si>
    <t>SALMAN</t>
  </si>
  <si>
    <t>IMAMUDEEN</t>
  </si>
  <si>
    <t>TARJAN</t>
  </si>
  <si>
    <t>MURARI</t>
  </si>
  <si>
    <t>JAGDISH</t>
  </si>
  <si>
    <t>VISHAL</t>
  </si>
  <si>
    <t>TALIM</t>
  </si>
  <si>
    <t>NANKU</t>
  </si>
  <si>
    <t>Class</t>
  </si>
  <si>
    <t>Language</t>
  </si>
  <si>
    <t>Total</t>
  </si>
  <si>
    <t>We are given Marks of Students of Class 6-10 of their Final Exam of all the Subjects</t>
  </si>
  <si>
    <t>Now Teacher wants to prepare a Scorecard that shows following things</t>
  </si>
  <si>
    <t>If the teacher types name of the Student his Class Should appear</t>
  </si>
  <si>
    <t xml:space="preserve">Also his grades based on criteria that </t>
  </si>
  <si>
    <t>above 80 A+</t>
  </si>
  <si>
    <t>60-80 A</t>
  </si>
  <si>
    <t>50-60 B</t>
  </si>
  <si>
    <t>Amit</t>
  </si>
  <si>
    <t>Below 50 C</t>
  </si>
  <si>
    <t>Can you please create a Report Card and Recommendation Engine like below Template</t>
  </si>
  <si>
    <t>For 10th Class</t>
  </si>
  <si>
    <t xml:space="preserve">If the Student is Good i.e. above 60 is Maths &amp; Science, offer PCM, </t>
  </si>
  <si>
    <t>If the Student is Good in PCM and Total above 60% offer for Partial Scholarship</t>
  </si>
  <si>
    <t>If the Student scored above 70 in PCM and Above 70 in Total, Offer full Scholarship</t>
  </si>
  <si>
    <t>Class 10</t>
  </si>
  <si>
    <t>Eligible for PCM</t>
  </si>
  <si>
    <t>Eligible for Scholarship (Full or Partial)</t>
  </si>
  <si>
    <t>Student name should be dynamically added</t>
  </si>
  <si>
    <t>Student scoring exceptional in Language (above 70) should be selected to present School at a Event, the minimum expectation the person should be able to attend and clear all their exams with 50%</t>
  </si>
  <si>
    <t>The criteria is, If the Student Scored Good in Maths and exceptional in Language will represent the School.</t>
  </si>
  <si>
    <t>Please identify students of such nature</t>
  </si>
  <si>
    <t>Please create a form wherin we need to identify number of Students who have appeareed in all the Exams and number of students who missed few or all.</t>
  </si>
  <si>
    <t>Number of Subjects Student Appeared in</t>
  </si>
  <si>
    <t>All</t>
  </si>
  <si>
    <t>Sharan</t>
  </si>
  <si>
    <t>Please create a Excel Table like below (Example)</t>
  </si>
  <si>
    <t>Will Represent in Event</t>
  </si>
  <si>
    <t>YES</t>
  </si>
  <si>
    <t>Student Names appearing at the event</t>
  </si>
  <si>
    <t>Number of Subjects Appeared 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</si>
</sst>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24292F"/>
      <name val="Helvetica"/>
      <family val="2"/>
    </font>
    <font>
      <b/>
      <sz val="12"/>
      <color rgb="FF24292F"/>
      <name val="Helvetica"/>
      <family val="2"/>
    </font>
    <font>
      <sz val="12"/>
      <color rgb="FF24292F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2" fillId="0" borderId="0" xfId="0" applyFont="1"/>
    <xf numFmtId="0" fontId="0" fillId="0" borderId="0" xfId="0" applyAlignment="1">
      <alignment horizontal="center"/>
    </xf>
    <xf numFmtId="0" fontId="3" fillId="0" borderId="0" xfId="0" applyFont="1"/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1" fillId="0" borderId="0" xfId="0" applyFont="1"/>
    <xf numFmtId="0" fontId="2" fillId="0" borderId="1" xfId="0" applyFont="1" applyBorder="1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36"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Calibri"/>
        <family val="2"/>
        <scheme val="minor"/>
      </font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F"/>
        <name val="Helvetica"/>
        <family val="2"/>
        <scheme val="none"/>
      </font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F"/>
        <name val="Helvetica"/>
        <family val="2"/>
        <scheme val="none"/>
      </font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24292F"/>
        <name val="Helvetica"/>
        <family val="2"/>
        <scheme val="none"/>
      </font>
      <alignment horizontal="center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F"/>
        <name val="Helvetica"/>
        <family val="2"/>
        <scheme val="none"/>
      </font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F"/>
        <name val="Helvetica"/>
        <family val="2"/>
        <scheme val="none"/>
      </font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24292F"/>
        <name val="Helvetica"/>
        <family val="2"/>
        <scheme val="none"/>
      </font>
      <alignment horizontal="center" vertical="bottom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F"/>
        <name val="Helvetica"/>
        <family val="2"/>
        <scheme val="none"/>
      </font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F"/>
        <name val="Helvetica"/>
        <family val="2"/>
        <scheme val="none"/>
      </font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24292F"/>
        <name val="Helvetica"/>
        <family val="2"/>
        <scheme val="none"/>
      </font>
      <alignment horizontal="center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ITYA MUKHERJEE" refreshedDate="44745.016763310188" createdVersion="8" refreshedVersion="8" minRefreshableVersion="3" recordCount="124" xr:uid="{AAF0505F-B780-4A5E-80A9-E3A63566C5F9}">
  <cacheSource type="worksheet">
    <worksheetSource name="Table13"/>
  </cacheSource>
  <cacheFields count="8">
    <cacheField name="Students" numFmtId="0">
      <sharedItems count="124">
        <s v="RAMDIN"/>
        <s v="SHARAT"/>
        <s v="BIRENDER"/>
        <s v="KUSHAL"/>
        <s v="KASID"/>
        <s v="VIKRAM"/>
        <s v="ABHI"/>
        <s v="KHADAK"/>
        <s v="CHANDERPAL"/>
        <s v="KHURSID"/>
        <s v="RAJEEV"/>
        <s v="DURGESH"/>
        <s v="NAHAR"/>
        <s v="SUNDER"/>
        <s v="MAANSINGH"/>
        <s v="SPARSH"/>
        <s v="PUNIT"/>
        <s v="DINESH"/>
        <s v="GULSHAN"/>
        <s v="ARVIND"/>
        <s v="NAUSAD"/>
        <s v="MD."/>
        <s v="MOTI"/>
        <s v="KAUSAL"/>
        <s v="MOHABBAT"/>
        <s v="RAJ"/>
        <s v="JASWANT"/>
        <s v="SEVAK"/>
        <s v="CHOTELAL"/>
        <s v="RUPESH"/>
        <s v="MIDDA"/>
        <s v="DHARAM"/>
        <s v="PREETAM"/>
        <s v="SARAIN"/>
        <s v="PANKAJ"/>
        <s v="SHEAK"/>
        <s v="RIYASAT"/>
        <s v="VINIT"/>
        <s v="ARINDRA"/>
        <s v="KALI"/>
        <s v="BADSHYA"/>
        <s v="VIKASH"/>
        <s v="DEVINDER"/>
        <s v="HEMANT"/>
        <s v="SHIVAM"/>
        <s v="YASH"/>
        <s v="AAKASH"/>
        <s v="CHANDESH"/>
        <s v="SUPRIYAL"/>
        <s v="GAJENDER"/>
        <s v="IRFAN"/>
        <s v="AZARUDDIN"/>
        <s v="MUKUL"/>
        <s v="RAJA"/>
        <s v="PAWAN"/>
        <s v="PARVESH"/>
        <s v="NEERAJ"/>
        <s v="JAMIL"/>
        <s v="YOGITA"/>
        <s v="RIJUL"/>
        <s v="RAJENDER"/>
        <s v="SURAJ"/>
        <s v="RIZWAN"/>
        <s v="MD"/>
        <s v="HAR"/>
        <s v="ABHISHEKH"/>
        <s v="SHELENDER"/>
        <s v="ANKIT"/>
        <s v="SURENDER"/>
        <s v="ARJUN"/>
        <s v="KESHAR"/>
        <s v="RAJU"/>
        <s v="SANTLAL@GOLU"/>
        <s v="PULKIT"/>
        <s v="JAHOOR"/>
        <s v="TAMMANNE"/>
        <s v="KAILASH"/>
        <s v="BHAGWATI"/>
        <s v="SILENDER"/>
        <s v="AKHILESH"/>
        <s v="DIPENDRA"/>
        <s v="NITIN"/>
        <s v="DOODHNATH"/>
        <s v="ASLAM"/>
        <s v="JITENDER"/>
        <s v="ADNAN"/>
        <s v="YOGESH"/>
        <s v="KABIR"/>
        <s v="SARVESH"/>
        <s v="RAKESH"/>
        <s v="AKASH"/>
        <s v="PINTU"/>
        <s v="FARMAAN"/>
        <s v="SHYAM"/>
        <s v="SHAFIBUL"/>
        <s v="AAMIR"/>
        <s v="KAMAL"/>
        <s v="MAYANK"/>
        <s v="SOM"/>
        <s v="BABLU"/>
        <s v="MUBARIK"/>
        <s v="NIRAJ"/>
        <s v="SARBJEET"/>
        <s v="AXAT"/>
        <s v="ANUBHAV"/>
        <s v="AKKASH"/>
        <s v="HIMANSHU"/>
        <s v="HARSH"/>
        <s v="ANIL"/>
        <s v="SACHIN"/>
        <s v="BHUPENDER"/>
        <s v="RAGHUNANDAN"/>
        <s v="YOGNDER"/>
        <s v="ARUN"/>
        <s v="VIKAS"/>
        <s v="VINOD"/>
        <s v="SALMAN"/>
        <s v="IMAMUDEEN"/>
        <s v="TARJAN"/>
        <s v="MURARI"/>
        <s v="JAGDISH"/>
        <s v="VISHAL"/>
        <s v="TALIM"/>
        <s v="NANKU"/>
      </sharedItems>
    </cacheField>
    <cacheField name="Class" numFmtId="0">
      <sharedItems containsSemiMixedTypes="0" containsString="0" containsNumber="1" containsInteger="1" minValue="6" maxValue="10"/>
    </cacheField>
    <cacheField name="Maths" numFmtId="0">
      <sharedItems containsString="0" containsBlank="1" containsNumber="1" containsInteger="1" minValue="40" maxValue="90"/>
    </cacheField>
    <cacheField name="Science" numFmtId="0">
      <sharedItems containsString="0" containsBlank="1" containsNumber="1" containsInteger="1" minValue="40" maxValue="90"/>
    </cacheField>
    <cacheField name="Social Studies" numFmtId="0">
      <sharedItems containsString="0" containsBlank="1" containsNumber="1" containsInteger="1" minValue="41" maxValue="90"/>
    </cacheField>
    <cacheField name="Language" numFmtId="0">
      <sharedItems containsString="0" containsBlank="1" containsNumber="1" containsInteger="1" minValue="40" maxValue="90"/>
    </cacheField>
    <cacheField name="Total" numFmtId="0">
      <sharedItems containsSemiMixedTypes="0" containsString="0" containsNumber="1" containsInteger="1" minValue="0" maxValue="319"/>
    </cacheField>
    <cacheField name="Will Represent in Event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4">
  <r>
    <x v="0"/>
    <n v="8"/>
    <n v="83"/>
    <n v="68"/>
    <n v="63"/>
    <n v="65"/>
    <n v="287"/>
    <x v="0"/>
  </r>
  <r>
    <x v="1"/>
    <n v="6"/>
    <n v="69"/>
    <n v="61"/>
    <n v="64"/>
    <n v="56"/>
    <n v="250"/>
    <x v="0"/>
  </r>
  <r>
    <x v="2"/>
    <n v="7"/>
    <n v="89"/>
    <n v="83"/>
    <n v="67"/>
    <n v="71"/>
    <n v="310"/>
    <x v="1"/>
  </r>
  <r>
    <x v="3"/>
    <n v="9"/>
    <n v="78"/>
    <n v="50"/>
    <n v="59"/>
    <n v="82"/>
    <n v="269"/>
    <x v="1"/>
  </r>
  <r>
    <x v="4"/>
    <n v="10"/>
    <n v="46"/>
    <n v="70"/>
    <n v="63"/>
    <n v="56"/>
    <n v="235"/>
    <x v="0"/>
  </r>
  <r>
    <x v="5"/>
    <n v="10"/>
    <n v="47"/>
    <n v="56"/>
    <n v="70"/>
    <n v="53"/>
    <n v="226"/>
    <x v="0"/>
  </r>
  <r>
    <x v="6"/>
    <n v="7"/>
    <n v="60"/>
    <n v="48"/>
    <n v="50"/>
    <n v="67"/>
    <n v="225"/>
    <x v="0"/>
  </r>
  <r>
    <x v="7"/>
    <n v="8"/>
    <n v="42"/>
    <n v="51"/>
    <n v="53"/>
    <n v="86"/>
    <n v="232"/>
    <x v="0"/>
  </r>
  <r>
    <x v="8"/>
    <n v="8"/>
    <n v="80"/>
    <n v="45"/>
    <n v="73"/>
    <n v="62"/>
    <n v="260"/>
    <x v="0"/>
  </r>
  <r>
    <x v="9"/>
    <n v="6"/>
    <n v="90"/>
    <n v="67"/>
    <n v="77"/>
    <n v="85"/>
    <n v="319"/>
    <x v="1"/>
  </r>
  <r>
    <x v="10"/>
    <n v="8"/>
    <n v="79"/>
    <n v="45"/>
    <n v="53"/>
    <n v="46"/>
    <n v="223"/>
    <x v="0"/>
  </r>
  <r>
    <x v="11"/>
    <n v="7"/>
    <n v="48"/>
    <m/>
    <n v="62"/>
    <n v="55"/>
    <n v="165"/>
    <x v="0"/>
  </r>
  <r>
    <x v="12"/>
    <n v="9"/>
    <n v="61"/>
    <m/>
    <n v="73"/>
    <n v="48"/>
    <n v="182"/>
    <x v="0"/>
  </r>
  <r>
    <x v="13"/>
    <n v="7"/>
    <n v="58"/>
    <n v="64"/>
    <n v="50"/>
    <n v="76"/>
    <n v="248"/>
    <x v="0"/>
  </r>
  <r>
    <x v="14"/>
    <n v="10"/>
    <n v="44"/>
    <n v="59"/>
    <n v="60"/>
    <n v="82"/>
    <n v="245"/>
    <x v="0"/>
  </r>
  <r>
    <x v="15"/>
    <n v="7"/>
    <n v="86"/>
    <n v="83"/>
    <n v="86"/>
    <n v="40"/>
    <n v="295"/>
    <x v="0"/>
  </r>
  <r>
    <x v="16"/>
    <n v="9"/>
    <n v="80"/>
    <n v="70"/>
    <n v="67"/>
    <n v="55"/>
    <n v="272"/>
    <x v="0"/>
  </r>
  <r>
    <x v="17"/>
    <n v="7"/>
    <n v="50"/>
    <n v="49"/>
    <n v="84"/>
    <n v="76"/>
    <n v="259"/>
    <x v="0"/>
  </r>
  <r>
    <x v="18"/>
    <n v="8"/>
    <n v="87"/>
    <n v="61"/>
    <n v="63"/>
    <n v="89"/>
    <n v="300"/>
    <x v="1"/>
  </r>
  <r>
    <x v="19"/>
    <n v="6"/>
    <n v="51"/>
    <m/>
    <n v="54"/>
    <n v="89"/>
    <n v="194"/>
    <x v="0"/>
  </r>
  <r>
    <x v="20"/>
    <n v="8"/>
    <n v="89"/>
    <n v="84"/>
    <n v="73"/>
    <n v="43"/>
    <n v="289"/>
    <x v="0"/>
  </r>
  <r>
    <x v="21"/>
    <n v="6"/>
    <n v="64"/>
    <m/>
    <n v="75"/>
    <n v="67"/>
    <n v="206"/>
    <x v="0"/>
  </r>
  <r>
    <x v="22"/>
    <n v="10"/>
    <n v="44"/>
    <n v="52"/>
    <m/>
    <n v="70"/>
    <n v="166"/>
    <x v="0"/>
  </r>
  <r>
    <x v="23"/>
    <n v="8"/>
    <n v="56"/>
    <n v="85"/>
    <n v="76"/>
    <n v="68"/>
    <n v="285"/>
    <x v="0"/>
  </r>
  <r>
    <x v="24"/>
    <n v="9"/>
    <n v="55"/>
    <m/>
    <n v="82"/>
    <n v="41"/>
    <n v="178"/>
    <x v="0"/>
  </r>
  <r>
    <x v="25"/>
    <n v="8"/>
    <n v="44"/>
    <n v="60"/>
    <n v="59"/>
    <n v="64"/>
    <n v="227"/>
    <x v="0"/>
  </r>
  <r>
    <x v="26"/>
    <n v="10"/>
    <n v="88"/>
    <n v="70"/>
    <n v="85"/>
    <n v="45"/>
    <n v="288"/>
    <x v="0"/>
  </r>
  <r>
    <x v="27"/>
    <n v="8"/>
    <n v="81"/>
    <n v="75"/>
    <n v="58"/>
    <n v="56"/>
    <n v="270"/>
    <x v="0"/>
  </r>
  <r>
    <x v="28"/>
    <n v="9"/>
    <m/>
    <m/>
    <m/>
    <m/>
    <n v="0"/>
    <x v="0"/>
  </r>
  <r>
    <x v="29"/>
    <n v="8"/>
    <n v="49"/>
    <n v="79"/>
    <n v="80"/>
    <n v="51"/>
    <n v="259"/>
    <x v="0"/>
  </r>
  <r>
    <x v="30"/>
    <n v="7"/>
    <n v="80"/>
    <n v="61"/>
    <n v="68"/>
    <n v="48"/>
    <n v="257"/>
    <x v="0"/>
  </r>
  <r>
    <x v="31"/>
    <n v="8"/>
    <m/>
    <m/>
    <m/>
    <m/>
    <n v="0"/>
    <x v="0"/>
  </r>
  <r>
    <x v="32"/>
    <n v="8"/>
    <n v="51"/>
    <n v="77"/>
    <n v="85"/>
    <n v="74"/>
    <n v="287"/>
    <x v="0"/>
  </r>
  <r>
    <x v="33"/>
    <n v="9"/>
    <n v="90"/>
    <n v="86"/>
    <n v="79"/>
    <n v="61"/>
    <n v="316"/>
    <x v="0"/>
  </r>
  <r>
    <x v="34"/>
    <n v="8"/>
    <n v="56"/>
    <n v="59"/>
    <n v="51"/>
    <n v="51"/>
    <n v="217"/>
    <x v="0"/>
  </r>
  <r>
    <x v="35"/>
    <n v="6"/>
    <n v="71"/>
    <n v="76"/>
    <n v="82"/>
    <n v="80"/>
    <n v="309"/>
    <x v="1"/>
  </r>
  <r>
    <x v="36"/>
    <n v="9"/>
    <m/>
    <m/>
    <m/>
    <m/>
    <n v="0"/>
    <x v="0"/>
  </r>
  <r>
    <x v="37"/>
    <n v="7"/>
    <m/>
    <m/>
    <m/>
    <m/>
    <n v="0"/>
    <x v="0"/>
  </r>
  <r>
    <x v="38"/>
    <n v="9"/>
    <m/>
    <m/>
    <m/>
    <m/>
    <n v="0"/>
    <x v="0"/>
  </r>
  <r>
    <x v="39"/>
    <n v="8"/>
    <m/>
    <m/>
    <m/>
    <m/>
    <n v="0"/>
    <x v="0"/>
  </r>
  <r>
    <x v="40"/>
    <n v="10"/>
    <m/>
    <m/>
    <m/>
    <m/>
    <n v="0"/>
    <x v="0"/>
  </r>
  <r>
    <x v="41"/>
    <n v="9"/>
    <m/>
    <m/>
    <m/>
    <m/>
    <n v="0"/>
    <x v="0"/>
  </r>
  <r>
    <x v="42"/>
    <n v="7"/>
    <n v="71"/>
    <n v="89"/>
    <n v="55"/>
    <n v="49"/>
    <n v="264"/>
    <x v="0"/>
  </r>
  <r>
    <x v="43"/>
    <n v="8"/>
    <n v="89"/>
    <n v="53"/>
    <n v="47"/>
    <n v="40"/>
    <n v="229"/>
    <x v="0"/>
  </r>
  <r>
    <x v="44"/>
    <n v="10"/>
    <n v="56"/>
    <n v="75"/>
    <n v="73"/>
    <n v="80"/>
    <n v="284"/>
    <x v="0"/>
  </r>
  <r>
    <x v="45"/>
    <n v="8"/>
    <n v="48"/>
    <n v="81"/>
    <n v="69"/>
    <n v="69"/>
    <n v="267"/>
    <x v="0"/>
  </r>
  <r>
    <x v="46"/>
    <n v="8"/>
    <n v="90"/>
    <n v="64"/>
    <n v="79"/>
    <n v="76"/>
    <n v="309"/>
    <x v="1"/>
  </r>
  <r>
    <x v="47"/>
    <n v="8"/>
    <n v="83"/>
    <n v="44"/>
    <n v="45"/>
    <n v="74"/>
    <n v="246"/>
    <x v="1"/>
  </r>
  <r>
    <x v="48"/>
    <n v="7"/>
    <n v="54"/>
    <n v="68"/>
    <m/>
    <n v="42"/>
    <n v="164"/>
    <x v="0"/>
  </r>
  <r>
    <x v="49"/>
    <n v="9"/>
    <n v="82"/>
    <n v="40"/>
    <n v="84"/>
    <n v="83"/>
    <n v="289"/>
    <x v="1"/>
  </r>
  <r>
    <x v="50"/>
    <n v="6"/>
    <n v="90"/>
    <n v="60"/>
    <n v="79"/>
    <n v="50"/>
    <n v="279"/>
    <x v="0"/>
  </r>
  <r>
    <x v="51"/>
    <n v="7"/>
    <n v="81"/>
    <n v="85"/>
    <n v="83"/>
    <n v="43"/>
    <n v="292"/>
    <x v="0"/>
  </r>
  <r>
    <x v="52"/>
    <n v="6"/>
    <n v="45"/>
    <n v="72"/>
    <n v="51"/>
    <n v="59"/>
    <n v="227"/>
    <x v="0"/>
  </r>
  <r>
    <x v="53"/>
    <n v="9"/>
    <n v="77"/>
    <n v="84"/>
    <m/>
    <n v="84"/>
    <n v="245"/>
    <x v="1"/>
  </r>
  <r>
    <x v="54"/>
    <n v="9"/>
    <n v="67"/>
    <n v="85"/>
    <n v="69"/>
    <n v="72"/>
    <n v="293"/>
    <x v="1"/>
  </r>
  <r>
    <x v="55"/>
    <n v="6"/>
    <n v="79"/>
    <m/>
    <n v="52"/>
    <n v="73"/>
    <n v="204"/>
    <x v="1"/>
  </r>
  <r>
    <x v="56"/>
    <n v="9"/>
    <n v="74"/>
    <n v="59"/>
    <n v="43"/>
    <n v="89"/>
    <n v="265"/>
    <x v="1"/>
  </r>
  <r>
    <x v="57"/>
    <n v="7"/>
    <n v="84"/>
    <n v="60"/>
    <m/>
    <n v="60"/>
    <n v="204"/>
    <x v="0"/>
  </r>
  <r>
    <x v="58"/>
    <n v="7"/>
    <n v="86"/>
    <n v="49"/>
    <n v="59"/>
    <n v="86"/>
    <n v="280"/>
    <x v="1"/>
  </r>
  <r>
    <x v="59"/>
    <n v="7"/>
    <m/>
    <n v="78"/>
    <n v="49"/>
    <n v="69"/>
    <n v="196"/>
    <x v="0"/>
  </r>
  <r>
    <x v="60"/>
    <n v="8"/>
    <n v="53"/>
    <n v="86"/>
    <n v="86"/>
    <n v="50"/>
    <n v="275"/>
    <x v="0"/>
  </r>
  <r>
    <x v="61"/>
    <n v="10"/>
    <n v="65"/>
    <n v="73"/>
    <n v="81"/>
    <n v="53"/>
    <n v="272"/>
    <x v="0"/>
  </r>
  <r>
    <x v="62"/>
    <n v="8"/>
    <n v="85"/>
    <n v="53"/>
    <n v="68"/>
    <n v="48"/>
    <n v="254"/>
    <x v="0"/>
  </r>
  <r>
    <x v="63"/>
    <n v="6"/>
    <n v="78"/>
    <n v="47"/>
    <n v="62"/>
    <n v="59"/>
    <n v="246"/>
    <x v="0"/>
  </r>
  <r>
    <x v="64"/>
    <n v="8"/>
    <n v="68"/>
    <n v="87"/>
    <n v="47"/>
    <n v="58"/>
    <n v="260"/>
    <x v="0"/>
  </r>
  <r>
    <x v="65"/>
    <n v="9"/>
    <n v="61"/>
    <n v="89"/>
    <n v="65"/>
    <n v="90"/>
    <n v="305"/>
    <x v="1"/>
  </r>
  <r>
    <x v="66"/>
    <n v="8"/>
    <n v="86"/>
    <n v="79"/>
    <n v="44"/>
    <n v="57"/>
    <n v="266"/>
    <x v="0"/>
  </r>
  <r>
    <x v="67"/>
    <n v="8"/>
    <n v="66"/>
    <n v="89"/>
    <n v="68"/>
    <n v="83"/>
    <n v="306"/>
    <x v="1"/>
  </r>
  <r>
    <x v="68"/>
    <n v="8"/>
    <n v="59"/>
    <n v="85"/>
    <n v="41"/>
    <n v="85"/>
    <n v="270"/>
    <x v="0"/>
  </r>
  <r>
    <x v="69"/>
    <n v="8"/>
    <n v="43"/>
    <n v="64"/>
    <n v="62"/>
    <n v="66"/>
    <n v="235"/>
    <x v="0"/>
  </r>
  <r>
    <x v="70"/>
    <n v="8"/>
    <m/>
    <n v="42"/>
    <n v="79"/>
    <n v="56"/>
    <n v="177"/>
    <x v="0"/>
  </r>
  <r>
    <x v="71"/>
    <n v="6"/>
    <n v="67"/>
    <n v="59"/>
    <n v="81"/>
    <n v="74"/>
    <n v="281"/>
    <x v="1"/>
  </r>
  <r>
    <x v="72"/>
    <n v="10"/>
    <n v="42"/>
    <n v="79"/>
    <n v="41"/>
    <n v="48"/>
    <n v="210"/>
    <x v="0"/>
  </r>
  <r>
    <x v="73"/>
    <n v="9"/>
    <n v="88"/>
    <n v="42"/>
    <n v="53"/>
    <n v="85"/>
    <n v="268"/>
    <x v="1"/>
  </r>
  <r>
    <x v="74"/>
    <n v="6"/>
    <n v="88"/>
    <n v="57"/>
    <n v="53"/>
    <n v="84"/>
    <n v="282"/>
    <x v="1"/>
  </r>
  <r>
    <x v="75"/>
    <n v="6"/>
    <n v="82"/>
    <n v="84"/>
    <n v="57"/>
    <n v="90"/>
    <n v="313"/>
    <x v="1"/>
  </r>
  <r>
    <x v="76"/>
    <n v="6"/>
    <m/>
    <m/>
    <m/>
    <m/>
    <n v="0"/>
    <x v="0"/>
  </r>
  <r>
    <x v="77"/>
    <n v="10"/>
    <m/>
    <m/>
    <m/>
    <m/>
    <n v="0"/>
    <x v="0"/>
  </r>
  <r>
    <x v="78"/>
    <n v="7"/>
    <m/>
    <m/>
    <m/>
    <m/>
    <n v="0"/>
    <x v="0"/>
  </r>
  <r>
    <x v="79"/>
    <n v="9"/>
    <m/>
    <m/>
    <m/>
    <m/>
    <n v="0"/>
    <x v="0"/>
  </r>
  <r>
    <x v="80"/>
    <n v="6"/>
    <m/>
    <m/>
    <m/>
    <m/>
    <n v="0"/>
    <x v="0"/>
  </r>
  <r>
    <x v="81"/>
    <n v="9"/>
    <m/>
    <m/>
    <m/>
    <m/>
    <n v="0"/>
    <x v="0"/>
  </r>
  <r>
    <x v="82"/>
    <n v="6"/>
    <m/>
    <m/>
    <m/>
    <m/>
    <n v="0"/>
    <x v="0"/>
  </r>
  <r>
    <x v="83"/>
    <n v="10"/>
    <m/>
    <m/>
    <m/>
    <m/>
    <n v="0"/>
    <x v="0"/>
  </r>
  <r>
    <x v="84"/>
    <n v="9"/>
    <n v="59"/>
    <n v="61"/>
    <n v="51"/>
    <n v="42"/>
    <n v="213"/>
    <x v="0"/>
  </r>
  <r>
    <x v="85"/>
    <n v="9"/>
    <n v="57"/>
    <n v="58"/>
    <n v="70"/>
    <n v="89"/>
    <n v="274"/>
    <x v="0"/>
  </r>
  <r>
    <x v="86"/>
    <n v="8"/>
    <n v="80"/>
    <n v="66"/>
    <n v="42"/>
    <n v="43"/>
    <n v="231"/>
    <x v="0"/>
  </r>
  <r>
    <x v="87"/>
    <n v="6"/>
    <n v="47"/>
    <n v="76"/>
    <n v="42"/>
    <n v="43"/>
    <n v="208"/>
    <x v="0"/>
  </r>
  <r>
    <x v="88"/>
    <n v="9"/>
    <n v="82"/>
    <n v="81"/>
    <n v="42"/>
    <n v="66"/>
    <n v="271"/>
    <x v="0"/>
  </r>
  <r>
    <x v="89"/>
    <n v="6"/>
    <n v="59"/>
    <n v="90"/>
    <n v="69"/>
    <n v="79"/>
    <n v="297"/>
    <x v="0"/>
  </r>
  <r>
    <x v="90"/>
    <n v="9"/>
    <n v="68"/>
    <n v="76"/>
    <n v="83"/>
    <n v="72"/>
    <n v="299"/>
    <x v="1"/>
  </r>
  <r>
    <x v="91"/>
    <n v="7"/>
    <n v="57"/>
    <n v="58"/>
    <n v="49"/>
    <n v="82"/>
    <n v="246"/>
    <x v="0"/>
  </r>
  <r>
    <x v="92"/>
    <n v="8"/>
    <n v="59"/>
    <n v="51"/>
    <n v="63"/>
    <n v="68"/>
    <n v="241"/>
    <x v="0"/>
  </r>
  <r>
    <x v="93"/>
    <n v="9"/>
    <n v="78"/>
    <n v="46"/>
    <m/>
    <m/>
    <n v="124"/>
    <x v="0"/>
  </r>
  <r>
    <x v="94"/>
    <n v="9"/>
    <n v="72"/>
    <n v="50"/>
    <n v="90"/>
    <n v="50"/>
    <n v="262"/>
    <x v="0"/>
  </r>
  <r>
    <x v="95"/>
    <n v="9"/>
    <n v="47"/>
    <n v="84"/>
    <n v="85"/>
    <n v="60"/>
    <n v="276"/>
    <x v="0"/>
  </r>
  <r>
    <x v="96"/>
    <n v="10"/>
    <n v="47"/>
    <n v="60"/>
    <n v="63"/>
    <n v="65"/>
    <n v="235"/>
    <x v="0"/>
  </r>
  <r>
    <x v="97"/>
    <n v="6"/>
    <n v="52"/>
    <n v="46"/>
    <n v="53"/>
    <n v="61"/>
    <n v="212"/>
    <x v="0"/>
  </r>
  <r>
    <x v="98"/>
    <n v="7"/>
    <n v="79"/>
    <n v="42"/>
    <n v="64"/>
    <n v="57"/>
    <n v="242"/>
    <x v="0"/>
  </r>
  <r>
    <x v="99"/>
    <n v="7"/>
    <n v="61"/>
    <n v="85"/>
    <n v="82"/>
    <n v="79"/>
    <n v="307"/>
    <x v="1"/>
  </r>
  <r>
    <x v="100"/>
    <n v="6"/>
    <n v="75"/>
    <m/>
    <m/>
    <m/>
    <n v="75"/>
    <x v="0"/>
  </r>
  <r>
    <x v="101"/>
    <n v="6"/>
    <n v="75"/>
    <n v="44"/>
    <n v="74"/>
    <n v="60"/>
    <n v="253"/>
    <x v="0"/>
  </r>
  <r>
    <x v="102"/>
    <n v="9"/>
    <n v="58"/>
    <n v="76"/>
    <n v="49"/>
    <n v="47"/>
    <n v="230"/>
    <x v="0"/>
  </r>
  <r>
    <x v="103"/>
    <n v="6"/>
    <n v="60"/>
    <n v="48"/>
    <n v="62"/>
    <n v="47"/>
    <n v="217"/>
    <x v="0"/>
  </r>
  <r>
    <x v="104"/>
    <n v="9"/>
    <n v="57"/>
    <n v="59"/>
    <n v="82"/>
    <n v="64"/>
    <n v="262"/>
    <x v="0"/>
  </r>
  <r>
    <x v="105"/>
    <n v="6"/>
    <n v="51"/>
    <n v="56"/>
    <n v="44"/>
    <n v="89"/>
    <n v="240"/>
    <x v="0"/>
  </r>
  <r>
    <x v="106"/>
    <n v="6"/>
    <n v="54"/>
    <n v="63"/>
    <n v="57"/>
    <n v="45"/>
    <n v="219"/>
    <x v="0"/>
  </r>
  <r>
    <x v="107"/>
    <n v="6"/>
    <n v="73"/>
    <n v="72"/>
    <n v="88"/>
    <n v="80"/>
    <n v="313"/>
    <x v="1"/>
  </r>
  <r>
    <x v="108"/>
    <n v="10"/>
    <n v="77"/>
    <n v="90"/>
    <n v="56"/>
    <n v="84"/>
    <n v="307"/>
    <x v="1"/>
  </r>
  <r>
    <x v="109"/>
    <n v="9"/>
    <n v="50"/>
    <n v="50"/>
    <n v="88"/>
    <n v="43"/>
    <n v="231"/>
    <x v="0"/>
  </r>
  <r>
    <x v="110"/>
    <n v="9"/>
    <n v="83"/>
    <n v="40"/>
    <n v="42"/>
    <n v="76"/>
    <n v="241"/>
    <x v="1"/>
  </r>
  <r>
    <x v="111"/>
    <n v="7"/>
    <n v="88"/>
    <n v="66"/>
    <n v="52"/>
    <n v="51"/>
    <n v="257"/>
    <x v="0"/>
  </r>
  <r>
    <x v="112"/>
    <n v="8"/>
    <n v="83"/>
    <n v="75"/>
    <n v="46"/>
    <n v="52"/>
    <n v="256"/>
    <x v="0"/>
  </r>
  <r>
    <x v="113"/>
    <n v="7"/>
    <n v="50"/>
    <n v="82"/>
    <n v="86"/>
    <n v="66"/>
    <n v="284"/>
    <x v="0"/>
  </r>
  <r>
    <x v="114"/>
    <n v="7"/>
    <n v="60"/>
    <n v="90"/>
    <n v="49"/>
    <n v="77"/>
    <n v="276"/>
    <x v="0"/>
  </r>
  <r>
    <x v="115"/>
    <n v="10"/>
    <n v="40"/>
    <n v="85"/>
    <n v="47"/>
    <n v="69"/>
    <n v="241"/>
    <x v="0"/>
  </r>
  <r>
    <x v="116"/>
    <n v="7"/>
    <n v="41"/>
    <n v="62"/>
    <n v="52"/>
    <n v="70"/>
    <n v="225"/>
    <x v="0"/>
  </r>
  <r>
    <x v="117"/>
    <n v="6"/>
    <n v="77"/>
    <n v="42"/>
    <n v="54"/>
    <n v="40"/>
    <n v="213"/>
    <x v="0"/>
  </r>
  <r>
    <x v="118"/>
    <n v="8"/>
    <n v="44"/>
    <n v="47"/>
    <n v="46"/>
    <n v="55"/>
    <n v="192"/>
    <x v="0"/>
  </r>
  <r>
    <x v="119"/>
    <n v="9"/>
    <n v="76"/>
    <n v="90"/>
    <n v="73"/>
    <n v="68"/>
    <n v="307"/>
    <x v="0"/>
  </r>
  <r>
    <x v="120"/>
    <n v="9"/>
    <n v="82"/>
    <n v="69"/>
    <n v="47"/>
    <n v="69"/>
    <n v="267"/>
    <x v="0"/>
  </r>
  <r>
    <x v="121"/>
    <n v="9"/>
    <n v="71"/>
    <n v="83"/>
    <n v="87"/>
    <n v="74"/>
    <n v="315"/>
    <x v="1"/>
  </r>
  <r>
    <x v="122"/>
    <n v="8"/>
    <n v="71"/>
    <n v="66"/>
    <n v="48"/>
    <n v="49"/>
    <n v="234"/>
    <x v="0"/>
  </r>
  <r>
    <x v="123"/>
    <n v="9"/>
    <n v="53"/>
    <n v="56"/>
    <n v="71"/>
    <n v="67"/>
    <n v="247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BBF18A-0C25-4A16-9553-C1FB3FD1EFAE}" name="PivotTable1" cacheId="0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rowHeaderCaption="Student Names appearing at the event">
  <location ref="J3:J28" firstHeaderRow="1" firstDataRow="1" firstDataCol="1" rowPageCount="1" colPageCount="1"/>
  <pivotFields count="8">
    <pivotField axis="axisRow" showAll="0" sortType="ascending">
      <items count="125">
        <item x="46"/>
        <item x="95"/>
        <item x="6"/>
        <item x="65"/>
        <item x="85"/>
        <item x="90"/>
        <item x="79"/>
        <item x="105"/>
        <item x="108"/>
        <item x="67"/>
        <item x="104"/>
        <item x="38"/>
        <item x="69"/>
        <item x="113"/>
        <item x="19"/>
        <item x="83"/>
        <item x="103"/>
        <item x="51"/>
        <item x="99"/>
        <item x="40"/>
        <item x="77"/>
        <item x="110"/>
        <item x="2"/>
        <item x="8"/>
        <item x="47"/>
        <item x="28"/>
        <item x="42"/>
        <item x="31"/>
        <item x="17"/>
        <item x="80"/>
        <item x="82"/>
        <item x="11"/>
        <item x="92"/>
        <item x="49"/>
        <item x="18"/>
        <item x="64"/>
        <item x="107"/>
        <item x="43"/>
        <item x="106"/>
        <item x="117"/>
        <item x="50"/>
        <item x="120"/>
        <item x="74"/>
        <item x="57"/>
        <item x="26"/>
        <item x="84"/>
        <item x="87"/>
        <item x="76"/>
        <item x="39"/>
        <item x="96"/>
        <item x="4"/>
        <item x="23"/>
        <item x="70"/>
        <item x="7"/>
        <item x="9"/>
        <item x="3"/>
        <item x="14"/>
        <item x="97"/>
        <item x="63"/>
        <item x="21"/>
        <item x="30"/>
        <item x="24"/>
        <item x="22"/>
        <item x="100"/>
        <item x="52"/>
        <item x="119"/>
        <item x="12"/>
        <item x="123"/>
        <item x="20"/>
        <item x="56"/>
        <item x="101"/>
        <item x="81"/>
        <item x="34"/>
        <item x="55"/>
        <item x="54"/>
        <item x="91"/>
        <item x="32"/>
        <item x="73"/>
        <item x="16"/>
        <item x="111"/>
        <item x="25"/>
        <item x="53"/>
        <item x="10"/>
        <item x="60"/>
        <item x="71"/>
        <item x="89"/>
        <item x="0"/>
        <item x="59"/>
        <item x="36"/>
        <item x="62"/>
        <item x="29"/>
        <item x="109"/>
        <item x="116"/>
        <item x="72"/>
        <item x="33"/>
        <item x="102"/>
        <item x="88"/>
        <item x="27"/>
        <item x="94"/>
        <item x="1"/>
        <item x="35"/>
        <item x="66"/>
        <item x="44"/>
        <item x="93"/>
        <item x="78"/>
        <item x="98"/>
        <item x="15"/>
        <item x="13"/>
        <item x="48"/>
        <item x="61"/>
        <item x="68"/>
        <item x="122"/>
        <item x="75"/>
        <item x="118"/>
        <item x="114"/>
        <item x="41"/>
        <item x="5"/>
        <item x="37"/>
        <item x="115"/>
        <item x="121"/>
        <item x="45"/>
        <item x="86"/>
        <item x="58"/>
        <item x="112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</pivotFields>
  <rowFields count="1">
    <field x="0"/>
  </rowFields>
  <rowItems count="25">
    <i>
      <x/>
    </i>
    <i>
      <x v="3"/>
    </i>
    <i>
      <x v="5"/>
    </i>
    <i>
      <x v="8"/>
    </i>
    <i>
      <x v="9"/>
    </i>
    <i>
      <x v="18"/>
    </i>
    <i>
      <x v="21"/>
    </i>
    <i>
      <x v="22"/>
    </i>
    <i>
      <x v="24"/>
    </i>
    <i>
      <x v="33"/>
    </i>
    <i>
      <x v="34"/>
    </i>
    <i>
      <x v="36"/>
    </i>
    <i>
      <x v="42"/>
    </i>
    <i>
      <x v="54"/>
    </i>
    <i>
      <x v="55"/>
    </i>
    <i>
      <x v="69"/>
    </i>
    <i>
      <x v="73"/>
    </i>
    <i>
      <x v="74"/>
    </i>
    <i>
      <x v="77"/>
    </i>
    <i>
      <x v="81"/>
    </i>
    <i>
      <x v="84"/>
    </i>
    <i>
      <x v="100"/>
    </i>
    <i>
      <x v="112"/>
    </i>
    <i>
      <x v="119"/>
    </i>
    <i>
      <x v="122"/>
    </i>
  </rowItems>
  <colItems count="1">
    <i/>
  </colItems>
  <pageFields count="1">
    <pageField fld="7" item="1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14276F8-47F6-49D9-91A3-702E758F529B}" name="Table1" displayName="Table1" ref="A1:G125" totalsRowShown="0" headerRowDxfId="33" dataDxfId="32">
  <autoFilter ref="A1:G125" xr:uid="{614276F8-47F6-49D9-91A3-702E758F529B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ADB7717F-2C73-4704-BA1A-DAF12AA0D063}" name="Students" dataDxfId="31"/>
    <tableColumn id="2" xr3:uid="{6E8EE062-7D5D-4ACF-9F22-0CE365D0F4D5}" name="Class"/>
    <tableColumn id="3" xr3:uid="{3B123AA8-57F0-43E9-8A73-90FE886021F8}" name="Maths" dataDxfId="30"/>
    <tableColumn id="4" xr3:uid="{3A787FAF-5FC6-4318-B089-7407E9F41BE8}" name="Science" dataDxfId="29"/>
    <tableColumn id="5" xr3:uid="{5757BC6E-C2E1-499A-BCF3-87C2E3B396AA}" name="Social Studies" dataDxfId="28"/>
    <tableColumn id="6" xr3:uid="{2C582DE4-ED70-413E-BF27-32E9E87BA318}" name="Language" dataDxfId="27"/>
    <tableColumn id="7" xr3:uid="{74AA18EF-2B1B-4B53-A748-21B0E25A1E35}" name="Total" dataDxfId="26">
      <calculatedColumnFormula>SUM(C2:F2)</calculatedColumnFormula>
    </tableColumn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EE93828-9ABA-419D-A8DD-2E0519C2113E}" name="Table13" displayName="Table13" ref="A1:H125" totalsRowShown="0" headerRowDxfId="22" dataDxfId="21">
  <tableColumns count="8">
    <tableColumn id="1" xr3:uid="{5E92EEE6-3B50-4066-8170-1DA963290722}" name="Students" dataDxfId="20"/>
    <tableColumn id="2" xr3:uid="{E9B49186-896D-4B09-A9C3-A540B09304F0}" name="Class"/>
    <tableColumn id="3" xr3:uid="{E4C8DA33-03CE-4FD7-B6DF-EA340CD1D48B}" name="Maths" dataDxfId="19"/>
    <tableColumn id="4" xr3:uid="{1EC9B81E-49A4-47FB-9100-AFBBD3980F73}" name="Science" dataDxfId="18"/>
    <tableColumn id="5" xr3:uid="{6ABDD028-B706-4109-BAD8-644E1534C4EB}" name="Social Studies" dataDxfId="17"/>
    <tableColumn id="6" xr3:uid="{4EB7C109-4ECD-4ACD-8A49-C8500F335A26}" name="Language" dataDxfId="16"/>
    <tableColumn id="7" xr3:uid="{C3914245-C46E-42F0-90E6-4EA7880BF972}" name="Total" dataDxfId="15">
      <calculatedColumnFormula>SUM(C2:F2)</calculatedColumnFormula>
    </tableColumn>
    <tableColumn id="8" xr3:uid="{DE3AD38A-8571-4BE2-A764-8AC3FC12438D}" name="Will Represent in Event" dataDxfId="14">
      <calculatedColumnFormula xml:space="preserve"> IF(AND(Table13[[#This Row],[Maths]] &gt; 60, Table13[[#This Row],[Language]] &gt; 70), "YES", "NO")</calculatedColumnFormula>
    </tableColumn>
  </tableColumns>
  <tableStyleInfo name="TableStyleLight1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EC52D7A-6FCF-47A9-9713-DD852D031307}" name="Table15" displayName="Table15" ref="A1:G125" totalsRowShown="0" headerRowDxfId="12" dataDxfId="11">
  <tableColumns count="7">
    <tableColumn id="1" xr3:uid="{52D112FF-2B8D-4594-B81A-CC334C2479A0}" name="Students" dataDxfId="10"/>
    <tableColumn id="2" xr3:uid="{798E3FC3-E75E-407B-A225-419810514133}" name="Class"/>
    <tableColumn id="3" xr3:uid="{B7F9082B-5CC2-4951-A7F7-AEA76216F862}" name="Maths" dataDxfId="9"/>
    <tableColumn id="4" xr3:uid="{17AB1358-7A19-42D3-B22B-E7BFE00A9C3B}" name="Science" dataDxfId="8"/>
    <tableColumn id="5" xr3:uid="{3FEFB094-9C01-4CA1-870F-483BCF9A2629}" name="Social Studies" dataDxfId="7"/>
    <tableColumn id="6" xr3:uid="{F59525B1-2698-4983-9447-E6F9D4BED39C}" name="Language" dataDxfId="6"/>
    <tableColumn id="7" xr3:uid="{5C953E77-BE7C-46EF-9F77-B6D7F4F6E8B9}" name="Total" dataDxfId="5">
      <calculatedColumnFormula>SUM(C2:F2)</calculatedColumnFormula>
    </tableColumn>
  </tableColumns>
  <tableStyleInfo name="TableStyleLight1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5E1B782-D79E-4D5B-9342-F53723161E24}" name="Table5" displayName="Table5" ref="J1:L125" totalsRowShown="0" headerRowDxfId="4" dataDxfId="3">
  <autoFilter ref="J1:L125" xr:uid="{A5E1B782-D79E-4D5B-9342-F53723161E24}">
    <filterColumn colId="0" hiddenButton="1"/>
    <filterColumn colId="1" hiddenButton="1"/>
    <filterColumn colId="2" hiddenButton="1"/>
  </autoFilter>
  <tableColumns count="3">
    <tableColumn id="1" xr3:uid="{E80885AC-509E-477D-BDC2-2DBAA8734398}" name="Student Name" dataDxfId="2">
      <calculatedColumnFormula xml:space="preserve"> Table15[Students]</calculatedColumnFormula>
    </tableColumn>
    <tableColumn id="2" xr3:uid="{34E873BB-9950-4F7E-9B34-634E6BBDD231}" name="Class" dataDxfId="1">
      <calculatedColumnFormula xml:space="preserve"> Table15[Class]</calculatedColumnFormula>
    </tableColumn>
    <tableColumn id="3" xr3:uid="{D6BCEE6C-6E87-45D9-A237-D7A88D963970}" name="Number of Subjects Appeared in" dataDxfId="0">
      <calculatedColumnFormula xml:space="preserve"> COUNT(Table15[[#This Row],[Maths]:[Language]])</calculatedColumnFormula>
    </tableColumn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83645-3DD9-414A-AF09-21616078AAA8}">
  <sheetPr>
    <tabColor rgb="FFFF0000"/>
  </sheetPr>
  <dimension ref="A1:N125"/>
  <sheetViews>
    <sheetView topLeftCell="G24" workbookViewId="0">
      <selection activeCell="Q29" sqref="Q29"/>
    </sheetView>
  </sheetViews>
  <sheetFormatPr defaultColWidth="11" defaultRowHeight="15.75" x14ac:dyDescent="0.25"/>
  <cols>
    <col min="11" max="11" width="18" customWidth="1"/>
    <col min="13" max="13" width="14.125" bestFit="1" customWidth="1"/>
    <col min="14" max="14" width="33.625" customWidth="1"/>
  </cols>
  <sheetData>
    <row r="1" spans="1:12" x14ac:dyDescent="0.25">
      <c r="A1" s="2" t="s">
        <v>8</v>
      </c>
      <c r="B1" s="2" t="s">
        <v>133</v>
      </c>
      <c r="C1" s="5" t="s">
        <v>3</v>
      </c>
      <c r="D1" s="5" t="s">
        <v>2</v>
      </c>
      <c r="E1" s="6" t="s">
        <v>7</v>
      </c>
      <c r="F1" s="6" t="s">
        <v>134</v>
      </c>
      <c r="G1" s="6" t="s">
        <v>135</v>
      </c>
      <c r="K1" s="8" t="s">
        <v>136</v>
      </c>
    </row>
    <row r="2" spans="1:12" x14ac:dyDescent="0.25">
      <c r="A2" s="4" t="s">
        <v>9</v>
      </c>
      <c r="B2">
        <v>8</v>
      </c>
      <c r="C2" s="3">
        <v>83</v>
      </c>
      <c r="D2" s="3">
        <v>68</v>
      </c>
      <c r="E2" s="3">
        <v>63</v>
      </c>
      <c r="F2" s="3">
        <v>65</v>
      </c>
      <c r="G2" s="7">
        <f t="shared" ref="G2:G65" si="0">SUM(C2:F2)</f>
        <v>279</v>
      </c>
      <c r="K2" t="s">
        <v>137</v>
      </c>
    </row>
    <row r="3" spans="1:12" x14ac:dyDescent="0.25">
      <c r="A3" s="4" t="s">
        <v>10</v>
      </c>
      <c r="B3">
        <v>6</v>
      </c>
      <c r="C3" s="3">
        <v>69</v>
      </c>
      <c r="D3" s="3">
        <v>61</v>
      </c>
      <c r="E3" s="3">
        <v>64</v>
      </c>
      <c r="F3" s="3">
        <v>56</v>
      </c>
      <c r="G3" s="7">
        <f t="shared" si="0"/>
        <v>250</v>
      </c>
    </row>
    <row r="4" spans="1:12" x14ac:dyDescent="0.25">
      <c r="A4" s="4" t="s">
        <v>11</v>
      </c>
      <c r="B4">
        <v>7</v>
      </c>
      <c r="C4" s="3">
        <v>89</v>
      </c>
      <c r="D4" s="3">
        <v>83</v>
      </c>
      <c r="E4" s="3">
        <v>67</v>
      </c>
      <c r="F4" s="3">
        <v>71</v>
      </c>
      <c r="G4" s="7">
        <f t="shared" si="0"/>
        <v>310</v>
      </c>
    </row>
    <row r="5" spans="1:12" x14ac:dyDescent="0.25">
      <c r="A5" s="4" t="s">
        <v>12</v>
      </c>
      <c r="B5">
        <v>9</v>
      </c>
      <c r="C5" s="3">
        <v>78</v>
      </c>
      <c r="D5" s="3">
        <v>50</v>
      </c>
      <c r="E5" s="3">
        <v>59</v>
      </c>
      <c r="F5" s="3">
        <v>82</v>
      </c>
      <c r="G5" s="7">
        <f t="shared" si="0"/>
        <v>269</v>
      </c>
      <c r="K5" t="s">
        <v>138</v>
      </c>
    </row>
    <row r="6" spans="1:12" x14ac:dyDescent="0.25">
      <c r="A6" s="4" t="s">
        <v>13</v>
      </c>
      <c r="B6">
        <v>10</v>
      </c>
      <c r="C6" s="3">
        <v>46</v>
      </c>
      <c r="D6" s="3">
        <v>70</v>
      </c>
      <c r="E6" s="3">
        <v>63</v>
      </c>
      <c r="F6" s="3">
        <v>56</v>
      </c>
      <c r="G6" s="7">
        <f t="shared" si="0"/>
        <v>235</v>
      </c>
      <c r="K6" t="s">
        <v>139</v>
      </c>
    </row>
    <row r="7" spans="1:12" x14ac:dyDescent="0.25">
      <c r="A7" s="4" t="s">
        <v>14</v>
      </c>
      <c r="B7">
        <v>10</v>
      </c>
      <c r="C7" s="3">
        <v>47</v>
      </c>
      <c r="D7" s="3">
        <v>56</v>
      </c>
      <c r="E7" s="3">
        <v>70</v>
      </c>
      <c r="F7" s="3">
        <v>53</v>
      </c>
      <c r="G7" s="7">
        <f t="shared" si="0"/>
        <v>226</v>
      </c>
      <c r="K7" t="s">
        <v>140</v>
      </c>
    </row>
    <row r="8" spans="1:12" x14ac:dyDescent="0.25">
      <c r="A8" s="4" t="s">
        <v>15</v>
      </c>
      <c r="B8">
        <v>7</v>
      </c>
      <c r="C8" s="3">
        <v>60</v>
      </c>
      <c r="D8" s="3">
        <v>48</v>
      </c>
      <c r="E8" s="3">
        <v>50</v>
      </c>
      <c r="F8" s="3">
        <v>67</v>
      </c>
      <c r="G8" s="7">
        <f t="shared" si="0"/>
        <v>225</v>
      </c>
      <c r="K8" t="s">
        <v>141</v>
      </c>
    </row>
    <row r="9" spans="1:12" x14ac:dyDescent="0.25">
      <c r="A9" s="4" t="s">
        <v>16</v>
      </c>
      <c r="B9">
        <v>8</v>
      </c>
      <c r="C9" s="3">
        <v>42</v>
      </c>
      <c r="D9" s="3">
        <v>51</v>
      </c>
      <c r="E9" s="3">
        <v>53</v>
      </c>
      <c r="F9" s="3">
        <v>86</v>
      </c>
      <c r="G9" s="7">
        <f t="shared" si="0"/>
        <v>232</v>
      </c>
      <c r="K9" t="s">
        <v>142</v>
      </c>
    </row>
    <row r="10" spans="1:12" x14ac:dyDescent="0.25">
      <c r="A10" s="4" t="s">
        <v>17</v>
      </c>
      <c r="B10">
        <v>8</v>
      </c>
      <c r="C10" s="3">
        <v>80</v>
      </c>
      <c r="D10" s="3">
        <v>45</v>
      </c>
      <c r="E10" s="3">
        <v>73</v>
      </c>
      <c r="F10" s="3">
        <v>62</v>
      </c>
      <c r="G10" s="7">
        <f t="shared" si="0"/>
        <v>260</v>
      </c>
      <c r="K10" t="s">
        <v>144</v>
      </c>
    </row>
    <row r="11" spans="1:12" x14ac:dyDescent="0.25">
      <c r="A11" s="4" t="s">
        <v>18</v>
      </c>
      <c r="B11">
        <v>6</v>
      </c>
      <c r="C11" s="3">
        <v>90</v>
      </c>
      <c r="D11" s="3">
        <v>67</v>
      </c>
      <c r="E11" s="3">
        <v>77</v>
      </c>
      <c r="F11" s="3">
        <v>85</v>
      </c>
      <c r="G11" s="7">
        <f t="shared" si="0"/>
        <v>319</v>
      </c>
    </row>
    <row r="12" spans="1:12" x14ac:dyDescent="0.25">
      <c r="A12" s="4" t="s">
        <v>19</v>
      </c>
      <c r="B12">
        <v>8</v>
      </c>
      <c r="C12" s="3">
        <v>79</v>
      </c>
      <c r="D12" s="3">
        <v>45</v>
      </c>
      <c r="E12" s="3">
        <v>53</v>
      </c>
      <c r="F12" s="3">
        <v>46</v>
      </c>
      <c r="G12" s="7">
        <f t="shared" si="0"/>
        <v>223</v>
      </c>
    </row>
    <row r="13" spans="1:12" x14ac:dyDescent="0.25">
      <c r="A13" s="4" t="s">
        <v>20</v>
      </c>
      <c r="B13">
        <v>7</v>
      </c>
      <c r="C13" s="3">
        <v>48</v>
      </c>
      <c r="D13" s="3"/>
      <c r="E13" s="3">
        <v>62</v>
      </c>
      <c r="F13" s="3">
        <v>55</v>
      </c>
      <c r="G13" s="7">
        <f t="shared" si="0"/>
        <v>165</v>
      </c>
    </row>
    <row r="14" spans="1:12" x14ac:dyDescent="0.25">
      <c r="A14" s="4" t="s">
        <v>21</v>
      </c>
      <c r="B14">
        <v>9</v>
      </c>
      <c r="C14" s="3">
        <v>61</v>
      </c>
      <c r="D14" s="3"/>
      <c r="E14" s="3">
        <v>73</v>
      </c>
      <c r="F14" s="3">
        <v>48</v>
      </c>
      <c r="G14" s="7">
        <f t="shared" si="0"/>
        <v>182</v>
      </c>
    </row>
    <row r="15" spans="1:12" x14ac:dyDescent="0.25">
      <c r="A15" s="4" t="s">
        <v>22</v>
      </c>
      <c r="B15">
        <v>7</v>
      </c>
      <c r="C15" s="3">
        <v>58</v>
      </c>
      <c r="D15" s="3">
        <v>64</v>
      </c>
      <c r="E15" s="3">
        <v>50</v>
      </c>
      <c r="F15" s="3">
        <v>76</v>
      </c>
      <c r="G15" s="7">
        <f t="shared" si="0"/>
        <v>248</v>
      </c>
      <c r="K15" t="s">
        <v>4</v>
      </c>
      <c r="L15" t="s">
        <v>145</v>
      </c>
    </row>
    <row r="16" spans="1:12" x14ac:dyDescent="0.25">
      <c r="A16" s="4" t="s">
        <v>23</v>
      </c>
      <c r="B16">
        <v>10</v>
      </c>
      <c r="C16" s="3">
        <v>44</v>
      </c>
      <c r="D16" s="3">
        <v>59</v>
      </c>
      <c r="E16" s="3">
        <v>60</v>
      </c>
      <c r="F16" s="3">
        <v>82</v>
      </c>
      <c r="G16" s="7">
        <f t="shared" si="0"/>
        <v>245</v>
      </c>
    </row>
    <row r="17" spans="1:14" x14ac:dyDescent="0.25">
      <c r="A17" s="4" t="s">
        <v>24</v>
      </c>
      <c r="B17">
        <v>7</v>
      </c>
      <c r="C17" s="3">
        <v>86</v>
      </c>
      <c r="D17" s="3">
        <v>83</v>
      </c>
      <c r="E17" s="3">
        <v>86</v>
      </c>
      <c r="F17" s="3">
        <v>40</v>
      </c>
      <c r="G17" s="7">
        <f t="shared" si="0"/>
        <v>295</v>
      </c>
      <c r="L17" s="9" t="s">
        <v>146</v>
      </c>
    </row>
    <row r="18" spans="1:14" x14ac:dyDescent="0.25">
      <c r="A18" s="4" t="s">
        <v>25</v>
      </c>
      <c r="B18">
        <v>9</v>
      </c>
      <c r="C18" s="3">
        <v>80</v>
      </c>
      <c r="D18" s="3">
        <v>70</v>
      </c>
      <c r="E18" s="3">
        <v>67</v>
      </c>
      <c r="F18" s="3">
        <v>55</v>
      </c>
      <c r="G18" s="7">
        <f t="shared" si="0"/>
        <v>272</v>
      </c>
      <c r="L18" t="s">
        <v>147</v>
      </c>
    </row>
    <row r="19" spans="1:14" x14ac:dyDescent="0.25">
      <c r="A19" s="4" t="s">
        <v>26</v>
      </c>
      <c r="B19">
        <v>7</v>
      </c>
      <c r="C19" s="3">
        <v>50</v>
      </c>
      <c r="D19" s="3">
        <v>49</v>
      </c>
      <c r="E19" s="3">
        <v>84</v>
      </c>
      <c r="F19" s="3">
        <v>76</v>
      </c>
      <c r="G19" s="7">
        <f t="shared" si="0"/>
        <v>259</v>
      </c>
      <c r="L19" t="s">
        <v>148</v>
      </c>
    </row>
    <row r="20" spans="1:14" x14ac:dyDescent="0.25">
      <c r="A20" s="4" t="s">
        <v>27</v>
      </c>
      <c r="B20">
        <v>8</v>
      </c>
      <c r="C20" s="3">
        <v>87</v>
      </c>
      <c r="D20" s="3">
        <v>61</v>
      </c>
      <c r="E20" s="3">
        <v>63</v>
      </c>
      <c r="F20" s="3">
        <v>89</v>
      </c>
      <c r="G20" s="7">
        <f t="shared" si="0"/>
        <v>300</v>
      </c>
      <c r="L20" t="s">
        <v>149</v>
      </c>
    </row>
    <row r="21" spans="1:14" x14ac:dyDescent="0.25">
      <c r="A21" s="4" t="s">
        <v>28</v>
      </c>
      <c r="B21">
        <v>6</v>
      </c>
      <c r="C21" s="3">
        <v>51</v>
      </c>
      <c r="D21" s="3"/>
      <c r="E21" s="3">
        <v>54</v>
      </c>
      <c r="F21" s="3">
        <v>89</v>
      </c>
      <c r="G21" s="7">
        <f t="shared" si="0"/>
        <v>194</v>
      </c>
      <c r="L21" t="s">
        <v>153</v>
      </c>
    </row>
    <row r="22" spans="1:14" x14ac:dyDescent="0.25">
      <c r="A22" s="4" t="s">
        <v>29</v>
      </c>
      <c r="B22">
        <v>8</v>
      </c>
      <c r="C22" s="3">
        <v>89</v>
      </c>
      <c r="D22" s="3">
        <v>84</v>
      </c>
      <c r="E22" s="3">
        <v>73</v>
      </c>
      <c r="F22" s="3">
        <v>43</v>
      </c>
      <c r="G22" s="7">
        <f t="shared" si="0"/>
        <v>289</v>
      </c>
    </row>
    <row r="23" spans="1:14" x14ac:dyDescent="0.25">
      <c r="A23" s="4" t="s">
        <v>30</v>
      </c>
      <c r="B23">
        <v>6</v>
      </c>
      <c r="C23" s="3">
        <v>64</v>
      </c>
      <c r="D23" s="3"/>
      <c r="E23" s="3">
        <v>75</v>
      </c>
      <c r="F23" s="3">
        <v>67</v>
      </c>
      <c r="G23" s="7">
        <f t="shared" si="0"/>
        <v>206</v>
      </c>
    </row>
    <row r="24" spans="1:14" x14ac:dyDescent="0.25">
      <c r="A24" s="4" t="s">
        <v>31</v>
      </c>
      <c r="B24">
        <v>10</v>
      </c>
      <c r="C24" s="3">
        <v>44</v>
      </c>
      <c r="D24" s="3">
        <v>52</v>
      </c>
      <c r="E24" s="3"/>
      <c r="F24" s="3">
        <v>70</v>
      </c>
      <c r="G24" s="7">
        <f t="shared" si="0"/>
        <v>166</v>
      </c>
      <c r="K24" s="11" t="s">
        <v>1</v>
      </c>
      <c r="L24" s="11" t="s">
        <v>150</v>
      </c>
      <c r="M24" s="11" t="s">
        <v>151</v>
      </c>
      <c r="N24" s="11" t="s">
        <v>152</v>
      </c>
    </row>
    <row r="25" spans="1:14" x14ac:dyDescent="0.25">
      <c r="A25" s="4" t="s">
        <v>32</v>
      </c>
      <c r="B25">
        <v>8</v>
      </c>
      <c r="C25" s="3">
        <v>56</v>
      </c>
      <c r="D25" s="3">
        <v>85</v>
      </c>
      <c r="E25" s="3">
        <v>76</v>
      </c>
      <c r="F25" s="3">
        <v>68</v>
      </c>
      <c r="G25" s="7">
        <f t="shared" si="0"/>
        <v>285</v>
      </c>
      <c r="K25" s="10"/>
      <c r="L25" s="10"/>
      <c r="M25" s="10"/>
      <c r="N25" s="10"/>
    </row>
    <row r="26" spans="1:14" x14ac:dyDescent="0.25">
      <c r="A26" s="4" t="s">
        <v>33</v>
      </c>
      <c r="B26">
        <v>9</v>
      </c>
      <c r="C26" s="3">
        <v>55</v>
      </c>
      <c r="D26" s="3"/>
      <c r="E26" s="3">
        <v>82</v>
      </c>
      <c r="F26" s="3">
        <v>41</v>
      </c>
      <c r="G26" s="7">
        <f t="shared" si="0"/>
        <v>178</v>
      </c>
    </row>
    <row r="27" spans="1:14" x14ac:dyDescent="0.25">
      <c r="A27" s="4" t="s">
        <v>34</v>
      </c>
      <c r="B27">
        <v>8</v>
      </c>
      <c r="C27" s="3">
        <v>44</v>
      </c>
      <c r="D27" s="3">
        <v>60</v>
      </c>
      <c r="E27" s="3">
        <v>59</v>
      </c>
      <c r="F27" s="3">
        <v>64</v>
      </c>
      <c r="G27" s="7">
        <f t="shared" si="0"/>
        <v>227</v>
      </c>
    </row>
    <row r="28" spans="1:14" x14ac:dyDescent="0.25">
      <c r="A28" s="4" t="s">
        <v>35</v>
      </c>
      <c r="B28">
        <v>10</v>
      </c>
      <c r="C28" s="3">
        <v>88</v>
      </c>
      <c r="D28" s="3">
        <v>70</v>
      </c>
      <c r="E28" s="3">
        <v>85</v>
      </c>
      <c r="F28" s="3">
        <v>45</v>
      </c>
      <c r="G28" s="7">
        <f t="shared" si="0"/>
        <v>288</v>
      </c>
      <c r="K28" t="s">
        <v>5</v>
      </c>
      <c r="L28" t="s">
        <v>154</v>
      </c>
    </row>
    <row r="29" spans="1:14" x14ac:dyDescent="0.25">
      <c r="A29" s="4" t="s">
        <v>36</v>
      </c>
      <c r="B29">
        <v>8</v>
      </c>
      <c r="C29" s="3">
        <v>81</v>
      </c>
      <c r="D29" s="3">
        <v>75</v>
      </c>
      <c r="E29" s="3">
        <v>58</v>
      </c>
      <c r="F29" s="3">
        <v>56</v>
      </c>
      <c r="G29" s="7">
        <f t="shared" si="0"/>
        <v>270</v>
      </c>
      <c r="L29" t="s">
        <v>155</v>
      </c>
    </row>
    <row r="30" spans="1:14" x14ac:dyDescent="0.25">
      <c r="A30" s="4" t="s">
        <v>37</v>
      </c>
      <c r="B30">
        <v>9</v>
      </c>
      <c r="C30" s="3"/>
      <c r="D30" s="3"/>
      <c r="E30" s="3"/>
      <c r="F30" s="3"/>
      <c r="G30" s="7">
        <f t="shared" si="0"/>
        <v>0</v>
      </c>
    </row>
    <row r="31" spans="1:14" x14ac:dyDescent="0.25">
      <c r="A31" s="4" t="s">
        <v>38</v>
      </c>
      <c r="B31">
        <v>8</v>
      </c>
      <c r="C31" s="3">
        <v>49</v>
      </c>
      <c r="D31" s="3">
        <v>79</v>
      </c>
      <c r="E31" s="3">
        <v>80</v>
      </c>
      <c r="F31" s="3">
        <v>51</v>
      </c>
      <c r="G31" s="7">
        <f t="shared" si="0"/>
        <v>259</v>
      </c>
      <c r="L31" t="s">
        <v>156</v>
      </c>
    </row>
    <row r="32" spans="1:14" x14ac:dyDescent="0.25">
      <c r="A32" s="4" t="s">
        <v>39</v>
      </c>
      <c r="B32">
        <v>7</v>
      </c>
      <c r="C32" s="3">
        <v>80</v>
      </c>
      <c r="D32" s="3">
        <v>61</v>
      </c>
      <c r="E32" s="3">
        <v>68</v>
      </c>
      <c r="F32" s="3">
        <v>48</v>
      </c>
      <c r="G32" s="7">
        <f t="shared" si="0"/>
        <v>257</v>
      </c>
    </row>
    <row r="33" spans="1:14" x14ac:dyDescent="0.25">
      <c r="A33" s="4" t="s">
        <v>40</v>
      </c>
      <c r="B33">
        <v>8</v>
      </c>
      <c r="C33" s="3"/>
      <c r="D33" s="3"/>
      <c r="E33" s="3"/>
      <c r="F33" s="3"/>
      <c r="G33" s="7">
        <f t="shared" si="0"/>
        <v>0</v>
      </c>
      <c r="K33" t="s">
        <v>6</v>
      </c>
      <c r="L33" t="s">
        <v>157</v>
      </c>
    </row>
    <row r="34" spans="1:14" x14ac:dyDescent="0.25">
      <c r="A34" s="4" t="s">
        <v>41</v>
      </c>
      <c r="B34">
        <v>8</v>
      </c>
      <c r="C34" s="3">
        <v>51</v>
      </c>
      <c r="D34" s="3">
        <v>77</v>
      </c>
      <c r="E34" s="3">
        <v>85</v>
      </c>
      <c r="F34" s="3">
        <v>74</v>
      </c>
      <c r="G34" s="7">
        <f t="shared" si="0"/>
        <v>287</v>
      </c>
      <c r="L34" t="s">
        <v>161</v>
      </c>
    </row>
    <row r="35" spans="1:14" x14ac:dyDescent="0.25">
      <c r="A35" s="4" t="s">
        <v>42</v>
      </c>
      <c r="B35">
        <v>9</v>
      </c>
      <c r="C35" s="3">
        <v>90</v>
      </c>
      <c r="D35" s="3">
        <v>86</v>
      </c>
      <c r="E35" s="3">
        <v>79</v>
      </c>
      <c r="F35" s="3">
        <v>61</v>
      </c>
      <c r="G35" s="7">
        <f t="shared" si="0"/>
        <v>316</v>
      </c>
    </row>
    <row r="36" spans="1:14" x14ac:dyDescent="0.25">
      <c r="A36" s="4" t="s">
        <v>43</v>
      </c>
      <c r="B36">
        <v>8</v>
      </c>
      <c r="C36" s="3">
        <v>56</v>
      </c>
      <c r="D36" s="3">
        <v>59</v>
      </c>
      <c r="E36" s="3">
        <v>51</v>
      </c>
      <c r="F36" s="3">
        <v>51</v>
      </c>
      <c r="G36" s="7">
        <f t="shared" si="0"/>
        <v>217</v>
      </c>
      <c r="L36" s="10" t="s">
        <v>0</v>
      </c>
      <c r="M36" s="10" t="s">
        <v>133</v>
      </c>
      <c r="N36" s="10" t="s">
        <v>158</v>
      </c>
    </row>
    <row r="37" spans="1:14" x14ac:dyDescent="0.25">
      <c r="A37" s="4" t="s">
        <v>44</v>
      </c>
      <c r="B37">
        <v>6</v>
      </c>
      <c r="C37" s="3">
        <v>71</v>
      </c>
      <c r="D37" s="3">
        <v>76</v>
      </c>
      <c r="E37" s="3">
        <v>82</v>
      </c>
      <c r="F37" s="3">
        <v>80</v>
      </c>
      <c r="G37" s="7">
        <f t="shared" si="0"/>
        <v>309</v>
      </c>
      <c r="L37" s="1" t="s">
        <v>143</v>
      </c>
      <c r="M37" s="1">
        <v>10</v>
      </c>
      <c r="N37" s="1" t="s">
        <v>159</v>
      </c>
    </row>
    <row r="38" spans="1:14" x14ac:dyDescent="0.25">
      <c r="A38" s="4" t="s">
        <v>45</v>
      </c>
      <c r="B38">
        <v>9</v>
      </c>
      <c r="C38" s="3"/>
      <c r="D38" s="3"/>
      <c r="E38" s="3"/>
      <c r="F38" s="3"/>
      <c r="G38" s="7">
        <f t="shared" si="0"/>
        <v>0</v>
      </c>
      <c r="L38" s="1" t="s">
        <v>160</v>
      </c>
      <c r="M38" s="1">
        <v>8</v>
      </c>
      <c r="N38" s="1">
        <v>3</v>
      </c>
    </row>
    <row r="39" spans="1:14" x14ac:dyDescent="0.25">
      <c r="A39" s="4" t="s">
        <v>46</v>
      </c>
      <c r="B39">
        <v>7</v>
      </c>
      <c r="C39" s="3"/>
      <c r="D39" s="3"/>
      <c r="E39" s="3"/>
      <c r="F39" s="3"/>
      <c r="G39" s="7">
        <f t="shared" si="0"/>
        <v>0</v>
      </c>
      <c r="L39" s="1"/>
      <c r="M39" s="1"/>
      <c r="N39" s="1"/>
    </row>
    <row r="40" spans="1:14" x14ac:dyDescent="0.25">
      <c r="A40" s="4" t="s">
        <v>47</v>
      </c>
      <c r="B40">
        <v>9</v>
      </c>
      <c r="C40" s="3"/>
      <c r="D40" s="3"/>
      <c r="E40" s="3"/>
      <c r="F40" s="3"/>
      <c r="G40" s="7">
        <f t="shared" si="0"/>
        <v>0</v>
      </c>
      <c r="L40" s="1"/>
      <c r="M40" s="1"/>
      <c r="N40" s="1"/>
    </row>
    <row r="41" spans="1:14" x14ac:dyDescent="0.25">
      <c r="A41" s="4" t="s">
        <v>48</v>
      </c>
      <c r="B41">
        <v>8</v>
      </c>
      <c r="C41" s="3"/>
      <c r="D41" s="3"/>
      <c r="E41" s="3"/>
      <c r="F41" s="3"/>
      <c r="G41" s="7">
        <f t="shared" si="0"/>
        <v>0</v>
      </c>
      <c r="L41" s="1"/>
      <c r="M41" s="1"/>
      <c r="N41" s="1"/>
    </row>
    <row r="42" spans="1:14" x14ac:dyDescent="0.25">
      <c r="A42" s="4" t="s">
        <v>49</v>
      </c>
      <c r="B42">
        <v>10</v>
      </c>
      <c r="C42" s="3"/>
      <c r="D42" s="3"/>
      <c r="E42" s="3"/>
      <c r="F42" s="3"/>
      <c r="G42" s="7">
        <f t="shared" si="0"/>
        <v>0</v>
      </c>
      <c r="L42" s="1"/>
      <c r="M42" s="1"/>
      <c r="N42" s="1"/>
    </row>
    <row r="43" spans="1:14" x14ac:dyDescent="0.25">
      <c r="A43" s="4" t="s">
        <v>50</v>
      </c>
      <c r="B43">
        <v>9</v>
      </c>
      <c r="C43" s="3"/>
      <c r="D43" s="3"/>
      <c r="E43" s="3"/>
      <c r="F43" s="3"/>
      <c r="G43" s="7">
        <f t="shared" si="0"/>
        <v>0</v>
      </c>
    </row>
    <row r="44" spans="1:14" x14ac:dyDescent="0.25">
      <c r="A44" s="4" t="s">
        <v>51</v>
      </c>
      <c r="B44">
        <v>7</v>
      </c>
      <c r="C44" s="3">
        <v>71</v>
      </c>
      <c r="D44" s="3">
        <v>89</v>
      </c>
      <c r="E44" s="3">
        <v>55</v>
      </c>
      <c r="F44" s="3">
        <v>49</v>
      </c>
      <c r="G44" s="7">
        <f t="shared" si="0"/>
        <v>264</v>
      </c>
    </row>
    <row r="45" spans="1:14" x14ac:dyDescent="0.25">
      <c r="A45" s="4" t="s">
        <v>52</v>
      </c>
      <c r="B45">
        <v>8</v>
      </c>
      <c r="C45" s="3">
        <v>89</v>
      </c>
      <c r="D45" s="3">
        <v>53</v>
      </c>
      <c r="E45" s="3">
        <v>47</v>
      </c>
      <c r="F45" s="3">
        <v>40</v>
      </c>
      <c r="G45" s="7">
        <f t="shared" si="0"/>
        <v>229</v>
      </c>
    </row>
    <row r="46" spans="1:14" x14ac:dyDescent="0.25">
      <c r="A46" s="4" t="s">
        <v>53</v>
      </c>
      <c r="B46">
        <v>10</v>
      </c>
      <c r="C46" s="3">
        <v>56</v>
      </c>
      <c r="D46" s="3">
        <v>75</v>
      </c>
      <c r="E46" s="3">
        <v>73</v>
      </c>
      <c r="F46" s="3">
        <v>80</v>
      </c>
      <c r="G46" s="7">
        <f t="shared" si="0"/>
        <v>284</v>
      </c>
    </row>
    <row r="47" spans="1:14" x14ac:dyDescent="0.25">
      <c r="A47" s="4" t="s">
        <v>54</v>
      </c>
      <c r="B47">
        <v>8</v>
      </c>
      <c r="C47" s="3">
        <v>48</v>
      </c>
      <c r="D47" s="3">
        <v>81</v>
      </c>
      <c r="E47" s="3">
        <v>69</v>
      </c>
      <c r="F47" s="3">
        <v>69</v>
      </c>
      <c r="G47" s="7">
        <f t="shared" si="0"/>
        <v>267</v>
      </c>
    </row>
    <row r="48" spans="1:14" x14ac:dyDescent="0.25">
      <c r="A48" s="4" t="s">
        <v>55</v>
      </c>
      <c r="B48">
        <v>8</v>
      </c>
      <c r="C48" s="3">
        <v>90</v>
      </c>
      <c r="D48" s="3">
        <v>64</v>
      </c>
      <c r="E48" s="3">
        <v>79</v>
      </c>
      <c r="F48" s="3">
        <v>76</v>
      </c>
      <c r="G48" s="7">
        <f t="shared" si="0"/>
        <v>309</v>
      </c>
    </row>
    <row r="49" spans="1:7" x14ac:dyDescent="0.25">
      <c r="A49" s="4" t="s">
        <v>56</v>
      </c>
      <c r="B49">
        <v>8</v>
      </c>
      <c r="C49" s="3">
        <v>83</v>
      </c>
      <c r="D49" s="3">
        <v>44</v>
      </c>
      <c r="E49" s="3">
        <v>45</v>
      </c>
      <c r="F49" s="3">
        <v>74</v>
      </c>
      <c r="G49" s="7">
        <f t="shared" si="0"/>
        <v>246</v>
      </c>
    </row>
    <row r="50" spans="1:7" x14ac:dyDescent="0.25">
      <c r="A50" s="4" t="s">
        <v>57</v>
      </c>
      <c r="B50">
        <v>7</v>
      </c>
      <c r="C50" s="3">
        <v>54</v>
      </c>
      <c r="D50" s="3">
        <v>68</v>
      </c>
      <c r="E50" s="3"/>
      <c r="F50" s="3">
        <v>42</v>
      </c>
      <c r="G50" s="7">
        <f t="shared" si="0"/>
        <v>164</v>
      </c>
    </row>
    <row r="51" spans="1:7" x14ac:dyDescent="0.25">
      <c r="A51" s="4" t="s">
        <v>58</v>
      </c>
      <c r="B51">
        <v>9</v>
      </c>
      <c r="C51" s="3">
        <v>82</v>
      </c>
      <c r="D51" s="3">
        <v>40</v>
      </c>
      <c r="E51" s="3">
        <v>84</v>
      </c>
      <c r="F51" s="3">
        <v>83</v>
      </c>
      <c r="G51" s="7">
        <f t="shared" si="0"/>
        <v>289</v>
      </c>
    </row>
    <row r="52" spans="1:7" x14ac:dyDescent="0.25">
      <c r="A52" s="4" t="s">
        <v>59</v>
      </c>
      <c r="B52">
        <v>6</v>
      </c>
      <c r="C52" s="3">
        <v>90</v>
      </c>
      <c r="D52" s="3">
        <v>60</v>
      </c>
      <c r="E52" s="3">
        <v>79</v>
      </c>
      <c r="F52" s="3">
        <v>50</v>
      </c>
      <c r="G52" s="7">
        <f t="shared" si="0"/>
        <v>279</v>
      </c>
    </row>
    <row r="53" spans="1:7" x14ac:dyDescent="0.25">
      <c r="A53" s="4" t="s">
        <v>60</v>
      </c>
      <c r="B53">
        <v>7</v>
      </c>
      <c r="C53" s="3">
        <v>81</v>
      </c>
      <c r="D53" s="3">
        <v>85</v>
      </c>
      <c r="E53" s="3">
        <v>83</v>
      </c>
      <c r="F53" s="3">
        <v>43</v>
      </c>
      <c r="G53" s="7">
        <f t="shared" si="0"/>
        <v>292</v>
      </c>
    </row>
    <row r="54" spans="1:7" x14ac:dyDescent="0.25">
      <c r="A54" s="4" t="s">
        <v>61</v>
      </c>
      <c r="B54">
        <v>6</v>
      </c>
      <c r="C54" s="3">
        <v>45</v>
      </c>
      <c r="D54" s="3">
        <v>72</v>
      </c>
      <c r="E54" s="3">
        <v>51</v>
      </c>
      <c r="F54" s="3">
        <v>59</v>
      </c>
      <c r="G54" s="7">
        <f t="shared" si="0"/>
        <v>227</v>
      </c>
    </row>
    <row r="55" spans="1:7" x14ac:dyDescent="0.25">
      <c r="A55" s="4" t="s">
        <v>62</v>
      </c>
      <c r="B55">
        <v>9</v>
      </c>
      <c r="C55" s="3">
        <v>77</v>
      </c>
      <c r="D55" s="3">
        <v>84</v>
      </c>
      <c r="E55" s="3"/>
      <c r="F55" s="3">
        <v>84</v>
      </c>
      <c r="G55" s="7">
        <f t="shared" si="0"/>
        <v>245</v>
      </c>
    </row>
    <row r="56" spans="1:7" x14ac:dyDescent="0.25">
      <c r="A56" s="4" t="s">
        <v>63</v>
      </c>
      <c r="B56">
        <v>9</v>
      </c>
      <c r="C56" s="3">
        <v>67</v>
      </c>
      <c r="D56" s="3">
        <v>85</v>
      </c>
      <c r="E56" s="3">
        <v>69</v>
      </c>
      <c r="F56" s="3">
        <v>72</v>
      </c>
      <c r="G56" s="7">
        <f t="shared" si="0"/>
        <v>293</v>
      </c>
    </row>
    <row r="57" spans="1:7" x14ac:dyDescent="0.25">
      <c r="A57" s="4" t="s">
        <v>64</v>
      </c>
      <c r="B57">
        <v>6</v>
      </c>
      <c r="C57" s="3">
        <v>79</v>
      </c>
      <c r="D57" s="3"/>
      <c r="E57" s="3">
        <v>52</v>
      </c>
      <c r="F57" s="3">
        <v>73</v>
      </c>
      <c r="G57" s="7">
        <f t="shared" si="0"/>
        <v>204</v>
      </c>
    </row>
    <row r="58" spans="1:7" x14ac:dyDescent="0.25">
      <c r="A58" s="4" t="s">
        <v>65</v>
      </c>
      <c r="B58">
        <v>9</v>
      </c>
      <c r="C58" s="3">
        <v>74</v>
      </c>
      <c r="D58" s="3">
        <v>59</v>
      </c>
      <c r="E58" s="3">
        <v>43</v>
      </c>
      <c r="F58" s="3">
        <v>89</v>
      </c>
      <c r="G58" s="7">
        <f t="shared" si="0"/>
        <v>265</v>
      </c>
    </row>
    <row r="59" spans="1:7" x14ac:dyDescent="0.25">
      <c r="A59" s="4" t="s">
        <v>66</v>
      </c>
      <c r="B59">
        <v>7</v>
      </c>
      <c r="C59" s="3">
        <v>84</v>
      </c>
      <c r="D59" s="3">
        <v>60</v>
      </c>
      <c r="E59" s="3"/>
      <c r="F59" s="3">
        <v>60</v>
      </c>
      <c r="G59" s="7">
        <f t="shared" si="0"/>
        <v>204</v>
      </c>
    </row>
    <row r="60" spans="1:7" x14ac:dyDescent="0.25">
      <c r="A60" s="4" t="s">
        <v>67</v>
      </c>
      <c r="B60">
        <v>7</v>
      </c>
      <c r="C60" s="3">
        <v>86</v>
      </c>
      <c r="D60" s="3">
        <v>49</v>
      </c>
      <c r="E60" s="3">
        <v>59</v>
      </c>
      <c r="F60" s="3">
        <v>86</v>
      </c>
      <c r="G60" s="7">
        <f t="shared" si="0"/>
        <v>280</v>
      </c>
    </row>
    <row r="61" spans="1:7" x14ac:dyDescent="0.25">
      <c r="A61" s="4" t="s">
        <v>68</v>
      </c>
      <c r="B61">
        <v>7</v>
      </c>
      <c r="C61" s="3"/>
      <c r="D61" s="3">
        <v>78</v>
      </c>
      <c r="E61" s="3">
        <v>49</v>
      </c>
      <c r="F61" s="3">
        <v>69</v>
      </c>
      <c r="G61" s="7">
        <f t="shared" si="0"/>
        <v>196</v>
      </c>
    </row>
    <row r="62" spans="1:7" x14ac:dyDescent="0.25">
      <c r="A62" s="4" t="s">
        <v>69</v>
      </c>
      <c r="B62">
        <v>8</v>
      </c>
      <c r="C62" s="3">
        <v>53</v>
      </c>
      <c r="D62" s="3">
        <v>86</v>
      </c>
      <c r="E62" s="3">
        <v>86</v>
      </c>
      <c r="F62" s="3">
        <v>50</v>
      </c>
      <c r="G62" s="7">
        <f t="shared" si="0"/>
        <v>275</v>
      </c>
    </row>
    <row r="63" spans="1:7" x14ac:dyDescent="0.25">
      <c r="A63" s="4" t="s">
        <v>70</v>
      </c>
      <c r="B63">
        <v>10</v>
      </c>
      <c r="C63" s="3">
        <v>65</v>
      </c>
      <c r="D63" s="3">
        <v>73</v>
      </c>
      <c r="E63" s="3">
        <v>81</v>
      </c>
      <c r="F63" s="3">
        <v>53</v>
      </c>
      <c r="G63" s="7">
        <f t="shared" si="0"/>
        <v>272</v>
      </c>
    </row>
    <row r="64" spans="1:7" x14ac:dyDescent="0.25">
      <c r="A64" s="4" t="s">
        <v>71</v>
      </c>
      <c r="B64">
        <v>8</v>
      </c>
      <c r="C64" s="3">
        <v>85</v>
      </c>
      <c r="D64" s="3">
        <v>53</v>
      </c>
      <c r="E64" s="3">
        <v>68</v>
      </c>
      <c r="F64" s="3">
        <v>48</v>
      </c>
      <c r="G64" s="7">
        <f t="shared" si="0"/>
        <v>254</v>
      </c>
    </row>
    <row r="65" spans="1:7" x14ac:dyDescent="0.25">
      <c r="A65" s="4" t="s">
        <v>72</v>
      </c>
      <c r="B65">
        <v>6</v>
      </c>
      <c r="C65" s="3">
        <v>78</v>
      </c>
      <c r="D65" s="3">
        <v>47</v>
      </c>
      <c r="E65" s="3">
        <v>62</v>
      </c>
      <c r="F65" s="3">
        <v>59</v>
      </c>
      <c r="G65" s="7">
        <f t="shared" si="0"/>
        <v>246</v>
      </c>
    </row>
    <row r="66" spans="1:7" x14ac:dyDescent="0.25">
      <c r="A66" s="4" t="s">
        <v>73</v>
      </c>
      <c r="B66">
        <v>8</v>
      </c>
      <c r="C66" s="3">
        <v>68</v>
      </c>
      <c r="D66" s="3">
        <v>87</v>
      </c>
      <c r="E66" s="3">
        <v>47</v>
      </c>
      <c r="F66" s="3">
        <v>58</v>
      </c>
      <c r="G66" s="7">
        <f t="shared" ref="G66:G125" si="1">SUM(C66:F66)</f>
        <v>260</v>
      </c>
    </row>
    <row r="67" spans="1:7" x14ac:dyDescent="0.25">
      <c r="A67" s="4" t="s">
        <v>74</v>
      </c>
      <c r="B67">
        <v>9</v>
      </c>
      <c r="C67" s="3">
        <v>61</v>
      </c>
      <c r="D67" s="3">
        <v>89</v>
      </c>
      <c r="E67" s="3">
        <v>65</v>
      </c>
      <c r="F67" s="3">
        <v>90</v>
      </c>
      <c r="G67" s="7">
        <f t="shared" si="1"/>
        <v>305</v>
      </c>
    </row>
    <row r="68" spans="1:7" x14ac:dyDescent="0.25">
      <c r="A68" s="4" t="s">
        <v>75</v>
      </c>
      <c r="B68">
        <v>8</v>
      </c>
      <c r="C68" s="3">
        <v>86</v>
      </c>
      <c r="D68" s="3">
        <v>79</v>
      </c>
      <c r="E68" s="3">
        <v>44</v>
      </c>
      <c r="F68" s="3">
        <v>57</v>
      </c>
      <c r="G68" s="7">
        <f t="shared" si="1"/>
        <v>266</v>
      </c>
    </row>
    <row r="69" spans="1:7" x14ac:dyDescent="0.25">
      <c r="A69" s="4" t="s">
        <v>76</v>
      </c>
      <c r="B69">
        <v>8</v>
      </c>
      <c r="C69" s="3">
        <v>66</v>
      </c>
      <c r="D69" s="3">
        <v>89</v>
      </c>
      <c r="E69" s="3">
        <v>68</v>
      </c>
      <c r="F69" s="3">
        <v>83</v>
      </c>
      <c r="G69" s="7">
        <f t="shared" si="1"/>
        <v>306</v>
      </c>
    </row>
    <row r="70" spans="1:7" x14ac:dyDescent="0.25">
      <c r="A70" s="4" t="s">
        <v>77</v>
      </c>
      <c r="B70">
        <v>8</v>
      </c>
      <c r="C70" s="3">
        <v>59</v>
      </c>
      <c r="D70" s="3">
        <v>85</v>
      </c>
      <c r="E70" s="3">
        <v>41</v>
      </c>
      <c r="F70" s="3">
        <v>85</v>
      </c>
      <c r="G70" s="7">
        <f t="shared" si="1"/>
        <v>270</v>
      </c>
    </row>
    <row r="71" spans="1:7" x14ac:dyDescent="0.25">
      <c r="A71" s="4" t="s">
        <v>78</v>
      </c>
      <c r="B71">
        <v>8</v>
      </c>
      <c r="C71" s="3">
        <v>43</v>
      </c>
      <c r="D71" s="3">
        <v>64</v>
      </c>
      <c r="E71" s="3">
        <v>62</v>
      </c>
      <c r="F71" s="3">
        <v>66</v>
      </c>
      <c r="G71" s="7">
        <f t="shared" si="1"/>
        <v>235</v>
      </c>
    </row>
    <row r="72" spans="1:7" x14ac:dyDescent="0.25">
      <c r="A72" s="4" t="s">
        <v>79</v>
      </c>
      <c r="B72">
        <v>8</v>
      </c>
      <c r="C72" s="3"/>
      <c r="D72" s="3">
        <v>42</v>
      </c>
      <c r="E72" s="3">
        <v>79</v>
      </c>
      <c r="F72" s="3">
        <v>56</v>
      </c>
      <c r="G72" s="7">
        <f t="shared" si="1"/>
        <v>177</v>
      </c>
    </row>
    <row r="73" spans="1:7" x14ac:dyDescent="0.25">
      <c r="A73" s="4" t="s">
        <v>80</v>
      </c>
      <c r="B73">
        <v>6</v>
      </c>
      <c r="C73" s="3">
        <v>67</v>
      </c>
      <c r="D73" s="3">
        <v>59</v>
      </c>
      <c r="E73" s="3">
        <v>81</v>
      </c>
      <c r="F73" s="3">
        <v>74</v>
      </c>
      <c r="G73" s="7">
        <f t="shared" si="1"/>
        <v>281</v>
      </c>
    </row>
    <row r="74" spans="1:7" x14ac:dyDescent="0.25">
      <c r="A74" s="4" t="s">
        <v>81</v>
      </c>
      <c r="B74">
        <v>10</v>
      </c>
      <c r="C74" s="3">
        <v>42</v>
      </c>
      <c r="D74" s="3">
        <v>79</v>
      </c>
      <c r="E74" s="3">
        <v>41</v>
      </c>
      <c r="F74" s="3">
        <v>48</v>
      </c>
      <c r="G74" s="7">
        <f t="shared" si="1"/>
        <v>210</v>
      </c>
    </row>
    <row r="75" spans="1:7" x14ac:dyDescent="0.25">
      <c r="A75" s="4" t="s">
        <v>82</v>
      </c>
      <c r="B75">
        <v>9</v>
      </c>
      <c r="C75" s="3">
        <v>88</v>
      </c>
      <c r="D75" s="3">
        <v>42</v>
      </c>
      <c r="E75" s="3">
        <v>53</v>
      </c>
      <c r="F75" s="3">
        <v>85</v>
      </c>
      <c r="G75" s="7">
        <f t="shared" si="1"/>
        <v>268</v>
      </c>
    </row>
    <row r="76" spans="1:7" x14ac:dyDescent="0.25">
      <c r="A76" s="4" t="s">
        <v>83</v>
      </c>
      <c r="B76">
        <v>6</v>
      </c>
      <c r="C76" s="3">
        <v>88</v>
      </c>
      <c r="D76" s="3">
        <v>57</v>
      </c>
      <c r="E76" s="3">
        <v>53</v>
      </c>
      <c r="F76" s="3">
        <v>84</v>
      </c>
      <c r="G76" s="7">
        <f t="shared" si="1"/>
        <v>282</v>
      </c>
    </row>
    <row r="77" spans="1:7" x14ac:dyDescent="0.25">
      <c r="A77" s="4" t="s">
        <v>84</v>
      </c>
      <c r="B77">
        <v>6</v>
      </c>
      <c r="C77" s="3">
        <v>82</v>
      </c>
      <c r="D77" s="3">
        <v>84</v>
      </c>
      <c r="E77" s="3">
        <v>57</v>
      </c>
      <c r="F77" s="3">
        <v>90</v>
      </c>
      <c r="G77" s="7">
        <f t="shared" si="1"/>
        <v>313</v>
      </c>
    </row>
    <row r="78" spans="1:7" x14ac:dyDescent="0.25">
      <c r="A78" s="4" t="s">
        <v>85</v>
      </c>
      <c r="B78">
        <v>6</v>
      </c>
      <c r="C78" s="3"/>
      <c r="D78" s="3"/>
      <c r="E78" s="3"/>
      <c r="F78" s="3"/>
      <c r="G78" s="7">
        <f t="shared" si="1"/>
        <v>0</v>
      </c>
    </row>
    <row r="79" spans="1:7" x14ac:dyDescent="0.25">
      <c r="A79" s="4" t="s">
        <v>86</v>
      </c>
      <c r="B79">
        <v>10</v>
      </c>
      <c r="C79" s="3"/>
      <c r="D79" s="3"/>
      <c r="E79" s="3"/>
      <c r="F79" s="3"/>
      <c r="G79" s="7">
        <f t="shared" si="1"/>
        <v>0</v>
      </c>
    </row>
    <row r="80" spans="1:7" x14ac:dyDescent="0.25">
      <c r="A80" s="4" t="s">
        <v>87</v>
      </c>
      <c r="B80">
        <v>7</v>
      </c>
      <c r="C80" s="3"/>
      <c r="D80" s="3"/>
      <c r="E80" s="3"/>
      <c r="F80" s="3"/>
      <c r="G80" s="7">
        <f t="shared" si="1"/>
        <v>0</v>
      </c>
    </row>
    <row r="81" spans="1:7" x14ac:dyDescent="0.25">
      <c r="A81" s="4" t="s">
        <v>88</v>
      </c>
      <c r="B81">
        <v>9</v>
      </c>
      <c r="C81" s="3"/>
      <c r="D81" s="3"/>
      <c r="E81" s="3"/>
      <c r="F81" s="3"/>
      <c r="G81" s="7">
        <f t="shared" si="1"/>
        <v>0</v>
      </c>
    </row>
    <row r="82" spans="1:7" x14ac:dyDescent="0.25">
      <c r="A82" s="4" t="s">
        <v>89</v>
      </c>
      <c r="B82">
        <v>6</v>
      </c>
      <c r="C82" s="3"/>
      <c r="D82" s="3"/>
      <c r="E82" s="3"/>
      <c r="F82" s="3"/>
      <c r="G82" s="7">
        <f t="shared" si="1"/>
        <v>0</v>
      </c>
    </row>
    <row r="83" spans="1:7" x14ac:dyDescent="0.25">
      <c r="A83" s="4" t="s">
        <v>90</v>
      </c>
      <c r="B83">
        <v>9</v>
      </c>
      <c r="C83" s="3"/>
      <c r="D83" s="3"/>
      <c r="E83" s="3"/>
      <c r="F83" s="3"/>
      <c r="G83" s="7">
        <f t="shared" si="1"/>
        <v>0</v>
      </c>
    </row>
    <row r="84" spans="1:7" x14ac:dyDescent="0.25">
      <c r="A84" s="4" t="s">
        <v>91</v>
      </c>
      <c r="B84">
        <v>6</v>
      </c>
      <c r="C84" s="3"/>
      <c r="D84" s="3"/>
      <c r="E84" s="3"/>
      <c r="F84" s="3"/>
      <c r="G84" s="7">
        <f t="shared" si="1"/>
        <v>0</v>
      </c>
    </row>
    <row r="85" spans="1:7" x14ac:dyDescent="0.25">
      <c r="A85" s="4" t="s">
        <v>92</v>
      </c>
      <c r="B85">
        <v>10</v>
      </c>
      <c r="C85" s="3"/>
      <c r="D85" s="3"/>
      <c r="E85" s="3"/>
      <c r="F85" s="3"/>
      <c r="G85" s="7">
        <f t="shared" si="1"/>
        <v>0</v>
      </c>
    </row>
    <row r="86" spans="1:7" x14ac:dyDescent="0.25">
      <c r="A86" s="4" t="s">
        <v>93</v>
      </c>
      <c r="B86">
        <v>9</v>
      </c>
      <c r="C86" s="3">
        <v>59</v>
      </c>
      <c r="D86" s="3">
        <v>61</v>
      </c>
      <c r="E86" s="3">
        <v>51</v>
      </c>
      <c r="F86" s="3">
        <v>42</v>
      </c>
      <c r="G86" s="7">
        <f t="shared" si="1"/>
        <v>213</v>
      </c>
    </row>
    <row r="87" spans="1:7" x14ac:dyDescent="0.25">
      <c r="A87" s="4" t="s">
        <v>94</v>
      </c>
      <c r="B87">
        <v>9</v>
      </c>
      <c r="C87" s="3">
        <v>57</v>
      </c>
      <c r="D87" s="3">
        <v>58</v>
      </c>
      <c r="E87" s="3">
        <v>70</v>
      </c>
      <c r="F87" s="3">
        <v>89</v>
      </c>
      <c r="G87" s="7">
        <f t="shared" si="1"/>
        <v>274</v>
      </c>
    </row>
    <row r="88" spans="1:7" x14ac:dyDescent="0.25">
      <c r="A88" s="4" t="s">
        <v>95</v>
      </c>
      <c r="B88">
        <v>8</v>
      </c>
      <c r="C88" s="3">
        <v>80</v>
      </c>
      <c r="D88" s="3">
        <v>66</v>
      </c>
      <c r="E88" s="3">
        <v>42</v>
      </c>
      <c r="F88" s="3">
        <v>43</v>
      </c>
      <c r="G88" s="7">
        <f t="shared" si="1"/>
        <v>231</v>
      </c>
    </row>
    <row r="89" spans="1:7" x14ac:dyDescent="0.25">
      <c r="A89" s="4" t="s">
        <v>96</v>
      </c>
      <c r="B89">
        <v>6</v>
      </c>
      <c r="C89" s="3">
        <v>47</v>
      </c>
      <c r="D89" s="3">
        <v>76</v>
      </c>
      <c r="E89" s="3">
        <v>42</v>
      </c>
      <c r="F89" s="3">
        <v>43</v>
      </c>
      <c r="G89" s="7">
        <f t="shared" si="1"/>
        <v>208</v>
      </c>
    </row>
    <row r="90" spans="1:7" x14ac:dyDescent="0.25">
      <c r="A90" s="4" t="s">
        <v>97</v>
      </c>
      <c r="B90">
        <v>9</v>
      </c>
      <c r="C90" s="3">
        <v>82</v>
      </c>
      <c r="D90" s="3">
        <v>81</v>
      </c>
      <c r="E90" s="3">
        <v>42</v>
      </c>
      <c r="F90" s="3">
        <v>66</v>
      </c>
      <c r="G90" s="7">
        <f t="shared" si="1"/>
        <v>271</v>
      </c>
    </row>
    <row r="91" spans="1:7" x14ac:dyDescent="0.25">
      <c r="A91" s="4" t="s">
        <v>98</v>
      </c>
      <c r="B91">
        <v>6</v>
      </c>
      <c r="C91" s="3">
        <v>59</v>
      </c>
      <c r="D91" s="3">
        <v>90</v>
      </c>
      <c r="E91" s="3">
        <v>69</v>
      </c>
      <c r="F91" s="3">
        <v>79</v>
      </c>
      <c r="G91" s="7">
        <f t="shared" si="1"/>
        <v>297</v>
      </c>
    </row>
    <row r="92" spans="1:7" x14ac:dyDescent="0.25">
      <c r="A92" s="4" t="s">
        <v>99</v>
      </c>
      <c r="B92">
        <v>9</v>
      </c>
      <c r="C92" s="3">
        <v>68</v>
      </c>
      <c r="D92" s="3">
        <v>76</v>
      </c>
      <c r="E92" s="3">
        <v>83</v>
      </c>
      <c r="F92" s="3">
        <v>72</v>
      </c>
      <c r="G92" s="7">
        <f t="shared" si="1"/>
        <v>299</v>
      </c>
    </row>
    <row r="93" spans="1:7" x14ac:dyDescent="0.25">
      <c r="A93" s="4" t="s">
        <v>100</v>
      </c>
      <c r="B93">
        <v>7</v>
      </c>
      <c r="C93" s="3">
        <v>57</v>
      </c>
      <c r="D93" s="3">
        <v>58</v>
      </c>
      <c r="E93" s="3">
        <v>49</v>
      </c>
      <c r="F93" s="3">
        <v>82</v>
      </c>
      <c r="G93" s="7">
        <f t="shared" si="1"/>
        <v>246</v>
      </c>
    </row>
    <row r="94" spans="1:7" x14ac:dyDescent="0.25">
      <c r="A94" s="4" t="s">
        <v>101</v>
      </c>
      <c r="B94">
        <v>8</v>
      </c>
      <c r="C94" s="3">
        <v>59</v>
      </c>
      <c r="D94" s="3">
        <v>51</v>
      </c>
      <c r="E94" s="3">
        <v>63</v>
      </c>
      <c r="F94" s="3">
        <v>68</v>
      </c>
      <c r="G94" s="7">
        <f t="shared" si="1"/>
        <v>241</v>
      </c>
    </row>
    <row r="95" spans="1:7" x14ac:dyDescent="0.25">
      <c r="A95" s="4" t="s">
        <v>102</v>
      </c>
      <c r="B95">
        <v>9</v>
      </c>
      <c r="C95" s="3">
        <v>78</v>
      </c>
      <c r="D95" s="3">
        <v>46</v>
      </c>
      <c r="E95" s="3"/>
      <c r="F95" s="3"/>
      <c r="G95" s="7">
        <f t="shared" si="1"/>
        <v>124</v>
      </c>
    </row>
    <row r="96" spans="1:7" x14ac:dyDescent="0.25">
      <c r="A96" s="4" t="s">
        <v>103</v>
      </c>
      <c r="B96">
        <v>9</v>
      </c>
      <c r="C96" s="3">
        <v>72</v>
      </c>
      <c r="D96" s="3">
        <v>50</v>
      </c>
      <c r="E96" s="3">
        <v>90</v>
      </c>
      <c r="F96" s="3">
        <v>50</v>
      </c>
      <c r="G96" s="7">
        <f t="shared" si="1"/>
        <v>262</v>
      </c>
    </row>
    <row r="97" spans="1:7" x14ac:dyDescent="0.25">
      <c r="A97" s="4" t="s">
        <v>104</v>
      </c>
      <c r="B97">
        <v>9</v>
      </c>
      <c r="C97" s="3">
        <v>47</v>
      </c>
      <c r="D97" s="3">
        <v>84</v>
      </c>
      <c r="E97" s="3">
        <v>85</v>
      </c>
      <c r="F97" s="3">
        <v>60</v>
      </c>
      <c r="G97" s="7">
        <f t="shared" si="1"/>
        <v>276</v>
      </c>
    </row>
    <row r="98" spans="1:7" x14ac:dyDescent="0.25">
      <c r="A98" s="4" t="s">
        <v>105</v>
      </c>
      <c r="B98">
        <v>10</v>
      </c>
      <c r="C98" s="3">
        <v>47</v>
      </c>
      <c r="D98" s="3">
        <v>60</v>
      </c>
      <c r="E98" s="3">
        <v>63</v>
      </c>
      <c r="F98" s="3">
        <v>65</v>
      </c>
      <c r="G98" s="7">
        <f t="shared" si="1"/>
        <v>235</v>
      </c>
    </row>
    <row r="99" spans="1:7" x14ac:dyDescent="0.25">
      <c r="A99" s="4" t="s">
        <v>106</v>
      </c>
      <c r="B99">
        <v>6</v>
      </c>
      <c r="C99" s="3">
        <v>52</v>
      </c>
      <c r="D99" s="3">
        <v>46</v>
      </c>
      <c r="E99" s="3">
        <v>53</v>
      </c>
      <c r="F99" s="3">
        <v>61</v>
      </c>
      <c r="G99" s="7">
        <f t="shared" si="1"/>
        <v>212</v>
      </c>
    </row>
    <row r="100" spans="1:7" x14ac:dyDescent="0.25">
      <c r="A100" s="4" t="s">
        <v>107</v>
      </c>
      <c r="B100">
        <v>7</v>
      </c>
      <c r="C100" s="3">
        <v>79</v>
      </c>
      <c r="D100" s="3">
        <v>42</v>
      </c>
      <c r="E100" s="3">
        <v>64</v>
      </c>
      <c r="F100" s="3">
        <v>57</v>
      </c>
      <c r="G100" s="7">
        <f t="shared" si="1"/>
        <v>242</v>
      </c>
    </row>
    <row r="101" spans="1:7" x14ac:dyDescent="0.25">
      <c r="A101" s="4" t="s">
        <v>108</v>
      </c>
      <c r="B101">
        <v>7</v>
      </c>
      <c r="C101" s="3">
        <v>61</v>
      </c>
      <c r="D101" s="3">
        <v>85</v>
      </c>
      <c r="E101" s="3">
        <v>82</v>
      </c>
      <c r="F101" s="3">
        <v>79</v>
      </c>
      <c r="G101" s="7">
        <f t="shared" si="1"/>
        <v>307</v>
      </c>
    </row>
    <row r="102" spans="1:7" x14ac:dyDescent="0.25">
      <c r="A102" s="4" t="s">
        <v>109</v>
      </c>
      <c r="B102">
        <v>6</v>
      </c>
      <c r="C102" s="3">
        <v>75</v>
      </c>
      <c r="D102" s="3"/>
      <c r="E102" s="3"/>
      <c r="F102" s="3"/>
      <c r="G102" s="7">
        <f t="shared" si="1"/>
        <v>75</v>
      </c>
    </row>
    <row r="103" spans="1:7" x14ac:dyDescent="0.25">
      <c r="A103" s="4" t="s">
        <v>110</v>
      </c>
      <c r="B103">
        <v>6</v>
      </c>
      <c r="C103" s="3">
        <v>75</v>
      </c>
      <c r="D103" s="3">
        <v>44</v>
      </c>
      <c r="E103" s="3">
        <v>74</v>
      </c>
      <c r="F103" s="3">
        <v>60</v>
      </c>
      <c r="G103" s="7">
        <f t="shared" si="1"/>
        <v>253</v>
      </c>
    </row>
    <row r="104" spans="1:7" x14ac:dyDescent="0.25">
      <c r="A104" s="4" t="s">
        <v>111</v>
      </c>
      <c r="B104">
        <v>9</v>
      </c>
      <c r="C104" s="3">
        <v>58</v>
      </c>
      <c r="D104" s="3">
        <v>76</v>
      </c>
      <c r="E104" s="3">
        <v>49</v>
      </c>
      <c r="F104" s="3">
        <v>47</v>
      </c>
      <c r="G104" s="7">
        <f t="shared" si="1"/>
        <v>230</v>
      </c>
    </row>
    <row r="105" spans="1:7" x14ac:dyDescent="0.25">
      <c r="A105" s="4" t="s">
        <v>112</v>
      </c>
      <c r="B105">
        <v>6</v>
      </c>
      <c r="C105" s="3">
        <v>60</v>
      </c>
      <c r="D105" s="3">
        <v>48</v>
      </c>
      <c r="E105" s="3">
        <v>62</v>
      </c>
      <c r="F105" s="3">
        <v>47</v>
      </c>
      <c r="G105" s="7">
        <f t="shared" si="1"/>
        <v>217</v>
      </c>
    </row>
    <row r="106" spans="1:7" x14ac:dyDescent="0.25">
      <c r="A106" s="4" t="s">
        <v>113</v>
      </c>
      <c r="B106">
        <v>9</v>
      </c>
      <c r="C106" s="3">
        <v>57</v>
      </c>
      <c r="D106" s="3">
        <v>59</v>
      </c>
      <c r="E106" s="3">
        <v>82</v>
      </c>
      <c r="F106" s="3">
        <v>64</v>
      </c>
      <c r="G106" s="7">
        <f t="shared" si="1"/>
        <v>262</v>
      </c>
    </row>
    <row r="107" spans="1:7" x14ac:dyDescent="0.25">
      <c r="A107" s="4" t="s">
        <v>114</v>
      </c>
      <c r="B107">
        <v>6</v>
      </c>
      <c r="C107" s="3">
        <v>51</v>
      </c>
      <c r="D107" s="3">
        <v>56</v>
      </c>
      <c r="E107" s="3">
        <v>44</v>
      </c>
      <c r="F107" s="3">
        <v>89</v>
      </c>
      <c r="G107" s="7">
        <f t="shared" si="1"/>
        <v>240</v>
      </c>
    </row>
    <row r="108" spans="1:7" x14ac:dyDescent="0.25">
      <c r="A108" s="4" t="s">
        <v>115</v>
      </c>
      <c r="B108">
        <v>6</v>
      </c>
      <c r="C108" s="3">
        <v>54</v>
      </c>
      <c r="D108" s="3">
        <v>63</v>
      </c>
      <c r="E108" s="3">
        <v>57</v>
      </c>
      <c r="F108" s="3">
        <v>45</v>
      </c>
      <c r="G108" s="7">
        <f t="shared" si="1"/>
        <v>219</v>
      </c>
    </row>
    <row r="109" spans="1:7" x14ac:dyDescent="0.25">
      <c r="A109" s="4" t="s">
        <v>116</v>
      </c>
      <c r="B109">
        <v>6</v>
      </c>
      <c r="C109" s="3">
        <v>73</v>
      </c>
      <c r="D109" s="3">
        <v>72</v>
      </c>
      <c r="E109" s="3">
        <v>88</v>
      </c>
      <c r="F109" s="3">
        <v>80</v>
      </c>
      <c r="G109" s="7">
        <f t="shared" si="1"/>
        <v>313</v>
      </c>
    </row>
    <row r="110" spans="1:7" x14ac:dyDescent="0.25">
      <c r="A110" s="4" t="s">
        <v>117</v>
      </c>
      <c r="B110">
        <v>10</v>
      </c>
      <c r="C110" s="3">
        <v>77</v>
      </c>
      <c r="D110" s="3">
        <v>90</v>
      </c>
      <c r="E110" s="3">
        <v>56</v>
      </c>
      <c r="F110" s="3">
        <v>84</v>
      </c>
      <c r="G110" s="7">
        <f t="shared" si="1"/>
        <v>307</v>
      </c>
    </row>
    <row r="111" spans="1:7" x14ac:dyDescent="0.25">
      <c r="A111" s="4" t="s">
        <v>118</v>
      </c>
      <c r="B111">
        <v>9</v>
      </c>
      <c r="C111" s="3">
        <v>50</v>
      </c>
      <c r="D111" s="3">
        <v>50</v>
      </c>
      <c r="E111" s="3">
        <v>88</v>
      </c>
      <c r="F111" s="3">
        <v>43</v>
      </c>
      <c r="G111" s="7">
        <f t="shared" si="1"/>
        <v>231</v>
      </c>
    </row>
    <row r="112" spans="1:7" x14ac:dyDescent="0.25">
      <c r="A112" s="4" t="s">
        <v>119</v>
      </c>
      <c r="B112">
        <v>9</v>
      </c>
      <c r="C112" s="3">
        <v>83</v>
      </c>
      <c r="D112" s="3">
        <v>40</v>
      </c>
      <c r="E112" s="3">
        <v>42</v>
      </c>
      <c r="F112" s="3">
        <v>76</v>
      </c>
      <c r="G112" s="7">
        <f t="shared" si="1"/>
        <v>241</v>
      </c>
    </row>
    <row r="113" spans="1:7" x14ac:dyDescent="0.25">
      <c r="A113" s="4" t="s">
        <v>120</v>
      </c>
      <c r="B113">
        <v>7</v>
      </c>
      <c r="C113" s="3">
        <v>88</v>
      </c>
      <c r="D113" s="3">
        <v>66</v>
      </c>
      <c r="E113" s="3">
        <v>52</v>
      </c>
      <c r="F113" s="3">
        <v>51</v>
      </c>
      <c r="G113" s="7">
        <f t="shared" si="1"/>
        <v>257</v>
      </c>
    </row>
    <row r="114" spans="1:7" x14ac:dyDescent="0.25">
      <c r="A114" s="4" t="s">
        <v>121</v>
      </c>
      <c r="B114">
        <v>8</v>
      </c>
      <c r="C114" s="3">
        <v>83</v>
      </c>
      <c r="D114" s="3">
        <v>75</v>
      </c>
      <c r="E114" s="3">
        <v>46</v>
      </c>
      <c r="F114" s="3">
        <v>52</v>
      </c>
      <c r="G114" s="7">
        <f t="shared" si="1"/>
        <v>256</v>
      </c>
    </row>
    <row r="115" spans="1:7" x14ac:dyDescent="0.25">
      <c r="A115" s="4" t="s">
        <v>122</v>
      </c>
      <c r="B115">
        <v>7</v>
      </c>
      <c r="C115" s="3">
        <v>50</v>
      </c>
      <c r="D115" s="3">
        <v>82</v>
      </c>
      <c r="E115" s="3">
        <v>86</v>
      </c>
      <c r="F115" s="3">
        <v>66</v>
      </c>
      <c r="G115" s="7">
        <f t="shared" si="1"/>
        <v>284</v>
      </c>
    </row>
    <row r="116" spans="1:7" x14ac:dyDescent="0.25">
      <c r="A116" s="4" t="s">
        <v>123</v>
      </c>
      <c r="B116">
        <v>7</v>
      </c>
      <c r="C116" s="3">
        <v>60</v>
      </c>
      <c r="D116" s="3">
        <v>90</v>
      </c>
      <c r="E116" s="3">
        <v>49</v>
      </c>
      <c r="F116" s="3">
        <v>77</v>
      </c>
      <c r="G116" s="7">
        <f t="shared" si="1"/>
        <v>276</v>
      </c>
    </row>
    <row r="117" spans="1:7" x14ac:dyDescent="0.25">
      <c r="A117" s="4" t="s">
        <v>124</v>
      </c>
      <c r="B117">
        <v>10</v>
      </c>
      <c r="C117" s="3">
        <v>40</v>
      </c>
      <c r="D117" s="3">
        <v>85</v>
      </c>
      <c r="E117" s="3">
        <v>47</v>
      </c>
      <c r="F117" s="3">
        <v>69</v>
      </c>
      <c r="G117" s="7">
        <f t="shared" si="1"/>
        <v>241</v>
      </c>
    </row>
    <row r="118" spans="1:7" x14ac:dyDescent="0.25">
      <c r="A118" s="4" t="s">
        <v>125</v>
      </c>
      <c r="B118">
        <v>7</v>
      </c>
      <c r="C118" s="3">
        <v>41</v>
      </c>
      <c r="D118" s="3">
        <v>62</v>
      </c>
      <c r="E118" s="3">
        <v>52</v>
      </c>
      <c r="F118" s="3">
        <v>70</v>
      </c>
      <c r="G118" s="7">
        <f t="shared" si="1"/>
        <v>225</v>
      </c>
    </row>
    <row r="119" spans="1:7" x14ac:dyDescent="0.25">
      <c r="A119" s="4" t="s">
        <v>126</v>
      </c>
      <c r="B119">
        <v>6</v>
      </c>
      <c r="C119" s="3">
        <v>77</v>
      </c>
      <c r="D119" s="3">
        <v>42</v>
      </c>
      <c r="E119" s="3">
        <v>54</v>
      </c>
      <c r="F119" s="3">
        <v>40</v>
      </c>
      <c r="G119" s="7">
        <f t="shared" si="1"/>
        <v>213</v>
      </c>
    </row>
    <row r="120" spans="1:7" x14ac:dyDescent="0.25">
      <c r="A120" s="4" t="s">
        <v>127</v>
      </c>
      <c r="B120">
        <v>8</v>
      </c>
      <c r="C120" s="3">
        <v>44</v>
      </c>
      <c r="D120" s="3">
        <v>47</v>
      </c>
      <c r="E120" s="3">
        <v>46</v>
      </c>
      <c r="F120" s="3">
        <v>55</v>
      </c>
      <c r="G120" s="7">
        <f t="shared" si="1"/>
        <v>192</v>
      </c>
    </row>
    <row r="121" spans="1:7" x14ac:dyDescent="0.25">
      <c r="A121" s="4" t="s">
        <v>128</v>
      </c>
      <c r="B121">
        <v>9</v>
      </c>
      <c r="C121" s="3">
        <v>76</v>
      </c>
      <c r="D121" s="3">
        <v>90</v>
      </c>
      <c r="E121" s="3">
        <v>73</v>
      </c>
      <c r="F121" s="3">
        <v>68</v>
      </c>
      <c r="G121" s="7">
        <f t="shared" si="1"/>
        <v>307</v>
      </c>
    </row>
    <row r="122" spans="1:7" x14ac:dyDescent="0.25">
      <c r="A122" s="4" t="s">
        <v>129</v>
      </c>
      <c r="B122">
        <v>9</v>
      </c>
      <c r="C122" s="3">
        <v>82</v>
      </c>
      <c r="D122" s="3">
        <v>69</v>
      </c>
      <c r="E122" s="3">
        <v>47</v>
      </c>
      <c r="F122" s="3">
        <v>69</v>
      </c>
      <c r="G122" s="7">
        <f t="shared" si="1"/>
        <v>267</v>
      </c>
    </row>
    <row r="123" spans="1:7" x14ac:dyDescent="0.25">
      <c r="A123" s="4" t="s">
        <v>130</v>
      </c>
      <c r="B123">
        <v>9</v>
      </c>
      <c r="C123" s="3">
        <v>71</v>
      </c>
      <c r="D123" s="3">
        <v>83</v>
      </c>
      <c r="E123" s="3">
        <v>87</v>
      </c>
      <c r="F123" s="3">
        <v>74</v>
      </c>
      <c r="G123" s="7">
        <f t="shared" si="1"/>
        <v>315</v>
      </c>
    </row>
    <row r="124" spans="1:7" x14ac:dyDescent="0.25">
      <c r="A124" s="4" t="s">
        <v>131</v>
      </c>
      <c r="B124">
        <v>8</v>
      </c>
      <c r="C124" s="3">
        <v>71</v>
      </c>
      <c r="D124" s="3">
        <v>66</v>
      </c>
      <c r="E124" s="3">
        <v>48</v>
      </c>
      <c r="F124" s="3">
        <v>49</v>
      </c>
      <c r="G124" s="7">
        <f t="shared" si="1"/>
        <v>234</v>
      </c>
    </row>
    <row r="125" spans="1:7" x14ac:dyDescent="0.25">
      <c r="A125" s="4" t="s">
        <v>132</v>
      </c>
      <c r="B125">
        <v>9</v>
      </c>
      <c r="C125" s="3">
        <v>53</v>
      </c>
      <c r="D125" s="3">
        <v>56</v>
      </c>
      <c r="E125" s="3">
        <v>71</v>
      </c>
      <c r="F125" s="3">
        <v>67</v>
      </c>
      <c r="G125" s="7">
        <f t="shared" si="1"/>
        <v>247</v>
      </c>
    </row>
  </sheetData>
  <conditionalFormatting sqref="A1:A125">
    <cfRule type="duplicateValues" dxfId="35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3CB57-B8EE-4D2D-940B-CDA158AA64EF}">
  <sheetPr>
    <tabColor rgb="FF00B050"/>
  </sheetPr>
  <dimension ref="A1:O125"/>
  <sheetViews>
    <sheetView workbookViewId="0">
      <selection activeCell="L2" sqref="L2"/>
    </sheetView>
  </sheetViews>
  <sheetFormatPr defaultRowHeight="15.75" x14ac:dyDescent="0.25"/>
  <cols>
    <col min="1" max="1" width="17.75" bestFit="1" customWidth="1"/>
    <col min="2" max="2" width="4.875" bestFit="1" customWidth="1"/>
    <col min="3" max="3" width="6.25" bestFit="1" customWidth="1"/>
    <col min="4" max="4" width="7.25" bestFit="1" customWidth="1"/>
    <col min="5" max="5" width="12.625" bestFit="1" customWidth="1"/>
    <col min="6" max="6" width="9" bestFit="1" customWidth="1"/>
    <col min="7" max="7" width="5.25" bestFit="1" customWidth="1"/>
    <col min="12" max="12" width="13.375" bestFit="1" customWidth="1"/>
    <col min="13" max="13" width="14.625" customWidth="1"/>
    <col min="14" max="14" width="14.5" bestFit="1" customWidth="1"/>
    <col min="15" max="15" width="34.375" bestFit="1" customWidth="1"/>
  </cols>
  <sheetData>
    <row r="1" spans="1:15" x14ac:dyDescent="0.25">
      <c r="A1" s="2" t="s">
        <v>8</v>
      </c>
      <c r="B1" s="2" t="s">
        <v>133</v>
      </c>
      <c r="C1" s="5" t="s">
        <v>3</v>
      </c>
      <c r="D1" s="5" t="s">
        <v>2</v>
      </c>
      <c r="E1" s="5" t="s">
        <v>7</v>
      </c>
      <c r="F1" s="5" t="s">
        <v>134</v>
      </c>
      <c r="G1" s="5" t="s">
        <v>135</v>
      </c>
      <c r="L1" s="12" t="s">
        <v>1</v>
      </c>
      <c r="M1" s="12" t="s">
        <v>150</v>
      </c>
      <c r="N1" s="12" t="s">
        <v>151</v>
      </c>
      <c r="O1" s="12" t="s">
        <v>152</v>
      </c>
    </row>
    <row r="2" spans="1:15" x14ac:dyDescent="0.25">
      <c r="A2" s="4" t="s">
        <v>9</v>
      </c>
      <c r="B2">
        <v>8</v>
      </c>
      <c r="C2" s="3">
        <v>83</v>
      </c>
      <c r="D2" s="3">
        <v>68</v>
      </c>
      <c r="E2" s="3">
        <v>63</v>
      </c>
      <c r="F2" s="3">
        <v>65</v>
      </c>
      <c r="G2" s="7">
        <f>SUM(B2:F2)</f>
        <v>287</v>
      </c>
      <c r="L2" s="13" t="s">
        <v>23</v>
      </c>
      <c r="M2" s="13" t="str">
        <f xml:space="preserve"> IF(VLOOKUP($L$2, Table1[#All], 2, FALSE) = 10, "Yes", "No")</f>
        <v>Yes</v>
      </c>
      <c r="N2" s="13" t="str">
        <f xml:space="preserve"> IF($M$2 = "Yes", IF(AND(VLOOKUP($L$2, Table1[#All], 3, FALSE) &gt; 60,VLOOKUP($L$2, Table1[#All], 4, FALSE) &gt; 60), "Eligible", "Not Eligible"), "Not Eligible")</f>
        <v>Not Eligible</v>
      </c>
      <c r="O2" s="13" t="str">
        <f>IF(AND(AND(VLOOKUP($L$2,Table1[#All],3,FALSE) &gt; 70, VLOOKUP($L$2,Table1[#All],4,FALSE) &gt; 70),VLOOKUP($L$2, Table1[#All], 7, FALSE)/4&gt;70),"Full Scholarship",IF(AND((VLOOKUP($L$2,Table1[#All],3,FALSE)+VLOOKUP($L$2,Table1[#All],4,FALSE))/2&gt;60,VLOOKUP($L$2, Table1[#All], 7, FALSE)/4&gt;60),"Partial Scholarship","Not Eligible for Scholarship"))</f>
        <v>Not Eligible for Scholarship</v>
      </c>
    </row>
    <row r="3" spans="1:15" x14ac:dyDescent="0.25">
      <c r="A3" s="4" t="s">
        <v>10</v>
      </c>
      <c r="B3">
        <v>6</v>
      </c>
      <c r="C3" s="3">
        <v>69</v>
      </c>
      <c r="D3" s="3">
        <v>61</v>
      </c>
      <c r="E3" s="3">
        <v>64</v>
      </c>
      <c r="F3" s="3">
        <v>56</v>
      </c>
      <c r="G3" s="7">
        <f t="shared" ref="G3:G65" si="0">SUM(C3:F3)</f>
        <v>250</v>
      </c>
    </row>
    <row r="4" spans="1:15" x14ac:dyDescent="0.25">
      <c r="A4" s="4" t="s">
        <v>11</v>
      </c>
      <c r="B4">
        <v>7</v>
      </c>
      <c r="C4" s="3">
        <v>89</v>
      </c>
      <c r="D4" s="3">
        <v>83</v>
      </c>
      <c r="E4" s="3">
        <v>67</v>
      </c>
      <c r="F4" s="3">
        <v>71</v>
      </c>
      <c r="G4" s="7">
        <f t="shared" si="0"/>
        <v>310</v>
      </c>
    </row>
    <row r="5" spans="1:15" x14ac:dyDescent="0.25">
      <c r="A5" s="4" t="s">
        <v>12</v>
      </c>
      <c r="B5">
        <v>9</v>
      </c>
      <c r="C5" s="3">
        <v>78</v>
      </c>
      <c r="D5" s="3">
        <v>50</v>
      </c>
      <c r="E5" s="3">
        <v>59</v>
      </c>
      <c r="F5" s="3">
        <v>82</v>
      </c>
      <c r="G5" s="7">
        <f t="shared" si="0"/>
        <v>269</v>
      </c>
    </row>
    <row r="6" spans="1:15" x14ac:dyDescent="0.25">
      <c r="A6" s="4" t="s">
        <v>13</v>
      </c>
      <c r="B6">
        <v>10</v>
      </c>
      <c r="C6" s="3">
        <v>46</v>
      </c>
      <c r="D6" s="3">
        <v>70</v>
      </c>
      <c r="E6" s="3">
        <v>63</v>
      </c>
      <c r="F6" s="3">
        <v>56</v>
      </c>
      <c r="G6" s="7">
        <f t="shared" si="0"/>
        <v>235</v>
      </c>
    </row>
    <row r="7" spans="1:15" x14ac:dyDescent="0.25">
      <c r="A7" s="4" t="s">
        <v>14</v>
      </c>
      <c r="B7">
        <v>10</v>
      </c>
      <c r="C7" s="3">
        <v>47</v>
      </c>
      <c r="D7" s="3">
        <v>56</v>
      </c>
      <c r="E7" s="3">
        <v>70</v>
      </c>
      <c r="F7" s="3">
        <v>53</v>
      </c>
      <c r="G7" s="7">
        <f t="shared" si="0"/>
        <v>226</v>
      </c>
    </row>
    <row r="8" spans="1:15" x14ac:dyDescent="0.25">
      <c r="A8" s="4" t="s">
        <v>15</v>
      </c>
      <c r="B8">
        <v>7</v>
      </c>
      <c r="C8" s="3">
        <v>60</v>
      </c>
      <c r="D8" s="3">
        <v>48</v>
      </c>
      <c r="E8" s="3">
        <v>50</v>
      </c>
      <c r="F8" s="3">
        <v>67</v>
      </c>
      <c r="G8" s="7">
        <f t="shared" si="0"/>
        <v>225</v>
      </c>
    </row>
    <row r="9" spans="1:15" x14ac:dyDescent="0.25">
      <c r="A9" s="4" t="s">
        <v>16</v>
      </c>
      <c r="B9">
        <v>8</v>
      </c>
      <c r="C9" s="3">
        <v>42</v>
      </c>
      <c r="D9" s="3">
        <v>51</v>
      </c>
      <c r="E9" s="3">
        <v>53</v>
      </c>
      <c r="F9" s="3">
        <v>86</v>
      </c>
      <c r="G9" s="7">
        <f t="shared" si="0"/>
        <v>232</v>
      </c>
    </row>
    <row r="10" spans="1:15" x14ac:dyDescent="0.25">
      <c r="A10" s="4" t="s">
        <v>17</v>
      </c>
      <c r="B10">
        <v>8</v>
      </c>
      <c r="C10" s="3">
        <v>80</v>
      </c>
      <c r="D10" s="3">
        <v>45</v>
      </c>
      <c r="E10" s="3">
        <v>73</v>
      </c>
      <c r="F10" s="3">
        <v>62</v>
      </c>
      <c r="G10" s="7">
        <f t="shared" si="0"/>
        <v>260</v>
      </c>
    </row>
    <row r="11" spans="1:15" x14ac:dyDescent="0.25">
      <c r="A11" s="4" t="s">
        <v>18</v>
      </c>
      <c r="B11">
        <v>6</v>
      </c>
      <c r="C11" s="3">
        <v>90</v>
      </c>
      <c r="D11" s="3">
        <v>67</v>
      </c>
      <c r="E11" s="3">
        <v>77</v>
      </c>
      <c r="F11" s="3">
        <v>85</v>
      </c>
      <c r="G11" s="7">
        <f t="shared" si="0"/>
        <v>319</v>
      </c>
    </row>
    <row r="12" spans="1:15" x14ac:dyDescent="0.25">
      <c r="A12" s="4" t="s">
        <v>19</v>
      </c>
      <c r="B12">
        <v>8</v>
      </c>
      <c r="C12" s="3">
        <v>79</v>
      </c>
      <c r="D12" s="3">
        <v>45</v>
      </c>
      <c r="E12" s="3">
        <v>53</v>
      </c>
      <c r="F12" s="3">
        <v>46</v>
      </c>
      <c r="G12" s="7">
        <f t="shared" si="0"/>
        <v>223</v>
      </c>
    </row>
    <row r="13" spans="1:15" x14ac:dyDescent="0.25">
      <c r="A13" s="4" t="s">
        <v>20</v>
      </c>
      <c r="B13">
        <v>7</v>
      </c>
      <c r="C13" s="3">
        <v>48</v>
      </c>
      <c r="D13" s="3"/>
      <c r="E13" s="3">
        <v>62</v>
      </c>
      <c r="F13" s="3">
        <v>55</v>
      </c>
      <c r="G13" s="7">
        <f t="shared" si="0"/>
        <v>165</v>
      </c>
    </row>
    <row r="14" spans="1:15" x14ac:dyDescent="0.25">
      <c r="A14" s="4" t="s">
        <v>21</v>
      </c>
      <c r="B14">
        <v>9</v>
      </c>
      <c r="C14" s="3">
        <v>61</v>
      </c>
      <c r="D14" s="3"/>
      <c r="E14" s="3">
        <v>73</v>
      </c>
      <c r="F14" s="3">
        <v>48</v>
      </c>
      <c r="G14" s="7">
        <f t="shared" si="0"/>
        <v>182</v>
      </c>
    </row>
    <row r="15" spans="1:15" x14ac:dyDescent="0.25">
      <c r="A15" s="4" t="s">
        <v>22</v>
      </c>
      <c r="B15">
        <v>7</v>
      </c>
      <c r="C15" s="3">
        <v>58</v>
      </c>
      <c r="D15" s="3">
        <v>64</v>
      </c>
      <c r="E15" s="3">
        <v>50</v>
      </c>
      <c r="F15" s="3">
        <v>76</v>
      </c>
      <c r="G15" s="7">
        <f t="shared" si="0"/>
        <v>248</v>
      </c>
    </row>
    <row r="16" spans="1:15" x14ac:dyDescent="0.25">
      <c r="A16" s="4" t="s">
        <v>23</v>
      </c>
      <c r="B16">
        <v>10</v>
      </c>
      <c r="C16" s="3">
        <v>44</v>
      </c>
      <c r="D16" s="3">
        <v>59</v>
      </c>
      <c r="E16" s="3">
        <v>60</v>
      </c>
      <c r="F16" s="3">
        <v>82</v>
      </c>
      <c r="G16" s="7">
        <f t="shared" si="0"/>
        <v>245</v>
      </c>
    </row>
    <row r="17" spans="1:7" x14ac:dyDescent="0.25">
      <c r="A17" s="4" t="s">
        <v>24</v>
      </c>
      <c r="B17">
        <v>7</v>
      </c>
      <c r="C17" s="3">
        <v>86</v>
      </c>
      <c r="D17" s="3">
        <v>83</v>
      </c>
      <c r="E17" s="3">
        <v>86</v>
      </c>
      <c r="F17" s="3">
        <v>40</v>
      </c>
      <c r="G17" s="7">
        <f t="shared" si="0"/>
        <v>295</v>
      </c>
    </row>
    <row r="18" spans="1:7" x14ac:dyDescent="0.25">
      <c r="A18" s="4" t="s">
        <v>25</v>
      </c>
      <c r="B18">
        <v>9</v>
      </c>
      <c r="C18" s="3">
        <v>80</v>
      </c>
      <c r="D18" s="3">
        <v>70</v>
      </c>
      <c r="E18" s="3">
        <v>67</v>
      </c>
      <c r="F18" s="3">
        <v>55</v>
      </c>
      <c r="G18" s="7">
        <f t="shared" si="0"/>
        <v>272</v>
      </c>
    </row>
    <row r="19" spans="1:7" x14ac:dyDescent="0.25">
      <c r="A19" s="4" t="s">
        <v>26</v>
      </c>
      <c r="B19">
        <v>7</v>
      </c>
      <c r="C19" s="3">
        <v>50</v>
      </c>
      <c r="D19" s="3">
        <v>49</v>
      </c>
      <c r="E19" s="3">
        <v>84</v>
      </c>
      <c r="F19" s="3">
        <v>76</v>
      </c>
      <c r="G19" s="7">
        <f t="shared" si="0"/>
        <v>259</v>
      </c>
    </row>
    <row r="20" spans="1:7" x14ac:dyDescent="0.25">
      <c r="A20" s="4" t="s">
        <v>27</v>
      </c>
      <c r="B20">
        <v>8</v>
      </c>
      <c r="C20" s="3">
        <v>87</v>
      </c>
      <c r="D20" s="3">
        <v>61</v>
      </c>
      <c r="E20" s="3">
        <v>63</v>
      </c>
      <c r="F20" s="3">
        <v>89</v>
      </c>
      <c r="G20" s="7">
        <f t="shared" si="0"/>
        <v>300</v>
      </c>
    </row>
    <row r="21" spans="1:7" x14ac:dyDescent="0.25">
      <c r="A21" s="4" t="s">
        <v>28</v>
      </c>
      <c r="B21">
        <v>6</v>
      </c>
      <c r="C21" s="3">
        <v>51</v>
      </c>
      <c r="D21" s="3"/>
      <c r="E21" s="3">
        <v>54</v>
      </c>
      <c r="F21" s="3">
        <v>89</v>
      </c>
      <c r="G21" s="7">
        <f t="shared" si="0"/>
        <v>194</v>
      </c>
    </row>
    <row r="22" spans="1:7" x14ac:dyDescent="0.25">
      <c r="A22" s="4" t="s">
        <v>29</v>
      </c>
      <c r="B22">
        <v>8</v>
      </c>
      <c r="C22" s="3">
        <v>89</v>
      </c>
      <c r="D22" s="3">
        <v>84</v>
      </c>
      <c r="E22" s="3">
        <v>73</v>
      </c>
      <c r="F22" s="3">
        <v>43</v>
      </c>
      <c r="G22" s="7">
        <f t="shared" si="0"/>
        <v>289</v>
      </c>
    </row>
    <row r="23" spans="1:7" x14ac:dyDescent="0.25">
      <c r="A23" s="4" t="s">
        <v>30</v>
      </c>
      <c r="B23">
        <v>6</v>
      </c>
      <c r="C23" s="3">
        <v>64</v>
      </c>
      <c r="D23" s="3"/>
      <c r="E23" s="3">
        <v>75</v>
      </c>
      <c r="F23" s="3">
        <v>67</v>
      </c>
      <c r="G23" s="7">
        <f t="shared" si="0"/>
        <v>206</v>
      </c>
    </row>
    <row r="24" spans="1:7" x14ac:dyDescent="0.25">
      <c r="A24" s="4" t="s">
        <v>31</v>
      </c>
      <c r="B24">
        <v>10</v>
      </c>
      <c r="C24" s="3">
        <v>44</v>
      </c>
      <c r="D24" s="3">
        <v>52</v>
      </c>
      <c r="E24" s="3"/>
      <c r="F24" s="3">
        <v>70</v>
      </c>
      <c r="G24" s="7">
        <f t="shared" si="0"/>
        <v>166</v>
      </c>
    </row>
    <row r="25" spans="1:7" x14ac:dyDescent="0.25">
      <c r="A25" s="4" t="s">
        <v>32</v>
      </c>
      <c r="B25">
        <v>8</v>
      </c>
      <c r="C25" s="3">
        <v>56</v>
      </c>
      <c r="D25" s="3">
        <v>85</v>
      </c>
      <c r="E25" s="3">
        <v>76</v>
      </c>
      <c r="F25" s="3">
        <v>68</v>
      </c>
      <c r="G25" s="7">
        <f t="shared" si="0"/>
        <v>285</v>
      </c>
    </row>
    <row r="26" spans="1:7" x14ac:dyDescent="0.25">
      <c r="A26" s="4" t="s">
        <v>33</v>
      </c>
      <c r="B26">
        <v>9</v>
      </c>
      <c r="C26" s="3">
        <v>55</v>
      </c>
      <c r="D26" s="3"/>
      <c r="E26" s="3">
        <v>82</v>
      </c>
      <c r="F26" s="3">
        <v>41</v>
      </c>
      <c r="G26" s="7">
        <f t="shared" si="0"/>
        <v>178</v>
      </c>
    </row>
    <row r="27" spans="1:7" x14ac:dyDescent="0.25">
      <c r="A27" s="4" t="s">
        <v>34</v>
      </c>
      <c r="B27">
        <v>8</v>
      </c>
      <c r="C27" s="3">
        <v>44</v>
      </c>
      <c r="D27" s="3">
        <v>60</v>
      </c>
      <c r="E27" s="3">
        <v>59</v>
      </c>
      <c r="F27" s="3">
        <v>64</v>
      </c>
      <c r="G27" s="7">
        <f t="shared" si="0"/>
        <v>227</v>
      </c>
    </row>
    <row r="28" spans="1:7" x14ac:dyDescent="0.25">
      <c r="A28" s="4" t="s">
        <v>35</v>
      </c>
      <c r="B28">
        <v>10</v>
      </c>
      <c r="C28" s="3">
        <v>88</v>
      </c>
      <c r="D28" s="3">
        <v>70</v>
      </c>
      <c r="E28" s="3">
        <v>85</v>
      </c>
      <c r="F28" s="3">
        <v>45</v>
      </c>
      <c r="G28" s="7">
        <f t="shared" si="0"/>
        <v>288</v>
      </c>
    </row>
    <row r="29" spans="1:7" x14ac:dyDescent="0.25">
      <c r="A29" s="4" t="s">
        <v>36</v>
      </c>
      <c r="B29">
        <v>8</v>
      </c>
      <c r="C29" s="3">
        <v>81</v>
      </c>
      <c r="D29" s="3">
        <v>75</v>
      </c>
      <c r="E29" s="3">
        <v>58</v>
      </c>
      <c r="F29" s="3">
        <v>56</v>
      </c>
      <c r="G29" s="7">
        <f t="shared" si="0"/>
        <v>270</v>
      </c>
    </row>
    <row r="30" spans="1:7" x14ac:dyDescent="0.25">
      <c r="A30" s="4" t="s">
        <v>37</v>
      </c>
      <c r="B30">
        <v>9</v>
      </c>
      <c r="C30" s="3"/>
      <c r="D30" s="3"/>
      <c r="E30" s="3"/>
      <c r="F30" s="3"/>
      <c r="G30" s="7">
        <f t="shared" si="0"/>
        <v>0</v>
      </c>
    </row>
    <row r="31" spans="1:7" x14ac:dyDescent="0.25">
      <c r="A31" s="4" t="s">
        <v>38</v>
      </c>
      <c r="B31">
        <v>8</v>
      </c>
      <c r="C31" s="3">
        <v>49</v>
      </c>
      <c r="D31" s="3">
        <v>79</v>
      </c>
      <c r="E31" s="3">
        <v>80</v>
      </c>
      <c r="F31" s="3">
        <v>51</v>
      </c>
      <c r="G31" s="7">
        <f t="shared" si="0"/>
        <v>259</v>
      </c>
    </row>
    <row r="32" spans="1:7" x14ac:dyDescent="0.25">
      <c r="A32" s="4" t="s">
        <v>39</v>
      </c>
      <c r="B32">
        <v>7</v>
      </c>
      <c r="C32" s="3">
        <v>80</v>
      </c>
      <c r="D32" s="3">
        <v>61</v>
      </c>
      <c r="E32" s="3">
        <v>68</v>
      </c>
      <c r="F32" s="3">
        <v>48</v>
      </c>
      <c r="G32" s="7">
        <f t="shared" si="0"/>
        <v>257</v>
      </c>
    </row>
    <row r="33" spans="1:7" x14ac:dyDescent="0.25">
      <c r="A33" s="4" t="s">
        <v>40</v>
      </c>
      <c r="B33">
        <v>8</v>
      </c>
      <c r="C33" s="3"/>
      <c r="D33" s="3"/>
      <c r="E33" s="3"/>
      <c r="F33" s="3"/>
      <c r="G33" s="7">
        <f t="shared" si="0"/>
        <v>0</v>
      </c>
    </row>
    <row r="34" spans="1:7" x14ac:dyDescent="0.25">
      <c r="A34" s="4" t="s">
        <v>41</v>
      </c>
      <c r="B34">
        <v>8</v>
      </c>
      <c r="C34" s="3">
        <v>51</v>
      </c>
      <c r="D34" s="3">
        <v>77</v>
      </c>
      <c r="E34" s="3">
        <v>85</v>
      </c>
      <c r="F34" s="3">
        <v>74</v>
      </c>
      <c r="G34" s="7">
        <f t="shared" si="0"/>
        <v>287</v>
      </c>
    </row>
    <row r="35" spans="1:7" x14ac:dyDescent="0.25">
      <c r="A35" s="4" t="s">
        <v>42</v>
      </c>
      <c r="B35">
        <v>9</v>
      </c>
      <c r="C35" s="3">
        <v>90</v>
      </c>
      <c r="D35" s="3">
        <v>86</v>
      </c>
      <c r="E35" s="3">
        <v>79</v>
      </c>
      <c r="F35" s="3">
        <v>61</v>
      </c>
      <c r="G35" s="7">
        <f t="shared" si="0"/>
        <v>316</v>
      </c>
    </row>
    <row r="36" spans="1:7" x14ac:dyDescent="0.25">
      <c r="A36" s="4" t="s">
        <v>43</v>
      </c>
      <c r="B36">
        <v>8</v>
      </c>
      <c r="C36" s="3">
        <v>56</v>
      </c>
      <c r="D36" s="3">
        <v>59</v>
      </c>
      <c r="E36" s="3">
        <v>51</v>
      </c>
      <c r="F36" s="3">
        <v>51</v>
      </c>
      <c r="G36" s="7">
        <f t="shared" si="0"/>
        <v>217</v>
      </c>
    </row>
    <row r="37" spans="1:7" x14ac:dyDescent="0.25">
      <c r="A37" s="4" t="s">
        <v>44</v>
      </c>
      <c r="B37">
        <v>6</v>
      </c>
      <c r="C37" s="3">
        <v>71</v>
      </c>
      <c r="D37" s="3">
        <v>76</v>
      </c>
      <c r="E37" s="3">
        <v>82</v>
      </c>
      <c r="F37" s="3">
        <v>80</v>
      </c>
      <c r="G37" s="7">
        <f t="shared" si="0"/>
        <v>309</v>
      </c>
    </row>
    <row r="38" spans="1:7" x14ac:dyDescent="0.25">
      <c r="A38" s="4" t="s">
        <v>45</v>
      </c>
      <c r="B38">
        <v>9</v>
      </c>
      <c r="C38" s="3"/>
      <c r="D38" s="3"/>
      <c r="E38" s="3"/>
      <c r="F38" s="3"/>
      <c r="G38" s="7">
        <f t="shared" si="0"/>
        <v>0</v>
      </c>
    </row>
    <row r="39" spans="1:7" x14ac:dyDescent="0.25">
      <c r="A39" s="4" t="s">
        <v>46</v>
      </c>
      <c r="B39">
        <v>7</v>
      </c>
      <c r="C39" s="3"/>
      <c r="D39" s="3"/>
      <c r="E39" s="3"/>
      <c r="F39" s="3"/>
      <c r="G39" s="7">
        <f t="shared" si="0"/>
        <v>0</v>
      </c>
    </row>
    <row r="40" spans="1:7" x14ac:dyDescent="0.25">
      <c r="A40" s="4" t="s">
        <v>47</v>
      </c>
      <c r="B40">
        <v>9</v>
      </c>
      <c r="C40" s="3"/>
      <c r="D40" s="3"/>
      <c r="E40" s="3"/>
      <c r="F40" s="3"/>
      <c r="G40" s="7">
        <f t="shared" si="0"/>
        <v>0</v>
      </c>
    </row>
    <row r="41" spans="1:7" x14ac:dyDescent="0.25">
      <c r="A41" s="4" t="s">
        <v>48</v>
      </c>
      <c r="B41">
        <v>8</v>
      </c>
      <c r="C41" s="3"/>
      <c r="D41" s="3"/>
      <c r="E41" s="3"/>
      <c r="F41" s="3"/>
      <c r="G41" s="7">
        <f t="shared" si="0"/>
        <v>0</v>
      </c>
    </row>
    <row r="42" spans="1:7" x14ac:dyDescent="0.25">
      <c r="A42" s="4" t="s">
        <v>49</v>
      </c>
      <c r="B42">
        <v>10</v>
      </c>
      <c r="C42" s="3"/>
      <c r="D42" s="3"/>
      <c r="E42" s="3"/>
      <c r="F42" s="3"/>
      <c r="G42" s="7">
        <f t="shared" si="0"/>
        <v>0</v>
      </c>
    </row>
    <row r="43" spans="1:7" x14ac:dyDescent="0.25">
      <c r="A43" s="4" t="s">
        <v>50</v>
      </c>
      <c r="B43">
        <v>9</v>
      </c>
      <c r="C43" s="3"/>
      <c r="D43" s="3"/>
      <c r="E43" s="3"/>
      <c r="F43" s="3"/>
      <c r="G43" s="7">
        <f t="shared" si="0"/>
        <v>0</v>
      </c>
    </row>
    <row r="44" spans="1:7" x14ac:dyDescent="0.25">
      <c r="A44" s="4" t="s">
        <v>51</v>
      </c>
      <c r="B44">
        <v>7</v>
      </c>
      <c r="C44" s="3">
        <v>71</v>
      </c>
      <c r="D44" s="3">
        <v>89</v>
      </c>
      <c r="E44" s="3">
        <v>55</v>
      </c>
      <c r="F44" s="3">
        <v>49</v>
      </c>
      <c r="G44" s="7">
        <f t="shared" si="0"/>
        <v>264</v>
      </c>
    </row>
    <row r="45" spans="1:7" x14ac:dyDescent="0.25">
      <c r="A45" s="4" t="s">
        <v>52</v>
      </c>
      <c r="B45">
        <v>8</v>
      </c>
      <c r="C45" s="3">
        <v>89</v>
      </c>
      <c r="D45" s="3">
        <v>53</v>
      </c>
      <c r="E45" s="3">
        <v>47</v>
      </c>
      <c r="F45" s="3">
        <v>40</v>
      </c>
      <c r="G45" s="7">
        <f t="shared" si="0"/>
        <v>229</v>
      </c>
    </row>
    <row r="46" spans="1:7" x14ac:dyDescent="0.25">
      <c r="A46" s="4" t="s">
        <v>53</v>
      </c>
      <c r="B46">
        <v>10</v>
      </c>
      <c r="C46" s="3">
        <v>56</v>
      </c>
      <c r="D46" s="3">
        <v>75</v>
      </c>
      <c r="E46" s="3">
        <v>73</v>
      </c>
      <c r="F46" s="3">
        <v>80</v>
      </c>
      <c r="G46" s="7">
        <f t="shared" si="0"/>
        <v>284</v>
      </c>
    </row>
    <row r="47" spans="1:7" x14ac:dyDescent="0.25">
      <c r="A47" s="4" t="s">
        <v>54</v>
      </c>
      <c r="B47">
        <v>8</v>
      </c>
      <c r="C47" s="3">
        <v>48</v>
      </c>
      <c r="D47" s="3">
        <v>81</v>
      </c>
      <c r="E47" s="3">
        <v>69</v>
      </c>
      <c r="F47" s="3">
        <v>69</v>
      </c>
      <c r="G47" s="7">
        <f t="shared" si="0"/>
        <v>267</v>
      </c>
    </row>
    <row r="48" spans="1:7" x14ac:dyDescent="0.25">
      <c r="A48" s="4" t="s">
        <v>55</v>
      </c>
      <c r="B48">
        <v>8</v>
      </c>
      <c r="C48" s="3">
        <v>90</v>
      </c>
      <c r="D48" s="3">
        <v>64</v>
      </c>
      <c r="E48" s="3">
        <v>79</v>
      </c>
      <c r="F48" s="3">
        <v>76</v>
      </c>
      <c r="G48" s="7">
        <f t="shared" si="0"/>
        <v>309</v>
      </c>
    </row>
    <row r="49" spans="1:7" x14ac:dyDescent="0.25">
      <c r="A49" s="4" t="s">
        <v>56</v>
      </c>
      <c r="B49">
        <v>8</v>
      </c>
      <c r="C49" s="3">
        <v>83</v>
      </c>
      <c r="D49" s="3">
        <v>44</v>
      </c>
      <c r="E49" s="3">
        <v>45</v>
      </c>
      <c r="F49" s="3">
        <v>74</v>
      </c>
      <c r="G49" s="7">
        <f t="shared" si="0"/>
        <v>246</v>
      </c>
    </row>
    <row r="50" spans="1:7" x14ac:dyDescent="0.25">
      <c r="A50" s="4" t="s">
        <v>57</v>
      </c>
      <c r="B50">
        <v>7</v>
      </c>
      <c r="C50" s="3">
        <v>54</v>
      </c>
      <c r="D50" s="3">
        <v>68</v>
      </c>
      <c r="E50" s="3"/>
      <c r="F50" s="3">
        <v>42</v>
      </c>
      <c r="G50" s="7">
        <f t="shared" si="0"/>
        <v>164</v>
      </c>
    </row>
    <row r="51" spans="1:7" x14ac:dyDescent="0.25">
      <c r="A51" s="4" t="s">
        <v>58</v>
      </c>
      <c r="B51">
        <v>9</v>
      </c>
      <c r="C51" s="3">
        <v>82</v>
      </c>
      <c r="D51" s="3">
        <v>40</v>
      </c>
      <c r="E51" s="3">
        <v>84</v>
      </c>
      <c r="F51" s="3">
        <v>83</v>
      </c>
      <c r="G51" s="7">
        <f t="shared" si="0"/>
        <v>289</v>
      </c>
    </row>
    <row r="52" spans="1:7" x14ac:dyDescent="0.25">
      <c r="A52" s="4" t="s">
        <v>59</v>
      </c>
      <c r="B52">
        <v>6</v>
      </c>
      <c r="C52" s="3">
        <v>90</v>
      </c>
      <c r="D52" s="3">
        <v>60</v>
      </c>
      <c r="E52" s="3">
        <v>79</v>
      </c>
      <c r="F52" s="3">
        <v>50</v>
      </c>
      <c r="G52" s="7">
        <f t="shared" si="0"/>
        <v>279</v>
      </c>
    </row>
    <row r="53" spans="1:7" x14ac:dyDescent="0.25">
      <c r="A53" s="4" t="s">
        <v>60</v>
      </c>
      <c r="B53">
        <v>7</v>
      </c>
      <c r="C53" s="3">
        <v>81</v>
      </c>
      <c r="D53" s="3">
        <v>85</v>
      </c>
      <c r="E53" s="3">
        <v>83</v>
      </c>
      <c r="F53" s="3">
        <v>43</v>
      </c>
      <c r="G53" s="7">
        <f t="shared" si="0"/>
        <v>292</v>
      </c>
    </row>
    <row r="54" spans="1:7" x14ac:dyDescent="0.25">
      <c r="A54" s="4" t="s">
        <v>61</v>
      </c>
      <c r="B54">
        <v>6</v>
      </c>
      <c r="C54" s="3">
        <v>45</v>
      </c>
      <c r="D54" s="3">
        <v>72</v>
      </c>
      <c r="E54" s="3">
        <v>51</v>
      </c>
      <c r="F54" s="3">
        <v>59</v>
      </c>
      <c r="G54" s="7">
        <f t="shared" si="0"/>
        <v>227</v>
      </c>
    </row>
    <row r="55" spans="1:7" x14ac:dyDescent="0.25">
      <c r="A55" s="4" t="s">
        <v>62</v>
      </c>
      <c r="B55">
        <v>9</v>
      </c>
      <c r="C55" s="3">
        <v>77</v>
      </c>
      <c r="D55" s="3">
        <v>84</v>
      </c>
      <c r="E55" s="3"/>
      <c r="F55" s="3">
        <v>84</v>
      </c>
      <c r="G55" s="7">
        <f t="shared" si="0"/>
        <v>245</v>
      </c>
    </row>
    <row r="56" spans="1:7" x14ac:dyDescent="0.25">
      <c r="A56" s="4" t="s">
        <v>63</v>
      </c>
      <c r="B56">
        <v>9</v>
      </c>
      <c r="C56" s="3">
        <v>67</v>
      </c>
      <c r="D56" s="3">
        <v>85</v>
      </c>
      <c r="E56" s="3">
        <v>69</v>
      </c>
      <c r="F56" s="3">
        <v>72</v>
      </c>
      <c r="G56" s="7">
        <f t="shared" si="0"/>
        <v>293</v>
      </c>
    </row>
    <row r="57" spans="1:7" x14ac:dyDescent="0.25">
      <c r="A57" s="4" t="s">
        <v>64</v>
      </c>
      <c r="B57">
        <v>6</v>
      </c>
      <c r="C57" s="3">
        <v>79</v>
      </c>
      <c r="D57" s="3"/>
      <c r="E57" s="3">
        <v>52</v>
      </c>
      <c r="F57" s="3">
        <v>73</v>
      </c>
      <c r="G57" s="7">
        <f t="shared" si="0"/>
        <v>204</v>
      </c>
    </row>
    <row r="58" spans="1:7" x14ac:dyDescent="0.25">
      <c r="A58" s="4" t="s">
        <v>65</v>
      </c>
      <c r="B58">
        <v>9</v>
      </c>
      <c r="C58" s="3">
        <v>74</v>
      </c>
      <c r="D58" s="3">
        <v>59</v>
      </c>
      <c r="E58" s="3">
        <v>43</v>
      </c>
      <c r="F58" s="3">
        <v>89</v>
      </c>
      <c r="G58" s="7">
        <f t="shared" si="0"/>
        <v>265</v>
      </c>
    </row>
    <row r="59" spans="1:7" x14ac:dyDescent="0.25">
      <c r="A59" s="4" t="s">
        <v>66</v>
      </c>
      <c r="B59">
        <v>7</v>
      </c>
      <c r="C59" s="3">
        <v>84</v>
      </c>
      <c r="D59" s="3">
        <v>60</v>
      </c>
      <c r="E59" s="3"/>
      <c r="F59" s="3">
        <v>60</v>
      </c>
      <c r="G59" s="7">
        <f t="shared" si="0"/>
        <v>204</v>
      </c>
    </row>
    <row r="60" spans="1:7" x14ac:dyDescent="0.25">
      <c r="A60" s="4" t="s">
        <v>67</v>
      </c>
      <c r="B60">
        <v>7</v>
      </c>
      <c r="C60" s="3">
        <v>86</v>
      </c>
      <c r="D60" s="3">
        <v>49</v>
      </c>
      <c r="E60" s="3">
        <v>59</v>
      </c>
      <c r="F60" s="3">
        <v>86</v>
      </c>
      <c r="G60" s="7">
        <f t="shared" si="0"/>
        <v>280</v>
      </c>
    </row>
    <row r="61" spans="1:7" x14ac:dyDescent="0.25">
      <c r="A61" s="4" t="s">
        <v>68</v>
      </c>
      <c r="B61">
        <v>7</v>
      </c>
      <c r="C61" s="3"/>
      <c r="D61" s="3">
        <v>78</v>
      </c>
      <c r="E61" s="3">
        <v>49</v>
      </c>
      <c r="F61" s="3">
        <v>69</v>
      </c>
      <c r="G61" s="7">
        <f t="shared" si="0"/>
        <v>196</v>
      </c>
    </row>
    <row r="62" spans="1:7" x14ac:dyDescent="0.25">
      <c r="A62" s="4" t="s">
        <v>69</v>
      </c>
      <c r="B62">
        <v>8</v>
      </c>
      <c r="C62" s="3">
        <v>53</v>
      </c>
      <c r="D62" s="3">
        <v>86</v>
      </c>
      <c r="E62" s="3">
        <v>86</v>
      </c>
      <c r="F62" s="3">
        <v>50</v>
      </c>
      <c r="G62" s="7">
        <f t="shared" si="0"/>
        <v>275</v>
      </c>
    </row>
    <row r="63" spans="1:7" x14ac:dyDescent="0.25">
      <c r="A63" s="4" t="s">
        <v>70</v>
      </c>
      <c r="B63">
        <v>10</v>
      </c>
      <c r="C63" s="3">
        <v>65</v>
      </c>
      <c r="D63" s="3">
        <v>73</v>
      </c>
      <c r="E63" s="3">
        <v>81</v>
      </c>
      <c r="F63" s="3">
        <v>53</v>
      </c>
      <c r="G63" s="7">
        <f t="shared" si="0"/>
        <v>272</v>
      </c>
    </row>
    <row r="64" spans="1:7" x14ac:dyDescent="0.25">
      <c r="A64" s="4" t="s">
        <v>71</v>
      </c>
      <c r="B64">
        <v>8</v>
      </c>
      <c r="C64" s="3">
        <v>85</v>
      </c>
      <c r="D64" s="3">
        <v>53</v>
      </c>
      <c r="E64" s="3">
        <v>68</v>
      </c>
      <c r="F64" s="3">
        <v>48</v>
      </c>
      <c r="G64" s="7">
        <f t="shared" si="0"/>
        <v>254</v>
      </c>
    </row>
    <row r="65" spans="1:7" x14ac:dyDescent="0.25">
      <c r="A65" s="4" t="s">
        <v>72</v>
      </c>
      <c r="B65">
        <v>6</v>
      </c>
      <c r="C65" s="3">
        <v>78</v>
      </c>
      <c r="D65" s="3">
        <v>47</v>
      </c>
      <c r="E65" s="3">
        <v>62</v>
      </c>
      <c r="F65" s="3">
        <v>59</v>
      </c>
      <c r="G65" s="7">
        <f t="shared" si="0"/>
        <v>246</v>
      </c>
    </row>
    <row r="66" spans="1:7" x14ac:dyDescent="0.25">
      <c r="A66" s="4" t="s">
        <v>73</v>
      </c>
      <c r="B66">
        <v>8</v>
      </c>
      <c r="C66" s="3">
        <v>68</v>
      </c>
      <c r="D66" s="3">
        <v>87</v>
      </c>
      <c r="E66" s="3">
        <v>47</v>
      </c>
      <c r="F66" s="3">
        <v>58</v>
      </c>
      <c r="G66" s="7">
        <f t="shared" ref="G66:G125" si="1">SUM(C66:F66)</f>
        <v>260</v>
      </c>
    </row>
    <row r="67" spans="1:7" x14ac:dyDescent="0.25">
      <c r="A67" s="4" t="s">
        <v>74</v>
      </c>
      <c r="B67">
        <v>9</v>
      </c>
      <c r="C67" s="3">
        <v>61</v>
      </c>
      <c r="D67" s="3">
        <v>89</v>
      </c>
      <c r="E67" s="3">
        <v>65</v>
      </c>
      <c r="F67" s="3">
        <v>90</v>
      </c>
      <c r="G67" s="7">
        <f t="shared" si="1"/>
        <v>305</v>
      </c>
    </row>
    <row r="68" spans="1:7" x14ac:dyDescent="0.25">
      <c r="A68" s="4" t="s">
        <v>75</v>
      </c>
      <c r="B68">
        <v>8</v>
      </c>
      <c r="C68" s="3">
        <v>86</v>
      </c>
      <c r="D68" s="3">
        <v>79</v>
      </c>
      <c r="E68" s="3">
        <v>44</v>
      </c>
      <c r="F68" s="3">
        <v>57</v>
      </c>
      <c r="G68" s="7">
        <f t="shared" si="1"/>
        <v>266</v>
      </c>
    </row>
    <row r="69" spans="1:7" x14ac:dyDescent="0.25">
      <c r="A69" s="4" t="s">
        <v>76</v>
      </c>
      <c r="B69">
        <v>8</v>
      </c>
      <c r="C69" s="3">
        <v>66</v>
      </c>
      <c r="D69" s="3">
        <v>89</v>
      </c>
      <c r="E69" s="3">
        <v>68</v>
      </c>
      <c r="F69" s="3">
        <v>83</v>
      </c>
      <c r="G69" s="7">
        <f t="shared" si="1"/>
        <v>306</v>
      </c>
    </row>
    <row r="70" spans="1:7" x14ac:dyDescent="0.25">
      <c r="A70" s="4" t="s">
        <v>77</v>
      </c>
      <c r="B70">
        <v>8</v>
      </c>
      <c r="C70" s="3">
        <v>59</v>
      </c>
      <c r="D70" s="3">
        <v>85</v>
      </c>
      <c r="E70" s="3">
        <v>41</v>
      </c>
      <c r="F70" s="3">
        <v>85</v>
      </c>
      <c r="G70" s="7">
        <f t="shared" si="1"/>
        <v>270</v>
      </c>
    </row>
    <row r="71" spans="1:7" x14ac:dyDescent="0.25">
      <c r="A71" s="4" t="s">
        <v>78</v>
      </c>
      <c r="B71">
        <v>8</v>
      </c>
      <c r="C71" s="3">
        <v>43</v>
      </c>
      <c r="D71" s="3">
        <v>64</v>
      </c>
      <c r="E71" s="3">
        <v>62</v>
      </c>
      <c r="F71" s="3">
        <v>66</v>
      </c>
      <c r="G71" s="7">
        <f t="shared" si="1"/>
        <v>235</v>
      </c>
    </row>
    <row r="72" spans="1:7" x14ac:dyDescent="0.25">
      <c r="A72" s="4" t="s">
        <v>79</v>
      </c>
      <c r="B72">
        <v>8</v>
      </c>
      <c r="C72" s="3"/>
      <c r="D72" s="3">
        <v>42</v>
      </c>
      <c r="E72" s="3">
        <v>79</v>
      </c>
      <c r="F72" s="3">
        <v>56</v>
      </c>
      <c r="G72" s="7">
        <f t="shared" si="1"/>
        <v>177</v>
      </c>
    </row>
    <row r="73" spans="1:7" x14ac:dyDescent="0.25">
      <c r="A73" s="4" t="s">
        <v>80</v>
      </c>
      <c r="B73">
        <v>6</v>
      </c>
      <c r="C73" s="3">
        <v>67</v>
      </c>
      <c r="D73" s="3">
        <v>59</v>
      </c>
      <c r="E73" s="3">
        <v>81</v>
      </c>
      <c r="F73" s="3">
        <v>74</v>
      </c>
      <c r="G73" s="7">
        <f t="shared" si="1"/>
        <v>281</v>
      </c>
    </row>
    <row r="74" spans="1:7" x14ac:dyDescent="0.25">
      <c r="A74" s="4" t="s">
        <v>81</v>
      </c>
      <c r="B74">
        <v>10</v>
      </c>
      <c r="C74" s="3">
        <v>42</v>
      </c>
      <c r="D74" s="3">
        <v>79</v>
      </c>
      <c r="E74" s="3">
        <v>41</v>
      </c>
      <c r="F74" s="3">
        <v>48</v>
      </c>
      <c r="G74" s="7">
        <f t="shared" si="1"/>
        <v>210</v>
      </c>
    </row>
    <row r="75" spans="1:7" x14ac:dyDescent="0.25">
      <c r="A75" s="4" t="s">
        <v>82</v>
      </c>
      <c r="B75">
        <v>9</v>
      </c>
      <c r="C75" s="3">
        <v>88</v>
      </c>
      <c r="D75" s="3">
        <v>42</v>
      </c>
      <c r="E75" s="3">
        <v>53</v>
      </c>
      <c r="F75" s="3">
        <v>85</v>
      </c>
      <c r="G75" s="7">
        <f t="shared" si="1"/>
        <v>268</v>
      </c>
    </row>
    <row r="76" spans="1:7" x14ac:dyDescent="0.25">
      <c r="A76" s="4" t="s">
        <v>83</v>
      </c>
      <c r="B76">
        <v>6</v>
      </c>
      <c r="C76" s="3">
        <v>88</v>
      </c>
      <c r="D76" s="3">
        <v>57</v>
      </c>
      <c r="E76" s="3">
        <v>53</v>
      </c>
      <c r="F76" s="3">
        <v>84</v>
      </c>
      <c r="G76" s="7">
        <f t="shared" si="1"/>
        <v>282</v>
      </c>
    </row>
    <row r="77" spans="1:7" x14ac:dyDescent="0.25">
      <c r="A77" s="4" t="s">
        <v>84</v>
      </c>
      <c r="B77">
        <v>6</v>
      </c>
      <c r="C77" s="3">
        <v>82</v>
      </c>
      <c r="D77" s="3">
        <v>84</v>
      </c>
      <c r="E77" s="3">
        <v>57</v>
      </c>
      <c r="F77" s="3">
        <v>90</v>
      </c>
      <c r="G77" s="7">
        <f t="shared" si="1"/>
        <v>313</v>
      </c>
    </row>
    <row r="78" spans="1:7" x14ac:dyDescent="0.25">
      <c r="A78" s="4" t="s">
        <v>85</v>
      </c>
      <c r="B78">
        <v>6</v>
      </c>
      <c r="C78" s="3"/>
      <c r="D78" s="3"/>
      <c r="E78" s="3"/>
      <c r="F78" s="3"/>
      <c r="G78" s="7">
        <f t="shared" si="1"/>
        <v>0</v>
      </c>
    </row>
    <row r="79" spans="1:7" x14ac:dyDescent="0.25">
      <c r="A79" s="4" t="s">
        <v>86</v>
      </c>
      <c r="B79">
        <v>10</v>
      </c>
      <c r="C79" s="3"/>
      <c r="D79" s="3"/>
      <c r="E79" s="3"/>
      <c r="F79" s="3"/>
      <c r="G79" s="7">
        <f t="shared" si="1"/>
        <v>0</v>
      </c>
    </row>
    <row r="80" spans="1:7" x14ac:dyDescent="0.25">
      <c r="A80" s="4" t="s">
        <v>87</v>
      </c>
      <c r="B80">
        <v>7</v>
      </c>
      <c r="C80" s="3"/>
      <c r="D80" s="3"/>
      <c r="E80" s="3"/>
      <c r="F80" s="3"/>
      <c r="G80" s="7">
        <f t="shared" si="1"/>
        <v>0</v>
      </c>
    </row>
    <row r="81" spans="1:7" x14ac:dyDescent="0.25">
      <c r="A81" s="4" t="s">
        <v>88</v>
      </c>
      <c r="B81">
        <v>9</v>
      </c>
      <c r="C81" s="3"/>
      <c r="D81" s="3"/>
      <c r="E81" s="3"/>
      <c r="F81" s="3"/>
      <c r="G81" s="7">
        <f t="shared" si="1"/>
        <v>0</v>
      </c>
    </row>
    <row r="82" spans="1:7" x14ac:dyDescent="0.25">
      <c r="A82" s="4" t="s">
        <v>89</v>
      </c>
      <c r="B82">
        <v>6</v>
      </c>
      <c r="C82" s="3"/>
      <c r="D82" s="3"/>
      <c r="E82" s="3"/>
      <c r="F82" s="3"/>
      <c r="G82" s="7">
        <f t="shared" si="1"/>
        <v>0</v>
      </c>
    </row>
    <row r="83" spans="1:7" x14ac:dyDescent="0.25">
      <c r="A83" s="4" t="s">
        <v>90</v>
      </c>
      <c r="B83">
        <v>9</v>
      </c>
      <c r="C83" s="3"/>
      <c r="D83" s="3"/>
      <c r="E83" s="3"/>
      <c r="F83" s="3"/>
      <c r="G83" s="7">
        <f t="shared" si="1"/>
        <v>0</v>
      </c>
    </row>
    <row r="84" spans="1:7" x14ac:dyDescent="0.25">
      <c r="A84" s="4" t="s">
        <v>91</v>
      </c>
      <c r="B84">
        <v>6</v>
      </c>
      <c r="C84" s="3"/>
      <c r="D84" s="3"/>
      <c r="E84" s="3"/>
      <c r="F84" s="3"/>
      <c r="G84" s="7">
        <f t="shared" si="1"/>
        <v>0</v>
      </c>
    </row>
    <row r="85" spans="1:7" x14ac:dyDescent="0.25">
      <c r="A85" s="4" t="s">
        <v>92</v>
      </c>
      <c r="B85">
        <v>10</v>
      </c>
      <c r="C85" s="3"/>
      <c r="D85" s="3"/>
      <c r="E85" s="3"/>
      <c r="F85" s="3"/>
      <c r="G85" s="7">
        <f t="shared" si="1"/>
        <v>0</v>
      </c>
    </row>
    <row r="86" spans="1:7" x14ac:dyDescent="0.25">
      <c r="A86" s="4" t="s">
        <v>93</v>
      </c>
      <c r="B86">
        <v>9</v>
      </c>
      <c r="C86" s="3">
        <v>59</v>
      </c>
      <c r="D86" s="3">
        <v>61</v>
      </c>
      <c r="E86" s="3">
        <v>51</v>
      </c>
      <c r="F86" s="3">
        <v>42</v>
      </c>
      <c r="G86" s="7">
        <f t="shared" si="1"/>
        <v>213</v>
      </c>
    </row>
    <row r="87" spans="1:7" x14ac:dyDescent="0.25">
      <c r="A87" s="4" t="s">
        <v>94</v>
      </c>
      <c r="B87">
        <v>9</v>
      </c>
      <c r="C87" s="3">
        <v>57</v>
      </c>
      <c r="D87" s="3">
        <v>58</v>
      </c>
      <c r="E87" s="3">
        <v>70</v>
      </c>
      <c r="F87" s="3">
        <v>89</v>
      </c>
      <c r="G87" s="7">
        <f t="shared" si="1"/>
        <v>274</v>
      </c>
    </row>
    <row r="88" spans="1:7" x14ac:dyDescent="0.25">
      <c r="A88" s="4" t="s">
        <v>95</v>
      </c>
      <c r="B88">
        <v>8</v>
      </c>
      <c r="C88" s="3">
        <v>80</v>
      </c>
      <c r="D88" s="3">
        <v>66</v>
      </c>
      <c r="E88" s="3">
        <v>42</v>
      </c>
      <c r="F88" s="3">
        <v>43</v>
      </c>
      <c r="G88" s="7">
        <f t="shared" si="1"/>
        <v>231</v>
      </c>
    </row>
    <row r="89" spans="1:7" x14ac:dyDescent="0.25">
      <c r="A89" s="4" t="s">
        <v>96</v>
      </c>
      <c r="B89">
        <v>6</v>
      </c>
      <c r="C89" s="3">
        <v>47</v>
      </c>
      <c r="D89" s="3">
        <v>76</v>
      </c>
      <c r="E89" s="3">
        <v>42</v>
      </c>
      <c r="F89" s="3">
        <v>43</v>
      </c>
      <c r="G89" s="7">
        <f t="shared" si="1"/>
        <v>208</v>
      </c>
    </row>
    <row r="90" spans="1:7" x14ac:dyDescent="0.25">
      <c r="A90" s="4" t="s">
        <v>97</v>
      </c>
      <c r="B90">
        <v>9</v>
      </c>
      <c r="C90" s="3">
        <v>82</v>
      </c>
      <c r="D90" s="3">
        <v>81</v>
      </c>
      <c r="E90" s="3">
        <v>42</v>
      </c>
      <c r="F90" s="3">
        <v>66</v>
      </c>
      <c r="G90" s="7">
        <f t="shared" si="1"/>
        <v>271</v>
      </c>
    </row>
    <row r="91" spans="1:7" x14ac:dyDescent="0.25">
      <c r="A91" s="4" t="s">
        <v>98</v>
      </c>
      <c r="B91">
        <v>6</v>
      </c>
      <c r="C91" s="3">
        <v>59</v>
      </c>
      <c r="D91" s="3">
        <v>90</v>
      </c>
      <c r="E91" s="3">
        <v>69</v>
      </c>
      <c r="F91" s="3">
        <v>79</v>
      </c>
      <c r="G91" s="7">
        <f t="shared" si="1"/>
        <v>297</v>
      </c>
    </row>
    <row r="92" spans="1:7" x14ac:dyDescent="0.25">
      <c r="A92" s="4" t="s">
        <v>99</v>
      </c>
      <c r="B92">
        <v>9</v>
      </c>
      <c r="C92" s="3">
        <v>68</v>
      </c>
      <c r="D92" s="3">
        <v>76</v>
      </c>
      <c r="E92" s="3">
        <v>83</v>
      </c>
      <c r="F92" s="3">
        <v>72</v>
      </c>
      <c r="G92" s="7">
        <f t="shared" si="1"/>
        <v>299</v>
      </c>
    </row>
    <row r="93" spans="1:7" x14ac:dyDescent="0.25">
      <c r="A93" s="4" t="s">
        <v>100</v>
      </c>
      <c r="B93">
        <v>7</v>
      </c>
      <c r="C93" s="3">
        <v>57</v>
      </c>
      <c r="D93" s="3">
        <v>58</v>
      </c>
      <c r="E93" s="3">
        <v>49</v>
      </c>
      <c r="F93" s="3">
        <v>82</v>
      </c>
      <c r="G93" s="7">
        <f t="shared" si="1"/>
        <v>246</v>
      </c>
    </row>
    <row r="94" spans="1:7" x14ac:dyDescent="0.25">
      <c r="A94" s="4" t="s">
        <v>101</v>
      </c>
      <c r="B94">
        <v>8</v>
      </c>
      <c r="C94" s="3">
        <v>59</v>
      </c>
      <c r="D94" s="3">
        <v>51</v>
      </c>
      <c r="E94" s="3">
        <v>63</v>
      </c>
      <c r="F94" s="3">
        <v>68</v>
      </c>
      <c r="G94" s="7">
        <f t="shared" si="1"/>
        <v>241</v>
      </c>
    </row>
    <row r="95" spans="1:7" x14ac:dyDescent="0.25">
      <c r="A95" s="4" t="s">
        <v>102</v>
      </c>
      <c r="B95">
        <v>9</v>
      </c>
      <c r="C95" s="3">
        <v>78</v>
      </c>
      <c r="D95" s="3">
        <v>46</v>
      </c>
      <c r="E95" s="3"/>
      <c r="F95" s="3"/>
      <c r="G95" s="7">
        <f t="shared" si="1"/>
        <v>124</v>
      </c>
    </row>
    <row r="96" spans="1:7" x14ac:dyDescent="0.25">
      <c r="A96" s="4" t="s">
        <v>103</v>
      </c>
      <c r="B96">
        <v>9</v>
      </c>
      <c r="C96" s="3">
        <v>72</v>
      </c>
      <c r="D96" s="3">
        <v>50</v>
      </c>
      <c r="E96" s="3">
        <v>90</v>
      </c>
      <c r="F96" s="3">
        <v>50</v>
      </c>
      <c r="G96" s="7">
        <f t="shared" si="1"/>
        <v>262</v>
      </c>
    </row>
    <row r="97" spans="1:7" x14ac:dyDescent="0.25">
      <c r="A97" s="4" t="s">
        <v>104</v>
      </c>
      <c r="B97">
        <v>9</v>
      </c>
      <c r="C97" s="3">
        <v>47</v>
      </c>
      <c r="D97" s="3">
        <v>84</v>
      </c>
      <c r="E97" s="3">
        <v>85</v>
      </c>
      <c r="F97" s="3">
        <v>60</v>
      </c>
      <c r="G97" s="7">
        <f t="shared" si="1"/>
        <v>276</v>
      </c>
    </row>
    <row r="98" spans="1:7" x14ac:dyDescent="0.25">
      <c r="A98" s="4" t="s">
        <v>105</v>
      </c>
      <c r="B98">
        <v>10</v>
      </c>
      <c r="C98" s="3">
        <v>47</v>
      </c>
      <c r="D98" s="3">
        <v>60</v>
      </c>
      <c r="E98" s="3">
        <v>63</v>
      </c>
      <c r="F98" s="3">
        <v>65</v>
      </c>
      <c r="G98" s="7">
        <f t="shared" si="1"/>
        <v>235</v>
      </c>
    </row>
    <row r="99" spans="1:7" x14ac:dyDescent="0.25">
      <c r="A99" s="4" t="s">
        <v>106</v>
      </c>
      <c r="B99">
        <v>6</v>
      </c>
      <c r="C99" s="3">
        <v>52</v>
      </c>
      <c r="D99" s="3">
        <v>46</v>
      </c>
      <c r="E99" s="3">
        <v>53</v>
      </c>
      <c r="F99" s="3">
        <v>61</v>
      </c>
      <c r="G99" s="7">
        <f t="shared" si="1"/>
        <v>212</v>
      </c>
    </row>
    <row r="100" spans="1:7" x14ac:dyDescent="0.25">
      <c r="A100" s="4" t="s">
        <v>107</v>
      </c>
      <c r="B100">
        <v>7</v>
      </c>
      <c r="C100" s="3">
        <v>79</v>
      </c>
      <c r="D100" s="3">
        <v>42</v>
      </c>
      <c r="E100" s="3">
        <v>64</v>
      </c>
      <c r="F100" s="3">
        <v>57</v>
      </c>
      <c r="G100" s="7">
        <f t="shared" si="1"/>
        <v>242</v>
      </c>
    </row>
    <row r="101" spans="1:7" x14ac:dyDescent="0.25">
      <c r="A101" s="4" t="s">
        <v>108</v>
      </c>
      <c r="B101">
        <v>7</v>
      </c>
      <c r="C101" s="3">
        <v>61</v>
      </c>
      <c r="D101" s="3">
        <v>85</v>
      </c>
      <c r="E101" s="3">
        <v>82</v>
      </c>
      <c r="F101" s="3">
        <v>79</v>
      </c>
      <c r="G101" s="7">
        <f t="shared" si="1"/>
        <v>307</v>
      </c>
    </row>
    <row r="102" spans="1:7" x14ac:dyDescent="0.25">
      <c r="A102" s="4" t="s">
        <v>109</v>
      </c>
      <c r="B102">
        <v>6</v>
      </c>
      <c r="C102" s="3">
        <v>75</v>
      </c>
      <c r="D102" s="3"/>
      <c r="E102" s="3"/>
      <c r="F102" s="3"/>
      <c r="G102" s="7">
        <f t="shared" si="1"/>
        <v>75</v>
      </c>
    </row>
    <row r="103" spans="1:7" x14ac:dyDescent="0.25">
      <c r="A103" s="4" t="s">
        <v>110</v>
      </c>
      <c r="B103">
        <v>6</v>
      </c>
      <c r="C103" s="3">
        <v>75</v>
      </c>
      <c r="D103" s="3">
        <v>44</v>
      </c>
      <c r="E103" s="3">
        <v>74</v>
      </c>
      <c r="F103" s="3">
        <v>60</v>
      </c>
      <c r="G103" s="7">
        <f t="shared" si="1"/>
        <v>253</v>
      </c>
    </row>
    <row r="104" spans="1:7" x14ac:dyDescent="0.25">
      <c r="A104" s="4" t="s">
        <v>111</v>
      </c>
      <c r="B104">
        <v>9</v>
      </c>
      <c r="C104" s="3">
        <v>58</v>
      </c>
      <c r="D104" s="3">
        <v>76</v>
      </c>
      <c r="E104" s="3">
        <v>49</v>
      </c>
      <c r="F104" s="3">
        <v>47</v>
      </c>
      <c r="G104" s="7">
        <f t="shared" si="1"/>
        <v>230</v>
      </c>
    </row>
    <row r="105" spans="1:7" x14ac:dyDescent="0.25">
      <c r="A105" s="4" t="s">
        <v>112</v>
      </c>
      <c r="B105">
        <v>6</v>
      </c>
      <c r="C105" s="3">
        <v>60</v>
      </c>
      <c r="D105" s="3">
        <v>48</v>
      </c>
      <c r="E105" s="3">
        <v>62</v>
      </c>
      <c r="F105" s="3">
        <v>47</v>
      </c>
      <c r="G105" s="7">
        <f t="shared" si="1"/>
        <v>217</v>
      </c>
    </row>
    <row r="106" spans="1:7" x14ac:dyDescent="0.25">
      <c r="A106" s="4" t="s">
        <v>113</v>
      </c>
      <c r="B106">
        <v>9</v>
      </c>
      <c r="C106" s="3">
        <v>57</v>
      </c>
      <c r="D106" s="3">
        <v>59</v>
      </c>
      <c r="E106" s="3">
        <v>82</v>
      </c>
      <c r="F106" s="3">
        <v>64</v>
      </c>
      <c r="G106" s="7">
        <f t="shared" si="1"/>
        <v>262</v>
      </c>
    </row>
    <row r="107" spans="1:7" x14ac:dyDescent="0.25">
      <c r="A107" s="4" t="s">
        <v>114</v>
      </c>
      <c r="B107">
        <v>6</v>
      </c>
      <c r="C107" s="3">
        <v>51</v>
      </c>
      <c r="D107" s="3">
        <v>56</v>
      </c>
      <c r="E107" s="3">
        <v>44</v>
      </c>
      <c r="F107" s="3">
        <v>89</v>
      </c>
      <c r="G107" s="7">
        <f t="shared" si="1"/>
        <v>240</v>
      </c>
    </row>
    <row r="108" spans="1:7" x14ac:dyDescent="0.25">
      <c r="A108" s="4" t="s">
        <v>115</v>
      </c>
      <c r="B108">
        <v>6</v>
      </c>
      <c r="C108" s="3">
        <v>54</v>
      </c>
      <c r="D108" s="3">
        <v>63</v>
      </c>
      <c r="E108" s="3">
        <v>57</v>
      </c>
      <c r="F108" s="3">
        <v>45</v>
      </c>
      <c r="G108" s="7">
        <f t="shared" si="1"/>
        <v>219</v>
      </c>
    </row>
    <row r="109" spans="1:7" x14ac:dyDescent="0.25">
      <c r="A109" s="4" t="s">
        <v>116</v>
      </c>
      <c r="B109">
        <v>6</v>
      </c>
      <c r="C109" s="3">
        <v>73</v>
      </c>
      <c r="D109" s="3">
        <v>72</v>
      </c>
      <c r="E109" s="3">
        <v>88</v>
      </c>
      <c r="F109" s="3">
        <v>80</v>
      </c>
      <c r="G109" s="7">
        <f t="shared" si="1"/>
        <v>313</v>
      </c>
    </row>
    <row r="110" spans="1:7" x14ac:dyDescent="0.25">
      <c r="A110" s="4" t="s">
        <v>117</v>
      </c>
      <c r="B110">
        <v>10</v>
      </c>
      <c r="C110" s="3">
        <v>77</v>
      </c>
      <c r="D110" s="3">
        <v>90</v>
      </c>
      <c r="E110" s="3">
        <v>56</v>
      </c>
      <c r="F110" s="3">
        <v>84</v>
      </c>
      <c r="G110" s="7">
        <f t="shared" si="1"/>
        <v>307</v>
      </c>
    </row>
    <row r="111" spans="1:7" x14ac:dyDescent="0.25">
      <c r="A111" s="4" t="s">
        <v>118</v>
      </c>
      <c r="B111">
        <v>9</v>
      </c>
      <c r="C111" s="3">
        <v>50</v>
      </c>
      <c r="D111" s="3">
        <v>50</v>
      </c>
      <c r="E111" s="3">
        <v>88</v>
      </c>
      <c r="F111" s="3">
        <v>43</v>
      </c>
      <c r="G111" s="7">
        <f t="shared" si="1"/>
        <v>231</v>
      </c>
    </row>
    <row r="112" spans="1:7" x14ac:dyDescent="0.25">
      <c r="A112" s="4" t="s">
        <v>119</v>
      </c>
      <c r="B112">
        <v>9</v>
      </c>
      <c r="C112" s="3">
        <v>83</v>
      </c>
      <c r="D112" s="3">
        <v>40</v>
      </c>
      <c r="E112" s="3">
        <v>42</v>
      </c>
      <c r="F112" s="3">
        <v>76</v>
      </c>
      <c r="G112" s="7">
        <f t="shared" si="1"/>
        <v>241</v>
      </c>
    </row>
    <row r="113" spans="1:7" x14ac:dyDescent="0.25">
      <c r="A113" s="4" t="s">
        <v>120</v>
      </c>
      <c r="B113">
        <v>7</v>
      </c>
      <c r="C113" s="3">
        <v>88</v>
      </c>
      <c r="D113" s="3">
        <v>66</v>
      </c>
      <c r="E113" s="3">
        <v>52</v>
      </c>
      <c r="F113" s="3">
        <v>51</v>
      </c>
      <c r="G113" s="7">
        <f t="shared" si="1"/>
        <v>257</v>
      </c>
    </row>
    <row r="114" spans="1:7" x14ac:dyDescent="0.25">
      <c r="A114" s="4" t="s">
        <v>121</v>
      </c>
      <c r="B114">
        <v>8</v>
      </c>
      <c r="C114" s="3">
        <v>83</v>
      </c>
      <c r="D114" s="3">
        <v>75</v>
      </c>
      <c r="E114" s="3">
        <v>46</v>
      </c>
      <c r="F114" s="3">
        <v>52</v>
      </c>
      <c r="G114" s="7">
        <f t="shared" si="1"/>
        <v>256</v>
      </c>
    </row>
    <row r="115" spans="1:7" x14ac:dyDescent="0.25">
      <c r="A115" s="4" t="s">
        <v>122</v>
      </c>
      <c r="B115">
        <v>7</v>
      </c>
      <c r="C115" s="3">
        <v>50</v>
      </c>
      <c r="D115" s="3">
        <v>82</v>
      </c>
      <c r="E115" s="3">
        <v>86</v>
      </c>
      <c r="F115" s="3">
        <v>66</v>
      </c>
      <c r="G115" s="7">
        <f t="shared" si="1"/>
        <v>284</v>
      </c>
    </row>
    <row r="116" spans="1:7" x14ac:dyDescent="0.25">
      <c r="A116" s="4" t="s">
        <v>123</v>
      </c>
      <c r="B116">
        <v>7</v>
      </c>
      <c r="C116" s="3">
        <v>60</v>
      </c>
      <c r="D116" s="3">
        <v>90</v>
      </c>
      <c r="E116" s="3">
        <v>49</v>
      </c>
      <c r="F116" s="3">
        <v>77</v>
      </c>
      <c r="G116" s="7">
        <f t="shared" si="1"/>
        <v>276</v>
      </c>
    </row>
    <row r="117" spans="1:7" x14ac:dyDescent="0.25">
      <c r="A117" s="4" t="s">
        <v>124</v>
      </c>
      <c r="B117">
        <v>10</v>
      </c>
      <c r="C117" s="3">
        <v>40</v>
      </c>
      <c r="D117" s="3">
        <v>85</v>
      </c>
      <c r="E117" s="3">
        <v>47</v>
      </c>
      <c r="F117" s="3">
        <v>69</v>
      </c>
      <c r="G117" s="7">
        <f t="shared" si="1"/>
        <v>241</v>
      </c>
    </row>
    <row r="118" spans="1:7" x14ac:dyDescent="0.25">
      <c r="A118" s="4" t="s">
        <v>125</v>
      </c>
      <c r="B118">
        <v>7</v>
      </c>
      <c r="C118" s="3">
        <v>41</v>
      </c>
      <c r="D118" s="3">
        <v>62</v>
      </c>
      <c r="E118" s="3">
        <v>52</v>
      </c>
      <c r="F118" s="3">
        <v>70</v>
      </c>
      <c r="G118" s="7">
        <f t="shared" si="1"/>
        <v>225</v>
      </c>
    </row>
    <row r="119" spans="1:7" x14ac:dyDescent="0.25">
      <c r="A119" s="4" t="s">
        <v>126</v>
      </c>
      <c r="B119">
        <v>6</v>
      </c>
      <c r="C119" s="3">
        <v>77</v>
      </c>
      <c r="D119" s="3">
        <v>42</v>
      </c>
      <c r="E119" s="3">
        <v>54</v>
      </c>
      <c r="F119" s="3">
        <v>40</v>
      </c>
      <c r="G119" s="7">
        <f t="shared" si="1"/>
        <v>213</v>
      </c>
    </row>
    <row r="120" spans="1:7" x14ac:dyDescent="0.25">
      <c r="A120" s="4" t="s">
        <v>127</v>
      </c>
      <c r="B120">
        <v>8</v>
      </c>
      <c r="C120" s="3">
        <v>44</v>
      </c>
      <c r="D120" s="3">
        <v>47</v>
      </c>
      <c r="E120" s="3">
        <v>46</v>
      </c>
      <c r="F120" s="3">
        <v>55</v>
      </c>
      <c r="G120" s="7">
        <f t="shared" si="1"/>
        <v>192</v>
      </c>
    </row>
    <row r="121" spans="1:7" x14ac:dyDescent="0.25">
      <c r="A121" s="4" t="s">
        <v>128</v>
      </c>
      <c r="B121">
        <v>9</v>
      </c>
      <c r="C121" s="3">
        <v>76</v>
      </c>
      <c r="D121" s="3">
        <v>90</v>
      </c>
      <c r="E121" s="3">
        <v>73</v>
      </c>
      <c r="F121" s="3">
        <v>68</v>
      </c>
      <c r="G121" s="7">
        <f t="shared" si="1"/>
        <v>307</v>
      </c>
    </row>
    <row r="122" spans="1:7" x14ac:dyDescent="0.25">
      <c r="A122" s="4" t="s">
        <v>129</v>
      </c>
      <c r="B122">
        <v>9</v>
      </c>
      <c r="C122" s="3">
        <v>82</v>
      </c>
      <c r="D122" s="3">
        <v>69</v>
      </c>
      <c r="E122" s="3">
        <v>47</v>
      </c>
      <c r="F122" s="3">
        <v>69</v>
      </c>
      <c r="G122" s="7">
        <f t="shared" si="1"/>
        <v>267</v>
      </c>
    </row>
    <row r="123" spans="1:7" x14ac:dyDescent="0.25">
      <c r="A123" s="4" t="s">
        <v>130</v>
      </c>
      <c r="B123">
        <v>9</v>
      </c>
      <c r="C123" s="3">
        <v>71</v>
      </c>
      <c r="D123" s="3">
        <v>83</v>
      </c>
      <c r="E123" s="3">
        <v>87</v>
      </c>
      <c r="F123" s="3">
        <v>74</v>
      </c>
      <c r="G123" s="7">
        <f t="shared" si="1"/>
        <v>315</v>
      </c>
    </row>
    <row r="124" spans="1:7" x14ac:dyDescent="0.25">
      <c r="A124" s="4" t="s">
        <v>131</v>
      </c>
      <c r="B124">
        <v>8</v>
      </c>
      <c r="C124" s="3">
        <v>71</v>
      </c>
      <c r="D124" s="3">
        <v>66</v>
      </c>
      <c r="E124" s="3">
        <v>48</v>
      </c>
      <c r="F124" s="3">
        <v>49</v>
      </c>
      <c r="G124" s="7">
        <f t="shared" si="1"/>
        <v>234</v>
      </c>
    </row>
    <row r="125" spans="1:7" x14ac:dyDescent="0.25">
      <c r="A125" s="4" t="s">
        <v>132</v>
      </c>
      <c r="B125">
        <v>9</v>
      </c>
      <c r="C125" s="3">
        <v>53</v>
      </c>
      <c r="D125" s="3">
        <v>56</v>
      </c>
      <c r="E125" s="3">
        <v>71</v>
      </c>
      <c r="F125" s="3">
        <v>67</v>
      </c>
      <c r="G125" s="7">
        <f t="shared" si="1"/>
        <v>247</v>
      </c>
    </row>
  </sheetData>
  <conditionalFormatting sqref="A1:A125">
    <cfRule type="duplicateValues" dxfId="34" priority="1"/>
  </conditionalFormatting>
  <dataValidations count="1">
    <dataValidation type="list" allowBlank="1" showInputMessage="1" showErrorMessage="1" sqref="L2" xr:uid="{BF2BF103-76FC-487A-883B-06D90A5AA27E}">
      <formula1>$A$2:$A$125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B7273-0601-4416-A279-4F1A725B523D}">
  <sheetPr>
    <tabColor rgb="FF00B050"/>
  </sheetPr>
  <dimension ref="A1:K125"/>
  <sheetViews>
    <sheetView workbookViewId="0">
      <selection activeCell="M11" sqref="M11"/>
    </sheetView>
  </sheetViews>
  <sheetFormatPr defaultRowHeight="15.75" x14ac:dyDescent="0.25"/>
  <cols>
    <col min="1" max="1" width="17.75" bestFit="1" customWidth="1"/>
    <col min="2" max="2" width="4.875" bestFit="1" customWidth="1"/>
    <col min="3" max="3" width="6.25" bestFit="1" customWidth="1"/>
    <col min="4" max="4" width="7.25" bestFit="1" customWidth="1"/>
    <col min="5" max="5" width="12.625" bestFit="1" customWidth="1"/>
    <col min="7" max="7" width="5.25" bestFit="1" customWidth="1"/>
    <col min="8" max="8" width="21.25" bestFit="1" customWidth="1"/>
    <col min="10" max="10" width="36.875" bestFit="1" customWidth="1"/>
    <col min="11" max="11" width="5.75" bestFit="1" customWidth="1"/>
    <col min="12" max="12" width="12.75" customWidth="1"/>
    <col min="13" max="13" width="15.5" customWidth="1"/>
    <col min="14" max="14" width="36.875" bestFit="1" customWidth="1"/>
    <col min="15" max="15" width="5.75" bestFit="1" customWidth="1"/>
  </cols>
  <sheetData>
    <row r="1" spans="1:11" x14ac:dyDescent="0.25">
      <c r="A1" s="2" t="s">
        <v>8</v>
      </c>
      <c r="B1" s="2" t="s">
        <v>133</v>
      </c>
      <c r="C1" s="5" t="s">
        <v>3</v>
      </c>
      <c r="D1" s="5" t="s">
        <v>2</v>
      </c>
      <c r="E1" s="5" t="s">
        <v>7</v>
      </c>
      <c r="F1" s="5" t="s">
        <v>134</v>
      </c>
      <c r="G1" s="5" t="s">
        <v>135</v>
      </c>
      <c r="H1" s="5" t="s">
        <v>162</v>
      </c>
      <c r="J1" s="15" t="s">
        <v>162</v>
      </c>
      <c r="K1" t="s">
        <v>163</v>
      </c>
    </row>
    <row r="2" spans="1:11" x14ac:dyDescent="0.25">
      <c r="A2" s="4" t="s">
        <v>9</v>
      </c>
      <c r="B2">
        <v>8</v>
      </c>
      <c r="C2" s="3">
        <v>83</v>
      </c>
      <c r="D2" s="3">
        <v>68</v>
      </c>
      <c r="E2" s="3">
        <v>63</v>
      </c>
      <c r="F2" s="3">
        <v>65</v>
      </c>
      <c r="G2" s="7">
        <f>SUM(B2:F2)</f>
        <v>287</v>
      </c>
      <c r="H2" s="3" t="str">
        <f xml:space="preserve"> IF(AND(Table13[[#This Row],[Maths]] &gt; 60, Table13[[#This Row],[Language]] &gt; 70), "YES", "NO")</f>
        <v>NO</v>
      </c>
    </row>
    <row r="3" spans="1:11" x14ac:dyDescent="0.25">
      <c r="A3" s="4" t="s">
        <v>10</v>
      </c>
      <c r="B3">
        <v>6</v>
      </c>
      <c r="C3" s="3">
        <v>69</v>
      </c>
      <c r="D3" s="3">
        <v>61</v>
      </c>
      <c r="E3" s="3">
        <v>64</v>
      </c>
      <c r="F3" s="3">
        <v>56</v>
      </c>
      <c r="G3" s="7">
        <f t="shared" ref="G3:G66" si="0">SUM(C3:F3)</f>
        <v>250</v>
      </c>
      <c r="H3" s="3" t="str">
        <f xml:space="preserve"> IF(AND(Table13[[#This Row],[Maths]] &gt; 60, Table13[[#This Row],[Language]] &gt; 70), "YES", "NO")</f>
        <v>NO</v>
      </c>
      <c r="J3" s="15" t="s">
        <v>164</v>
      </c>
    </row>
    <row r="4" spans="1:11" x14ac:dyDescent="0.25">
      <c r="A4" s="4" t="s">
        <v>11</v>
      </c>
      <c r="B4">
        <v>7</v>
      </c>
      <c r="C4" s="3">
        <v>89</v>
      </c>
      <c r="D4" s="3">
        <v>83</v>
      </c>
      <c r="E4" s="3">
        <v>67</v>
      </c>
      <c r="F4" s="3">
        <v>71</v>
      </c>
      <c r="G4" s="7">
        <f t="shared" si="0"/>
        <v>310</v>
      </c>
      <c r="H4" s="3" t="str">
        <f xml:space="preserve"> IF(AND(Table13[[#This Row],[Maths]] &gt; 60, Table13[[#This Row],[Language]] &gt; 70), "YES", "NO")</f>
        <v>YES</v>
      </c>
      <c r="J4" s="16" t="s">
        <v>55</v>
      </c>
    </row>
    <row r="5" spans="1:11" x14ac:dyDescent="0.25">
      <c r="A5" s="4" t="s">
        <v>12</v>
      </c>
      <c r="B5">
        <v>9</v>
      </c>
      <c r="C5" s="3">
        <v>78</v>
      </c>
      <c r="D5" s="3">
        <v>50</v>
      </c>
      <c r="E5" s="3">
        <v>59</v>
      </c>
      <c r="F5" s="3">
        <v>82</v>
      </c>
      <c r="G5" s="7">
        <f t="shared" si="0"/>
        <v>269</v>
      </c>
      <c r="H5" s="3" t="str">
        <f xml:space="preserve"> IF(AND(Table13[[#This Row],[Maths]] &gt; 60, Table13[[#This Row],[Language]] &gt; 70), "YES", "NO")</f>
        <v>YES</v>
      </c>
      <c r="J5" s="16" t="s">
        <v>74</v>
      </c>
    </row>
    <row r="6" spans="1:11" x14ac:dyDescent="0.25">
      <c r="A6" s="4" t="s">
        <v>13</v>
      </c>
      <c r="B6">
        <v>10</v>
      </c>
      <c r="C6" s="3">
        <v>46</v>
      </c>
      <c r="D6" s="3">
        <v>70</v>
      </c>
      <c r="E6" s="3">
        <v>63</v>
      </c>
      <c r="F6" s="3">
        <v>56</v>
      </c>
      <c r="G6" s="7">
        <f t="shared" si="0"/>
        <v>235</v>
      </c>
      <c r="H6" s="3" t="str">
        <f xml:space="preserve"> IF(AND(Table13[[#This Row],[Maths]] &gt; 60, Table13[[#This Row],[Language]] &gt; 70), "YES", "NO")</f>
        <v>NO</v>
      </c>
      <c r="J6" s="16" t="s">
        <v>99</v>
      </c>
    </row>
    <row r="7" spans="1:11" x14ac:dyDescent="0.25">
      <c r="A7" s="4" t="s">
        <v>14</v>
      </c>
      <c r="B7">
        <v>10</v>
      </c>
      <c r="C7" s="3">
        <v>47</v>
      </c>
      <c r="D7" s="3">
        <v>56</v>
      </c>
      <c r="E7" s="3">
        <v>70</v>
      </c>
      <c r="F7" s="3">
        <v>53</v>
      </c>
      <c r="G7" s="7">
        <f t="shared" si="0"/>
        <v>226</v>
      </c>
      <c r="H7" s="3" t="str">
        <f xml:space="preserve"> IF(AND(Table13[[#This Row],[Maths]] &gt; 60, Table13[[#This Row],[Language]] &gt; 70), "YES", "NO")</f>
        <v>NO</v>
      </c>
      <c r="J7" s="16" t="s">
        <v>117</v>
      </c>
    </row>
    <row r="8" spans="1:11" x14ac:dyDescent="0.25">
      <c r="A8" s="4" t="s">
        <v>15</v>
      </c>
      <c r="B8">
        <v>7</v>
      </c>
      <c r="C8" s="3">
        <v>60</v>
      </c>
      <c r="D8" s="3">
        <v>48</v>
      </c>
      <c r="E8" s="3">
        <v>50</v>
      </c>
      <c r="F8" s="3">
        <v>67</v>
      </c>
      <c r="G8" s="7">
        <f t="shared" si="0"/>
        <v>225</v>
      </c>
      <c r="H8" s="3" t="str">
        <f xml:space="preserve"> IF(AND(Table13[[#This Row],[Maths]] &gt; 60, Table13[[#This Row],[Language]] &gt; 70), "YES", "NO")</f>
        <v>NO</v>
      </c>
      <c r="J8" s="16" t="s">
        <v>76</v>
      </c>
    </row>
    <row r="9" spans="1:11" x14ac:dyDescent="0.25">
      <c r="A9" s="4" t="s">
        <v>16</v>
      </c>
      <c r="B9">
        <v>8</v>
      </c>
      <c r="C9" s="3">
        <v>42</v>
      </c>
      <c r="D9" s="3">
        <v>51</v>
      </c>
      <c r="E9" s="3">
        <v>53</v>
      </c>
      <c r="F9" s="3">
        <v>86</v>
      </c>
      <c r="G9" s="7">
        <f t="shared" si="0"/>
        <v>232</v>
      </c>
      <c r="H9" s="3" t="str">
        <f xml:space="preserve"> IF(AND(Table13[[#This Row],[Maths]] &gt; 60, Table13[[#This Row],[Language]] &gt; 70), "YES", "NO")</f>
        <v>NO</v>
      </c>
      <c r="J9" s="16" t="s">
        <v>108</v>
      </c>
    </row>
    <row r="10" spans="1:11" x14ac:dyDescent="0.25">
      <c r="A10" s="4" t="s">
        <v>17</v>
      </c>
      <c r="B10">
        <v>8</v>
      </c>
      <c r="C10" s="3">
        <v>80</v>
      </c>
      <c r="D10" s="3">
        <v>45</v>
      </c>
      <c r="E10" s="3">
        <v>73</v>
      </c>
      <c r="F10" s="3">
        <v>62</v>
      </c>
      <c r="G10" s="7">
        <f t="shared" si="0"/>
        <v>260</v>
      </c>
      <c r="H10" s="3" t="str">
        <f xml:space="preserve"> IF(AND(Table13[[#This Row],[Maths]] &gt; 60, Table13[[#This Row],[Language]] &gt; 70), "YES", "NO")</f>
        <v>NO</v>
      </c>
      <c r="J10" s="16" t="s">
        <v>119</v>
      </c>
    </row>
    <row r="11" spans="1:11" x14ac:dyDescent="0.25">
      <c r="A11" s="4" t="s">
        <v>18</v>
      </c>
      <c r="B11">
        <v>6</v>
      </c>
      <c r="C11" s="3">
        <v>90</v>
      </c>
      <c r="D11" s="3">
        <v>67</v>
      </c>
      <c r="E11" s="3">
        <v>77</v>
      </c>
      <c r="F11" s="3">
        <v>85</v>
      </c>
      <c r="G11" s="7">
        <f t="shared" si="0"/>
        <v>319</v>
      </c>
      <c r="H11" s="3" t="str">
        <f xml:space="preserve"> IF(AND(Table13[[#This Row],[Maths]] &gt; 60, Table13[[#This Row],[Language]] &gt; 70), "YES", "NO")</f>
        <v>YES</v>
      </c>
      <c r="J11" s="16" t="s">
        <v>11</v>
      </c>
    </row>
    <row r="12" spans="1:11" x14ac:dyDescent="0.25">
      <c r="A12" s="4" t="s">
        <v>19</v>
      </c>
      <c r="B12">
        <v>8</v>
      </c>
      <c r="C12" s="3">
        <v>79</v>
      </c>
      <c r="D12" s="3">
        <v>45</v>
      </c>
      <c r="E12" s="3">
        <v>53</v>
      </c>
      <c r="F12" s="3">
        <v>46</v>
      </c>
      <c r="G12" s="7">
        <f t="shared" si="0"/>
        <v>223</v>
      </c>
      <c r="H12" s="3" t="str">
        <f xml:space="preserve"> IF(AND(Table13[[#This Row],[Maths]] &gt; 60, Table13[[#This Row],[Language]] &gt; 70), "YES", "NO")</f>
        <v>NO</v>
      </c>
      <c r="J12" s="16" t="s">
        <v>56</v>
      </c>
    </row>
    <row r="13" spans="1:11" x14ac:dyDescent="0.25">
      <c r="A13" s="4" t="s">
        <v>20</v>
      </c>
      <c r="B13">
        <v>7</v>
      </c>
      <c r="C13" s="3">
        <v>48</v>
      </c>
      <c r="D13" s="3"/>
      <c r="E13" s="3">
        <v>62</v>
      </c>
      <c r="F13" s="3">
        <v>55</v>
      </c>
      <c r="G13" s="7">
        <f t="shared" si="0"/>
        <v>165</v>
      </c>
      <c r="H13" s="3" t="str">
        <f xml:space="preserve"> IF(AND(Table13[[#This Row],[Maths]] &gt; 60, Table13[[#This Row],[Language]] &gt; 70), "YES", "NO")</f>
        <v>NO</v>
      </c>
      <c r="J13" s="16" t="s">
        <v>58</v>
      </c>
    </row>
    <row r="14" spans="1:11" x14ac:dyDescent="0.25">
      <c r="A14" s="4" t="s">
        <v>21</v>
      </c>
      <c r="B14">
        <v>9</v>
      </c>
      <c r="C14" s="3">
        <v>61</v>
      </c>
      <c r="D14" s="3"/>
      <c r="E14" s="3">
        <v>73</v>
      </c>
      <c r="F14" s="3">
        <v>48</v>
      </c>
      <c r="G14" s="7">
        <f t="shared" si="0"/>
        <v>182</v>
      </c>
      <c r="H14" s="3" t="str">
        <f xml:space="preserve"> IF(AND(Table13[[#This Row],[Maths]] &gt; 60, Table13[[#This Row],[Language]] &gt; 70), "YES", "NO")</f>
        <v>NO</v>
      </c>
      <c r="J14" s="16" t="s">
        <v>27</v>
      </c>
    </row>
    <row r="15" spans="1:11" x14ac:dyDescent="0.25">
      <c r="A15" s="4" t="s">
        <v>22</v>
      </c>
      <c r="B15">
        <v>7</v>
      </c>
      <c r="C15" s="3">
        <v>58</v>
      </c>
      <c r="D15" s="3">
        <v>64</v>
      </c>
      <c r="E15" s="3">
        <v>50</v>
      </c>
      <c r="F15" s="3">
        <v>76</v>
      </c>
      <c r="G15" s="7">
        <f t="shared" si="0"/>
        <v>248</v>
      </c>
      <c r="H15" s="3" t="str">
        <f xml:space="preserve"> IF(AND(Table13[[#This Row],[Maths]] &gt; 60, Table13[[#This Row],[Language]] &gt; 70), "YES", "NO")</f>
        <v>NO</v>
      </c>
      <c r="J15" s="16" t="s">
        <v>116</v>
      </c>
    </row>
    <row r="16" spans="1:11" x14ac:dyDescent="0.25">
      <c r="A16" s="4" t="s">
        <v>23</v>
      </c>
      <c r="B16">
        <v>10</v>
      </c>
      <c r="C16" s="3">
        <v>44</v>
      </c>
      <c r="D16" s="3">
        <v>59</v>
      </c>
      <c r="E16" s="3">
        <v>60</v>
      </c>
      <c r="F16" s="3">
        <v>82</v>
      </c>
      <c r="G16" s="7">
        <f t="shared" si="0"/>
        <v>245</v>
      </c>
      <c r="H16" s="3" t="str">
        <f xml:space="preserve"> IF(AND(Table13[[#This Row],[Maths]] &gt; 60, Table13[[#This Row],[Language]] &gt; 70), "YES", "NO")</f>
        <v>NO</v>
      </c>
      <c r="J16" s="16" t="s">
        <v>83</v>
      </c>
    </row>
    <row r="17" spans="1:10" x14ac:dyDescent="0.25">
      <c r="A17" s="4" t="s">
        <v>24</v>
      </c>
      <c r="B17">
        <v>7</v>
      </c>
      <c r="C17" s="3">
        <v>86</v>
      </c>
      <c r="D17" s="3">
        <v>83</v>
      </c>
      <c r="E17" s="3">
        <v>86</v>
      </c>
      <c r="F17" s="3">
        <v>40</v>
      </c>
      <c r="G17" s="7">
        <f t="shared" si="0"/>
        <v>295</v>
      </c>
      <c r="H17" s="3" t="str">
        <f xml:space="preserve"> IF(AND(Table13[[#This Row],[Maths]] &gt; 60, Table13[[#This Row],[Language]] &gt; 70), "YES", "NO")</f>
        <v>NO</v>
      </c>
      <c r="J17" s="16" t="s">
        <v>18</v>
      </c>
    </row>
    <row r="18" spans="1:10" x14ac:dyDescent="0.25">
      <c r="A18" s="4" t="s">
        <v>25</v>
      </c>
      <c r="B18">
        <v>9</v>
      </c>
      <c r="C18" s="3">
        <v>80</v>
      </c>
      <c r="D18" s="3">
        <v>70</v>
      </c>
      <c r="E18" s="3">
        <v>67</v>
      </c>
      <c r="F18" s="3">
        <v>55</v>
      </c>
      <c r="G18" s="7">
        <f t="shared" si="0"/>
        <v>272</v>
      </c>
      <c r="H18" s="3" t="str">
        <f xml:space="preserve"> IF(AND(Table13[[#This Row],[Maths]] &gt; 60, Table13[[#This Row],[Language]] &gt; 70), "YES", "NO")</f>
        <v>NO</v>
      </c>
      <c r="J18" s="16" t="s">
        <v>12</v>
      </c>
    </row>
    <row r="19" spans="1:10" x14ac:dyDescent="0.25">
      <c r="A19" s="4" t="s">
        <v>26</v>
      </c>
      <c r="B19">
        <v>7</v>
      </c>
      <c r="C19" s="3">
        <v>50</v>
      </c>
      <c r="D19" s="3">
        <v>49</v>
      </c>
      <c r="E19" s="3">
        <v>84</v>
      </c>
      <c r="F19" s="3">
        <v>76</v>
      </c>
      <c r="G19" s="7">
        <f t="shared" si="0"/>
        <v>259</v>
      </c>
      <c r="H19" s="3" t="str">
        <f xml:space="preserve"> IF(AND(Table13[[#This Row],[Maths]] &gt; 60, Table13[[#This Row],[Language]] &gt; 70), "YES", "NO")</f>
        <v>NO</v>
      </c>
      <c r="J19" s="16" t="s">
        <v>65</v>
      </c>
    </row>
    <row r="20" spans="1:10" x14ac:dyDescent="0.25">
      <c r="A20" s="4" t="s">
        <v>27</v>
      </c>
      <c r="B20">
        <v>8</v>
      </c>
      <c r="C20" s="3">
        <v>87</v>
      </c>
      <c r="D20" s="3">
        <v>61</v>
      </c>
      <c r="E20" s="3">
        <v>63</v>
      </c>
      <c r="F20" s="3">
        <v>89</v>
      </c>
      <c r="G20" s="7">
        <f t="shared" si="0"/>
        <v>300</v>
      </c>
      <c r="H20" s="3" t="str">
        <f xml:space="preserve"> IF(AND(Table13[[#This Row],[Maths]] &gt; 60, Table13[[#This Row],[Language]] &gt; 70), "YES", "NO")</f>
        <v>YES</v>
      </c>
      <c r="J20" s="16" t="s">
        <v>64</v>
      </c>
    </row>
    <row r="21" spans="1:10" x14ac:dyDescent="0.25">
      <c r="A21" s="4" t="s">
        <v>28</v>
      </c>
      <c r="B21">
        <v>6</v>
      </c>
      <c r="C21" s="3">
        <v>51</v>
      </c>
      <c r="D21" s="3"/>
      <c r="E21" s="3">
        <v>54</v>
      </c>
      <c r="F21" s="3">
        <v>89</v>
      </c>
      <c r="G21" s="7">
        <f t="shared" si="0"/>
        <v>194</v>
      </c>
      <c r="H21" s="3" t="str">
        <f xml:space="preserve"> IF(AND(Table13[[#This Row],[Maths]] &gt; 60, Table13[[#This Row],[Language]] &gt; 70), "YES", "NO")</f>
        <v>NO</v>
      </c>
      <c r="J21" s="16" t="s">
        <v>63</v>
      </c>
    </row>
    <row r="22" spans="1:10" x14ac:dyDescent="0.25">
      <c r="A22" s="4" t="s">
        <v>29</v>
      </c>
      <c r="B22">
        <v>8</v>
      </c>
      <c r="C22" s="3">
        <v>89</v>
      </c>
      <c r="D22" s="3">
        <v>84</v>
      </c>
      <c r="E22" s="3">
        <v>73</v>
      </c>
      <c r="F22" s="3">
        <v>43</v>
      </c>
      <c r="G22" s="7">
        <f t="shared" si="0"/>
        <v>289</v>
      </c>
      <c r="H22" s="3" t="str">
        <f xml:space="preserve"> IF(AND(Table13[[#This Row],[Maths]] &gt; 60, Table13[[#This Row],[Language]] &gt; 70), "YES", "NO")</f>
        <v>NO</v>
      </c>
      <c r="J22" s="16" t="s">
        <v>82</v>
      </c>
    </row>
    <row r="23" spans="1:10" x14ac:dyDescent="0.25">
      <c r="A23" s="4" t="s">
        <v>30</v>
      </c>
      <c r="B23">
        <v>6</v>
      </c>
      <c r="C23" s="3">
        <v>64</v>
      </c>
      <c r="D23" s="3"/>
      <c r="E23" s="3">
        <v>75</v>
      </c>
      <c r="F23" s="3">
        <v>67</v>
      </c>
      <c r="G23" s="7">
        <f t="shared" si="0"/>
        <v>206</v>
      </c>
      <c r="H23" s="3" t="str">
        <f xml:space="preserve"> IF(AND(Table13[[#This Row],[Maths]] &gt; 60, Table13[[#This Row],[Language]] &gt; 70), "YES", "NO")</f>
        <v>NO</v>
      </c>
      <c r="J23" s="16" t="s">
        <v>62</v>
      </c>
    </row>
    <row r="24" spans="1:10" x14ac:dyDescent="0.25">
      <c r="A24" s="4" t="s">
        <v>31</v>
      </c>
      <c r="B24">
        <v>10</v>
      </c>
      <c r="C24" s="3">
        <v>44</v>
      </c>
      <c r="D24" s="3">
        <v>52</v>
      </c>
      <c r="E24" s="3"/>
      <c r="F24" s="3">
        <v>70</v>
      </c>
      <c r="G24" s="7">
        <f t="shared" si="0"/>
        <v>166</v>
      </c>
      <c r="H24" s="3" t="str">
        <f xml:space="preserve"> IF(AND(Table13[[#This Row],[Maths]] &gt; 60, Table13[[#This Row],[Language]] &gt; 70), "YES", "NO")</f>
        <v>NO</v>
      </c>
      <c r="J24" s="16" t="s">
        <v>80</v>
      </c>
    </row>
    <row r="25" spans="1:10" x14ac:dyDescent="0.25">
      <c r="A25" s="4" t="s">
        <v>32</v>
      </c>
      <c r="B25">
        <v>8</v>
      </c>
      <c r="C25" s="3">
        <v>56</v>
      </c>
      <c r="D25" s="3">
        <v>85</v>
      </c>
      <c r="E25" s="3">
        <v>76</v>
      </c>
      <c r="F25" s="3">
        <v>68</v>
      </c>
      <c r="G25" s="7">
        <f t="shared" si="0"/>
        <v>285</v>
      </c>
      <c r="H25" s="3" t="str">
        <f xml:space="preserve"> IF(AND(Table13[[#This Row],[Maths]] &gt; 60, Table13[[#This Row],[Language]] &gt; 70), "YES", "NO")</f>
        <v>NO</v>
      </c>
      <c r="J25" s="16" t="s">
        <v>44</v>
      </c>
    </row>
    <row r="26" spans="1:10" x14ac:dyDescent="0.25">
      <c r="A26" s="4" t="s">
        <v>33</v>
      </c>
      <c r="B26">
        <v>9</v>
      </c>
      <c r="C26" s="3">
        <v>55</v>
      </c>
      <c r="D26" s="3"/>
      <c r="E26" s="3">
        <v>82</v>
      </c>
      <c r="F26" s="3">
        <v>41</v>
      </c>
      <c r="G26" s="7">
        <f t="shared" si="0"/>
        <v>178</v>
      </c>
      <c r="H26" s="3" t="str">
        <f xml:space="preserve"> IF(AND(Table13[[#This Row],[Maths]] &gt; 60, Table13[[#This Row],[Language]] &gt; 70), "YES", "NO")</f>
        <v>NO</v>
      </c>
      <c r="J26" s="16" t="s">
        <v>84</v>
      </c>
    </row>
    <row r="27" spans="1:10" x14ac:dyDescent="0.25">
      <c r="A27" s="4" t="s">
        <v>34</v>
      </c>
      <c r="B27">
        <v>8</v>
      </c>
      <c r="C27" s="3">
        <v>44</v>
      </c>
      <c r="D27" s="3">
        <v>60</v>
      </c>
      <c r="E27" s="3">
        <v>59</v>
      </c>
      <c r="F27" s="3">
        <v>64</v>
      </c>
      <c r="G27" s="7">
        <f t="shared" si="0"/>
        <v>227</v>
      </c>
      <c r="H27" s="3" t="str">
        <f xml:space="preserve"> IF(AND(Table13[[#This Row],[Maths]] &gt; 60, Table13[[#This Row],[Language]] &gt; 70), "YES", "NO")</f>
        <v>NO</v>
      </c>
      <c r="J27" s="16" t="s">
        <v>130</v>
      </c>
    </row>
    <row r="28" spans="1:10" x14ac:dyDescent="0.25">
      <c r="A28" s="4" t="s">
        <v>35</v>
      </c>
      <c r="B28">
        <v>10</v>
      </c>
      <c r="C28" s="3">
        <v>88</v>
      </c>
      <c r="D28" s="3">
        <v>70</v>
      </c>
      <c r="E28" s="3">
        <v>85</v>
      </c>
      <c r="F28" s="3">
        <v>45</v>
      </c>
      <c r="G28" s="7">
        <f t="shared" si="0"/>
        <v>288</v>
      </c>
      <c r="H28" s="3" t="str">
        <f xml:space="preserve"> IF(AND(Table13[[#This Row],[Maths]] &gt; 60, Table13[[#This Row],[Language]] &gt; 70), "YES", "NO")</f>
        <v>NO</v>
      </c>
      <c r="J28" s="16" t="s">
        <v>67</v>
      </c>
    </row>
    <row r="29" spans="1:10" x14ac:dyDescent="0.25">
      <c r="A29" s="4" t="s">
        <v>36</v>
      </c>
      <c r="B29">
        <v>8</v>
      </c>
      <c r="C29" s="3">
        <v>81</v>
      </c>
      <c r="D29" s="3">
        <v>75</v>
      </c>
      <c r="E29" s="3">
        <v>58</v>
      </c>
      <c r="F29" s="3">
        <v>56</v>
      </c>
      <c r="G29" s="7">
        <f t="shared" si="0"/>
        <v>270</v>
      </c>
      <c r="H29" s="3" t="str">
        <f xml:space="preserve"> IF(AND(Table13[[#This Row],[Maths]] &gt; 60, Table13[[#This Row],[Language]] &gt; 70), "YES", "NO")</f>
        <v>NO</v>
      </c>
    </row>
    <row r="30" spans="1:10" x14ac:dyDescent="0.25">
      <c r="A30" s="4" t="s">
        <v>37</v>
      </c>
      <c r="B30">
        <v>9</v>
      </c>
      <c r="C30" s="3"/>
      <c r="D30" s="3"/>
      <c r="E30" s="3"/>
      <c r="F30" s="3"/>
      <c r="G30" s="7">
        <f t="shared" si="0"/>
        <v>0</v>
      </c>
      <c r="H30" s="3" t="str">
        <f xml:space="preserve"> IF(AND(Table13[[#This Row],[Maths]] &gt; 60, Table13[[#This Row],[Language]] &gt; 70), "YES", "NO")</f>
        <v>NO</v>
      </c>
    </row>
    <row r="31" spans="1:10" x14ac:dyDescent="0.25">
      <c r="A31" s="4" t="s">
        <v>38</v>
      </c>
      <c r="B31">
        <v>8</v>
      </c>
      <c r="C31" s="3">
        <v>49</v>
      </c>
      <c r="D31" s="3">
        <v>79</v>
      </c>
      <c r="E31" s="3">
        <v>80</v>
      </c>
      <c r="F31" s="3">
        <v>51</v>
      </c>
      <c r="G31" s="7">
        <f t="shared" si="0"/>
        <v>259</v>
      </c>
      <c r="H31" s="3" t="str">
        <f xml:space="preserve"> IF(AND(Table13[[#This Row],[Maths]] &gt; 60, Table13[[#This Row],[Language]] &gt; 70), "YES", "NO")</f>
        <v>NO</v>
      </c>
    </row>
    <row r="32" spans="1:10" x14ac:dyDescent="0.25">
      <c r="A32" s="4" t="s">
        <v>39</v>
      </c>
      <c r="B32">
        <v>7</v>
      </c>
      <c r="C32" s="3">
        <v>80</v>
      </c>
      <c r="D32" s="3">
        <v>61</v>
      </c>
      <c r="E32" s="3">
        <v>68</v>
      </c>
      <c r="F32" s="3">
        <v>48</v>
      </c>
      <c r="G32" s="7">
        <f t="shared" si="0"/>
        <v>257</v>
      </c>
      <c r="H32" s="3" t="str">
        <f xml:space="preserve"> IF(AND(Table13[[#This Row],[Maths]] &gt; 60, Table13[[#This Row],[Language]] &gt; 70), "YES", "NO")</f>
        <v>NO</v>
      </c>
    </row>
    <row r="33" spans="1:8" x14ac:dyDescent="0.25">
      <c r="A33" s="4" t="s">
        <v>40</v>
      </c>
      <c r="B33">
        <v>8</v>
      </c>
      <c r="C33" s="3"/>
      <c r="D33" s="3"/>
      <c r="E33" s="3"/>
      <c r="F33" s="3"/>
      <c r="G33" s="7">
        <f t="shared" si="0"/>
        <v>0</v>
      </c>
      <c r="H33" s="3" t="str">
        <f xml:space="preserve"> IF(AND(Table13[[#This Row],[Maths]] &gt; 60, Table13[[#This Row],[Language]] &gt; 70), "YES", "NO")</f>
        <v>NO</v>
      </c>
    </row>
    <row r="34" spans="1:8" x14ac:dyDescent="0.25">
      <c r="A34" s="4" t="s">
        <v>41</v>
      </c>
      <c r="B34">
        <v>8</v>
      </c>
      <c r="C34" s="3">
        <v>51</v>
      </c>
      <c r="D34" s="3">
        <v>77</v>
      </c>
      <c r="E34" s="3">
        <v>85</v>
      </c>
      <c r="F34" s="3">
        <v>74</v>
      </c>
      <c r="G34" s="7">
        <f t="shared" si="0"/>
        <v>287</v>
      </c>
      <c r="H34" s="3" t="str">
        <f xml:space="preserve"> IF(AND(Table13[[#This Row],[Maths]] &gt; 60, Table13[[#This Row],[Language]] &gt; 70), "YES", "NO")</f>
        <v>NO</v>
      </c>
    </row>
    <row r="35" spans="1:8" x14ac:dyDescent="0.25">
      <c r="A35" s="4" t="s">
        <v>42</v>
      </c>
      <c r="B35">
        <v>9</v>
      </c>
      <c r="C35" s="3">
        <v>90</v>
      </c>
      <c r="D35" s="3">
        <v>86</v>
      </c>
      <c r="E35" s="3">
        <v>79</v>
      </c>
      <c r="F35" s="3">
        <v>61</v>
      </c>
      <c r="G35" s="7">
        <f t="shared" si="0"/>
        <v>316</v>
      </c>
      <c r="H35" s="3" t="str">
        <f xml:space="preserve"> IF(AND(Table13[[#This Row],[Maths]] &gt; 60, Table13[[#This Row],[Language]] &gt; 70), "YES", "NO")</f>
        <v>NO</v>
      </c>
    </row>
    <row r="36" spans="1:8" x14ac:dyDescent="0.25">
      <c r="A36" s="4" t="s">
        <v>43</v>
      </c>
      <c r="B36">
        <v>8</v>
      </c>
      <c r="C36" s="3">
        <v>56</v>
      </c>
      <c r="D36" s="3">
        <v>59</v>
      </c>
      <c r="E36" s="3">
        <v>51</v>
      </c>
      <c r="F36" s="3">
        <v>51</v>
      </c>
      <c r="G36" s="7">
        <f t="shared" si="0"/>
        <v>217</v>
      </c>
      <c r="H36" s="3" t="str">
        <f xml:space="preserve"> IF(AND(Table13[[#This Row],[Maths]] &gt; 60, Table13[[#This Row],[Language]] &gt; 70), "YES", "NO")</f>
        <v>NO</v>
      </c>
    </row>
    <row r="37" spans="1:8" x14ac:dyDescent="0.25">
      <c r="A37" s="4" t="s">
        <v>44</v>
      </c>
      <c r="B37">
        <v>6</v>
      </c>
      <c r="C37" s="3">
        <v>71</v>
      </c>
      <c r="D37" s="3">
        <v>76</v>
      </c>
      <c r="E37" s="3">
        <v>82</v>
      </c>
      <c r="F37" s="3">
        <v>80</v>
      </c>
      <c r="G37" s="7">
        <f t="shared" si="0"/>
        <v>309</v>
      </c>
      <c r="H37" s="3" t="str">
        <f xml:space="preserve"> IF(AND(Table13[[#This Row],[Maths]] &gt; 60, Table13[[#This Row],[Language]] &gt; 70), "YES", "NO")</f>
        <v>YES</v>
      </c>
    </row>
    <row r="38" spans="1:8" x14ac:dyDescent="0.25">
      <c r="A38" s="4" t="s">
        <v>45</v>
      </c>
      <c r="B38">
        <v>9</v>
      </c>
      <c r="C38" s="3"/>
      <c r="D38" s="3"/>
      <c r="E38" s="3"/>
      <c r="F38" s="3"/>
      <c r="G38" s="7">
        <f t="shared" si="0"/>
        <v>0</v>
      </c>
      <c r="H38" s="3" t="str">
        <f xml:space="preserve"> IF(AND(Table13[[#This Row],[Maths]] &gt; 60, Table13[[#This Row],[Language]] &gt; 70), "YES", "NO")</f>
        <v>NO</v>
      </c>
    </row>
    <row r="39" spans="1:8" x14ac:dyDescent="0.25">
      <c r="A39" s="4" t="s">
        <v>46</v>
      </c>
      <c r="B39">
        <v>7</v>
      </c>
      <c r="C39" s="3"/>
      <c r="D39" s="3"/>
      <c r="E39" s="3"/>
      <c r="F39" s="3"/>
      <c r="G39" s="7">
        <f t="shared" si="0"/>
        <v>0</v>
      </c>
      <c r="H39" s="3" t="str">
        <f xml:space="preserve"> IF(AND(Table13[[#This Row],[Maths]] &gt; 60, Table13[[#This Row],[Language]] &gt; 70), "YES", "NO")</f>
        <v>NO</v>
      </c>
    </row>
    <row r="40" spans="1:8" x14ac:dyDescent="0.25">
      <c r="A40" s="4" t="s">
        <v>47</v>
      </c>
      <c r="B40">
        <v>9</v>
      </c>
      <c r="C40" s="3"/>
      <c r="D40" s="3"/>
      <c r="E40" s="3"/>
      <c r="F40" s="3"/>
      <c r="G40" s="7">
        <f t="shared" si="0"/>
        <v>0</v>
      </c>
      <c r="H40" s="3" t="str">
        <f xml:space="preserve"> IF(AND(Table13[[#This Row],[Maths]] &gt; 60, Table13[[#This Row],[Language]] &gt; 70), "YES", "NO")</f>
        <v>NO</v>
      </c>
    </row>
    <row r="41" spans="1:8" x14ac:dyDescent="0.25">
      <c r="A41" s="4" t="s">
        <v>48</v>
      </c>
      <c r="B41">
        <v>8</v>
      </c>
      <c r="C41" s="3"/>
      <c r="D41" s="3"/>
      <c r="E41" s="3"/>
      <c r="F41" s="3"/>
      <c r="G41" s="7">
        <f t="shared" si="0"/>
        <v>0</v>
      </c>
      <c r="H41" s="3" t="str">
        <f xml:space="preserve"> IF(AND(Table13[[#This Row],[Maths]] &gt; 60, Table13[[#This Row],[Language]] &gt; 70), "YES", "NO")</f>
        <v>NO</v>
      </c>
    </row>
    <row r="42" spans="1:8" x14ac:dyDescent="0.25">
      <c r="A42" s="4" t="s">
        <v>49</v>
      </c>
      <c r="B42">
        <v>10</v>
      </c>
      <c r="C42" s="3"/>
      <c r="D42" s="3"/>
      <c r="E42" s="3"/>
      <c r="F42" s="3"/>
      <c r="G42" s="7">
        <f t="shared" si="0"/>
        <v>0</v>
      </c>
      <c r="H42" s="3" t="str">
        <f xml:space="preserve"> IF(AND(Table13[[#This Row],[Maths]] &gt; 60, Table13[[#This Row],[Language]] &gt; 70), "YES", "NO")</f>
        <v>NO</v>
      </c>
    </row>
    <row r="43" spans="1:8" x14ac:dyDescent="0.25">
      <c r="A43" s="4" t="s">
        <v>50</v>
      </c>
      <c r="B43">
        <v>9</v>
      </c>
      <c r="C43" s="3"/>
      <c r="D43" s="3"/>
      <c r="E43" s="3"/>
      <c r="F43" s="3"/>
      <c r="G43" s="7">
        <f t="shared" si="0"/>
        <v>0</v>
      </c>
      <c r="H43" s="3" t="str">
        <f xml:space="preserve"> IF(AND(Table13[[#This Row],[Maths]] &gt; 60, Table13[[#This Row],[Language]] &gt; 70), "YES", "NO")</f>
        <v>NO</v>
      </c>
    </row>
    <row r="44" spans="1:8" x14ac:dyDescent="0.25">
      <c r="A44" s="4" t="s">
        <v>51</v>
      </c>
      <c r="B44">
        <v>7</v>
      </c>
      <c r="C44" s="3">
        <v>71</v>
      </c>
      <c r="D44" s="3">
        <v>89</v>
      </c>
      <c r="E44" s="3">
        <v>55</v>
      </c>
      <c r="F44" s="3">
        <v>49</v>
      </c>
      <c r="G44" s="7">
        <f t="shared" si="0"/>
        <v>264</v>
      </c>
      <c r="H44" s="3" t="str">
        <f xml:space="preserve"> IF(AND(Table13[[#This Row],[Maths]] &gt; 60, Table13[[#This Row],[Language]] &gt; 70), "YES", "NO")</f>
        <v>NO</v>
      </c>
    </row>
    <row r="45" spans="1:8" x14ac:dyDescent="0.25">
      <c r="A45" s="4" t="s">
        <v>52</v>
      </c>
      <c r="B45">
        <v>8</v>
      </c>
      <c r="C45" s="3">
        <v>89</v>
      </c>
      <c r="D45" s="3">
        <v>53</v>
      </c>
      <c r="E45" s="3">
        <v>47</v>
      </c>
      <c r="F45" s="3">
        <v>40</v>
      </c>
      <c r="G45" s="7">
        <f t="shared" si="0"/>
        <v>229</v>
      </c>
      <c r="H45" s="3" t="str">
        <f xml:space="preserve"> IF(AND(Table13[[#This Row],[Maths]] &gt; 60, Table13[[#This Row],[Language]] &gt; 70), "YES", "NO")</f>
        <v>NO</v>
      </c>
    </row>
    <row r="46" spans="1:8" x14ac:dyDescent="0.25">
      <c r="A46" s="4" t="s">
        <v>53</v>
      </c>
      <c r="B46">
        <v>10</v>
      </c>
      <c r="C46" s="3">
        <v>56</v>
      </c>
      <c r="D46" s="3">
        <v>75</v>
      </c>
      <c r="E46" s="3">
        <v>73</v>
      </c>
      <c r="F46" s="3">
        <v>80</v>
      </c>
      <c r="G46" s="7">
        <f t="shared" si="0"/>
        <v>284</v>
      </c>
      <c r="H46" s="3" t="str">
        <f xml:space="preserve"> IF(AND(Table13[[#This Row],[Maths]] &gt; 60, Table13[[#This Row],[Language]] &gt; 70), "YES", "NO")</f>
        <v>NO</v>
      </c>
    </row>
    <row r="47" spans="1:8" x14ac:dyDescent="0.25">
      <c r="A47" s="4" t="s">
        <v>54</v>
      </c>
      <c r="B47">
        <v>8</v>
      </c>
      <c r="C47" s="3">
        <v>48</v>
      </c>
      <c r="D47" s="3">
        <v>81</v>
      </c>
      <c r="E47" s="3">
        <v>69</v>
      </c>
      <c r="F47" s="3">
        <v>69</v>
      </c>
      <c r="G47" s="7">
        <f t="shared" si="0"/>
        <v>267</v>
      </c>
      <c r="H47" s="3" t="str">
        <f xml:space="preserve"> IF(AND(Table13[[#This Row],[Maths]] &gt; 60, Table13[[#This Row],[Language]] &gt; 70), "YES", "NO")</f>
        <v>NO</v>
      </c>
    </row>
    <row r="48" spans="1:8" x14ac:dyDescent="0.25">
      <c r="A48" s="4" t="s">
        <v>55</v>
      </c>
      <c r="B48">
        <v>8</v>
      </c>
      <c r="C48" s="3">
        <v>90</v>
      </c>
      <c r="D48" s="3">
        <v>64</v>
      </c>
      <c r="E48" s="3">
        <v>79</v>
      </c>
      <c r="F48" s="3">
        <v>76</v>
      </c>
      <c r="G48" s="7">
        <f t="shared" si="0"/>
        <v>309</v>
      </c>
      <c r="H48" s="3" t="str">
        <f xml:space="preserve"> IF(AND(Table13[[#This Row],[Maths]] &gt; 60, Table13[[#This Row],[Language]] &gt; 70), "YES", "NO")</f>
        <v>YES</v>
      </c>
    </row>
    <row r="49" spans="1:8" x14ac:dyDescent="0.25">
      <c r="A49" s="4" t="s">
        <v>56</v>
      </c>
      <c r="B49">
        <v>8</v>
      </c>
      <c r="C49" s="3">
        <v>83</v>
      </c>
      <c r="D49" s="3">
        <v>44</v>
      </c>
      <c r="E49" s="3">
        <v>45</v>
      </c>
      <c r="F49" s="3">
        <v>74</v>
      </c>
      <c r="G49" s="7">
        <f t="shared" si="0"/>
        <v>246</v>
      </c>
      <c r="H49" s="3" t="str">
        <f xml:space="preserve"> IF(AND(Table13[[#This Row],[Maths]] &gt; 60, Table13[[#This Row],[Language]] &gt; 70), "YES", "NO")</f>
        <v>YES</v>
      </c>
    </row>
    <row r="50" spans="1:8" x14ac:dyDescent="0.25">
      <c r="A50" s="4" t="s">
        <v>57</v>
      </c>
      <c r="B50">
        <v>7</v>
      </c>
      <c r="C50" s="3">
        <v>54</v>
      </c>
      <c r="D50" s="3">
        <v>68</v>
      </c>
      <c r="E50" s="3"/>
      <c r="F50" s="3">
        <v>42</v>
      </c>
      <c r="G50" s="7">
        <f t="shared" si="0"/>
        <v>164</v>
      </c>
      <c r="H50" s="3" t="str">
        <f xml:space="preserve"> IF(AND(Table13[[#This Row],[Maths]] &gt; 60, Table13[[#This Row],[Language]] &gt; 70), "YES", "NO")</f>
        <v>NO</v>
      </c>
    </row>
    <row r="51" spans="1:8" x14ac:dyDescent="0.25">
      <c r="A51" s="4" t="s">
        <v>58</v>
      </c>
      <c r="B51">
        <v>9</v>
      </c>
      <c r="C51" s="3">
        <v>82</v>
      </c>
      <c r="D51" s="3">
        <v>40</v>
      </c>
      <c r="E51" s="3">
        <v>84</v>
      </c>
      <c r="F51" s="3">
        <v>83</v>
      </c>
      <c r="G51" s="7">
        <f t="shared" si="0"/>
        <v>289</v>
      </c>
      <c r="H51" s="3" t="str">
        <f xml:space="preserve"> IF(AND(Table13[[#This Row],[Maths]] &gt; 60, Table13[[#This Row],[Language]] &gt; 70), "YES", "NO")</f>
        <v>YES</v>
      </c>
    </row>
    <row r="52" spans="1:8" x14ac:dyDescent="0.25">
      <c r="A52" s="4" t="s">
        <v>59</v>
      </c>
      <c r="B52">
        <v>6</v>
      </c>
      <c r="C52" s="3">
        <v>90</v>
      </c>
      <c r="D52" s="3">
        <v>60</v>
      </c>
      <c r="E52" s="3">
        <v>79</v>
      </c>
      <c r="F52" s="3">
        <v>50</v>
      </c>
      <c r="G52" s="7">
        <f t="shared" si="0"/>
        <v>279</v>
      </c>
      <c r="H52" s="3" t="str">
        <f xml:space="preserve"> IF(AND(Table13[[#This Row],[Maths]] &gt; 60, Table13[[#This Row],[Language]] &gt; 70), "YES", "NO")</f>
        <v>NO</v>
      </c>
    </row>
    <row r="53" spans="1:8" x14ac:dyDescent="0.25">
      <c r="A53" s="4" t="s">
        <v>60</v>
      </c>
      <c r="B53">
        <v>7</v>
      </c>
      <c r="C53" s="3">
        <v>81</v>
      </c>
      <c r="D53" s="3">
        <v>85</v>
      </c>
      <c r="E53" s="3">
        <v>83</v>
      </c>
      <c r="F53" s="3">
        <v>43</v>
      </c>
      <c r="G53" s="7">
        <f t="shared" si="0"/>
        <v>292</v>
      </c>
      <c r="H53" s="3" t="str">
        <f xml:space="preserve"> IF(AND(Table13[[#This Row],[Maths]] &gt; 60, Table13[[#This Row],[Language]] &gt; 70), "YES", "NO")</f>
        <v>NO</v>
      </c>
    </row>
    <row r="54" spans="1:8" x14ac:dyDescent="0.25">
      <c r="A54" s="4" t="s">
        <v>61</v>
      </c>
      <c r="B54">
        <v>6</v>
      </c>
      <c r="C54" s="3">
        <v>45</v>
      </c>
      <c r="D54" s="3">
        <v>72</v>
      </c>
      <c r="E54" s="3">
        <v>51</v>
      </c>
      <c r="F54" s="3">
        <v>59</v>
      </c>
      <c r="G54" s="7">
        <f t="shared" si="0"/>
        <v>227</v>
      </c>
      <c r="H54" s="3" t="str">
        <f xml:space="preserve"> IF(AND(Table13[[#This Row],[Maths]] &gt; 60, Table13[[#This Row],[Language]] &gt; 70), "YES", "NO")</f>
        <v>NO</v>
      </c>
    </row>
    <row r="55" spans="1:8" x14ac:dyDescent="0.25">
      <c r="A55" s="4" t="s">
        <v>62</v>
      </c>
      <c r="B55">
        <v>9</v>
      </c>
      <c r="C55" s="3">
        <v>77</v>
      </c>
      <c r="D55" s="3">
        <v>84</v>
      </c>
      <c r="E55" s="3"/>
      <c r="F55" s="3">
        <v>84</v>
      </c>
      <c r="G55" s="7">
        <f t="shared" si="0"/>
        <v>245</v>
      </c>
      <c r="H55" s="3" t="str">
        <f xml:space="preserve"> IF(AND(Table13[[#This Row],[Maths]] &gt; 60, Table13[[#This Row],[Language]] &gt; 70), "YES", "NO")</f>
        <v>YES</v>
      </c>
    </row>
    <row r="56" spans="1:8" x14ac:dyDescent="0.25">
      <c r="A56" s="4" t="s">
        <v>63</v>
      </c>
      <c r="B56">
        <v>9</v>
      </c>
      <c r="C56" s="3">
        <v>67</v>
      </c>
      <c r="D56" s="3">
        <v>85</v>
      </c>
      <c r="E56" s="3">
        <v>69</v>
      </c>
      <c r="F56" s="3">
        <v>72</v>
      </c>
      <c r="G56" s="7">
        <f t="shared" si="0"/>
        <v>293</v>
      </c>
      <c r="H56" s="3" t="str">
        <f xml:space="preserve"> IF(AND(Table13[[#This Row],[Maths]] &gt; 60, Table13[[#This Row],[Language]] &gt; 70), "YES", "NO")</f>
        <v>YES</v>
      </c>
    </row>
    <row r="57" spans="1:8" x14ac:dyDescent="0.25">
      <c r="A57" s="4" t="s">
        <v>64</v>
      </c>
      <c r="B57">
        <v>6</v>
      </c>
      <c r="C57" s="3">
        <v>79</v>
      </c>
      <c r="D57" s="3"/>
      <c r="E57" s="3">
        <v>52</v>
      </c>
      <c r="F57" s="3">
        <v>73</v>
      </c>
      <c r="G57" s="7">
        <f t="shared" si="0"/>
        <v>204</v>
      </c>
      <c r="H57" s="3" t="str">
        <f xml:space="preserve"> IF(AND(Table13[[#This Row],[Maths]] &gt; 60, Table13[[#This Row],[Language]] &gt; 70), "YES", "NO")</f>
        <v>YES</v>
      </c>
    </row>
    <row r="58" spans="1:8" x14ac:dyDescent="0.25">
      <c r="A58" s="4" t="s">
        <v>65</v>
      </c>
      <c r="B58">
        <v>9</v>
      </c>
      <c r="C58" s="3">
        <v>74</v>
      </c>
      <c r="D58" s="3">
        <v>59</v>
      </c>
      <c r="E58" s="3">
        <v>43</v>
      </c>
      <c r="F58" s="3">
        <v>89</v>
      </c>
      <c r="G58" s="7">
        <f t="shared" si="0"/>
        <v>265</v>
      </c>
      <c r="H58" s="3" t="str">
        <f xml:space="preserve"> IF(AND(Table13[[#This Row],[Maths]] &gt; 60, Table13[[#This Row],[Language]] &gt; 70), "YES", "NO")</f>
        <v>YES</v>
      </c>
    </row>
    <row r="59" spans="1:8" x14ac:dyDescent="0.25">
      <c r="A59" s="4" t="s">
        <v>66</v>
      </c>
      <c r="B59">
        <v>7</v>
      </c>
      <c r="C59" s="3">
        <v>84</v>
      </c>
      <c r="D59" s="3">
        <v>60</v>
      </c>
      <c r="E59" s="3"/>
      <c r="F59" s="3">
        <v>60</v>
      </c>
      <c r="G59" s="7">
        <f t="shared" si="0"/>
        <v>204</v>
      </c>
      <c r="H59" s="3" t="str">
        <f xml:space="preserve"> IF(AND(Table13[[#This Row],[Maths]] &gt; 60, Table13[[#This Row],[Language]] &gt; 70), "YES", "NO")</f>
        <v>NO</v>
      </c>
    </row>
    <row r="60" spans="1:8" x14ac:dyDescent="0.25">
      <c r="A60" s="4" t="s">
        <v>67</v>
      </c>
      <c r="B60">
        <v>7</v>
      </c>
      <c r="C60" s="3">
        <v>86</v>
      </c>
      <c r="D60" s="3">
        <v>49</v>
      </c>
      <c r="E60" s="3">
        <v>59</v>
      </c>
      <c r="F60" s="3">
        <v>86</v>
      </c>
      <c r="G60" s="7">
        <f t="shared" si="0"/>
        <v>280</v>
      </c>
      <c r="H60" s="3" t="str">
        <f xml:space="preserve"> IF(AND(Table13[[#This Row],[Maths]] &gt; 60, Table13[[#This Row],[Language]] &gt; 70), "YES", "NO")</f>
        <v>YES</v>
      </c>
    </row>
    <row r="61" spans="1:8" x14ac:dyDescent="0.25">
      <c r="A61" s="4" t="s">
        <v>68</v>
      </c>
      <c r="B61">
        <v>7</v>
      </c>
      <c r="C61" s="3"/>
      <c r="D61" s="3">
        <v>78</v>
      </c>
      <c r="E61" s="3">
        <v>49</v>
      </c>
      <c r="F61" s="3">
        <v>69</v>
      </c>
      <c r="G61" s="7">
        <f t="shared" si="0"/>
        <v>196</v>
      </c>
      <c r="H61" s="3" t="str">
        <f xml:space="preserve"> IF(AND(Table13[[#This Row],[Maths]] &gt; 60, Table13[[#This Row],[Language]] &gt; 70), "YES", "NO")</f>
        <v>NO</v>
      </c>
    </row>
    <row r="62" spans="1:8" x14ac:dyDescent="0.25">
      <c r="A62" s="4" t="s">
        <v>69</v>
      </c>
      <c r="B62">
        <v>8</v>
      </c>
      <c r="C62" s="3">
        <v>53</v>
      </c>
      <c r="D62" s="3">
        <v>86</v>
      </c>
      <c r="E62" s="3">
        <v>86</v>
      </c>
      <c r="F62" s="3">
        <v>50</v>
      </c>
      <c r="G62" s="7">
        <f t="shared" si="0"/>
        <v>275</v>
      </c>
      <c r="H62" s="3" t="str">
        <f xml:space="preserve"> IF(AND(Table13[[#This Row],[Maths]] &gt; 60, Table13[[#This Row],[Language]] &gt; 70), "YES", "NO")</f>
        <v>NO</v>
      </c>
    </row>
    <row r="63" spans="1:8" x14ac:dyDescent="0.25">
      <c r="A63" s="4" t="s">
        <v>70</v>
      </c>
      <c r="B63">
        <v>10</v>
      </c>
      <c r="C63" s="3">
        <v>65</v>
      </c>
      <c r="D63" s="3">
        <v>73</v>
      </c>
      <c r="E63" s="3">
        <v>81</v>
      </c>
      <c r="F63" s="3">
        <v>53</v>
      </c>
      <c r="G63" s="7">
        <f t="shared" si="0"/>
        <v>272</v>
      </c>
      <c r="H63" s="3" t="str">
        <f xml:space="preserve"> IF(AND(Table13[[#This Row],[Maths]] &gt; 60, Table13[[#This Row],[Language]] &gt; 70), "YES", "NO")</f>
        <v>NO</v>
      </c>
    </row>
    <row r="64" spans="1:8" x14ac:dyDescent="0.25">
      <c r="A64" s="4" t="s">
        <v>71</v>
      </c>
      <c r="B64">
        <v>8</v>
      </c>
      <c r="C64" s="3">
        <v>85</v>
      </c>
      <c r="D64" s="3">
        <v>53</v>
      </c>
      <c r="E64" s="3">
        <v>68</v>
      </c>
      <c r="F64" s="3">
        <v>48</v>
      </c>
      <c r="G64" s="7">
        <f t="shared" si="0"/>
        <v>254</v>
      </c>
      <c r="H64" s="3" t="str">
        <f xml:space="preserve"> IF(AND(Table13[[#This Row],[Maths]] &gt; 60, Table13[[#This Row],[Language]] &gt; 70), "YES", "NO")</f>
        <v>NO</v>
      </c>
    </row>
    <row r="65" spans="1:8" x14ac:dyDescent="0.25">
      <c r="A65" s="4" t="s">
        <v>72</v>
      </c>
      <c r="B65">
        <v>6</v>
      </c>
      <c r="C65" s="3">
        <v>78</v>
      </c>
      <c r="D65" s="3">
        <v>47</v>
      </c>
      <c r="E65" s="3">
        <v>62</v>
      </c>
      <c r="F65" s="3">
        <v>59</v>
      </c>
      <c r="G65" s="7">
        <f t="shared" si="0"/>
        <v>246</v>
      </c>
      <c r="H65" s="3" t="str">
        <f xml:space="preserve"> IF(AND(Table13[[#This Row],[Maths]] &gt; 60, Table13[[#This Row],[Language]] &gt; 70), "YES", "NO")</f>
        <v>NO</v>
      </c>
    </row>
    <row r="66" spans="1:8" x14ac:dyDescent="0.25">
      <c r="A66" s="4" t="s">
        <v>73</v>
      </c>
      <c r="B66">
        <v>8</v>
      </c>
      <c r="C66" s="3">
        <v>68</v>
      </c>
      <c r="D66" s="3">
        <v>87</v>
      </c>
      <c r="E66" s="3">
        <v>47</v>
      </c>
      <c r="F66" s="3">
        <v>58</v>
      </c>
      <c r="G66" s="7">
        <f t="shared" si="0"/>
        <v>260</v>
      </c>
      <c r="H66" s="3" t="str">
        <f xml:space="preserve"> IF(AND(Table13[[#This Row],[Maths]] &gt; 60, Table13[[#This Row],[Language]] &gt; 70), "YES", "NO")</f>
        <v>NO</v>
      </c>
    </row>
    <row r="67" spans="1:8" x14ac:dyDescent="0.25">
      <c r="A67" s="4" t="s">
        <v>74</v>
      </c>
      <c r="B67">
        <v>9</v>
      </c>
      <c r="C67" s="3">
        <v>61</v>
      </c>
      <c r="D67" s="3">
        <v>89</v>
      </c>
      <c r="E67" s="3">
        <v>65</v>
      </c>
      <c r="F67" s="3">
        <v>90</v>
      </c>
      <c r="G67" s="7">
        <f t="shared" ref="G67:G125" si="1">SUM(C67:F67)</f>
        <v>305</v>
      </c>
      <c r="H67" s="3" t="str">
        <f xml:space="preserve"> IF(AND(Table13[[#This Row],[Maths]] &gt; 60, Table13[[#This Row],[Language]] &gt; 70), "YES", "NO")</f>
        <v>YES</v>
      </c>
    </row>
    <row r="68" spans="1:8" x14ac:dyDescent="0.25">
      <c r="A68" s="4" t="s">
        <v>75</v>
      </c>
      <c r="B68">
        <v>8</v>
      </c>
      <c r="C68" s="3">
        <v>86</v>
      </c>
      <c r="D68" s="3">
        <v>79</v>
      </c>
      <c r="E68" s="3">
        <v>44</v>
      </c>
      <c r="F68" s="3">
        <v>57</v>
      </c>
      <c r="G68" s="7">
        <f t="shared" si="1"/>
        <v>266</v>
      </c>
      <c r="H68" s="3" t="str">
        <f xml:space="preserve"> IF(AND(Table13[[#This Row],[Maths]] &gt; 60, Table13[[#This Row],[Language]] &gt; 70), "YES", "NO")</f>
        <v>NO</v>
      </c>
    </row>
    <row r="69" spans="1:8" x14ac:dyDescent="0.25">
      <c r="A69" s="4" t="s">
        <v>76</v>
      </c>
      <c r="B69">
        <v>8</v>
      </c>
      <c r="C69" s="3">
        <v>66</v>
      </c>
      <c r="D69" s="3">
        <v>89</v>
      </c>
      <c r="E69" s="3">
        <v>68</v>
      </c>
      <c r="F69" s="3">
        <v>83</v>
      </c>
      <c r="G69" s="7">
        <f t="shared" si="1"/>
        <v>306</v>
      </c>
      <c r="H69" s="3" t="str">
        <f xml:space="preserve"> IF(AND(Table13[[#This Row],[Maths]] &gt; 60, Table13[[#This Row],[Language]] &gt; 70), "YES", "NO")</f>
        <v>YES</v>
      </c>
    </row>
    <row r="70" spans="1:8" x14ac:dyDescent="0.25">
      <c r="A70" s="4" t="s">
        <v>77</v>
      </c>
      <c r="B70">
        <v>8</v>
      </c>
      <c r="C70" s="3">
        <v>59</v>
      </c>
      <c r="D70" s="3">
        <v>85</v>
      </c>
      <c r="E70" s="3">
        <v>41</v>
      </c>
      <c r="F70" s="3">
        <v>85</v>
      </c>
      <c r="G70" s="7">
        <f t="shared" si="1"/>
        <v>270</v>
      </c>
      <c r="H70" s="3" t="str">
        <f xml:space="preserve"> IF(AND(Table13[[#This Row],[Maths]] &gt; 60, Table13[[#This Row],[Language]] &gt; 70), "YES", "NO")</f>
        <v>NO</v>
      </c>
    </row>
    <row r="71" spans="1:8" x14ac:dyDescent="0.25">
      <c r="A71" s="4" t="s">
        <v>78</v>
      </c>
      <c r="B71">
        <v>8</v>
      </c>
      <c r="C71" s="3">
        <v>43</v>
      </c>
      <c r="D71" s="3">
        <v>64</v>
      </c>
      <c r="E71" s="3">
        <v>62</v>
      </c>
      <c r="F71" s="3">
        <v>66</v>
      </c>
      <c r="G71" s="7">
        <f t="shared" si="1"/>
        <v>235</v>
      </c>
      <c r="H71" s="3" t="str">
        <f xml:space="preserve"> IF(AND(Table13[[#This Row],[Maths]] &gt; 60, Table13[[#This Row],[Language]] &gt; 70), "YES", "NO")</f>
        <v>NO</v>
      </c>
    </row>
    <row r="72" spans="1:8" x14ac:dyDescent="0.25">
      <c r="A72" s="4" t="s">
        <v>79</v>
      </c>
      <c r="B72">
        <v>8</v>
      </c>
      <c r="C72" s="3"/>
      <c r="D72" s="3">
        <v>42</v>
      </c>
      <c r="E72" s="3">
        <v>79</v>
      </c>
      <c r="F72" s="3">
        <v>56</v>
      </c>
      <c r="G72" s="7">
        <f t="shared" si="1"/>
        <v>177</v>
      </c>
      <c r="H72" s="3" t="str">
        <f xml:space="preserve"> IF(AND(Table13[[#This Row],[Maths]] &gt; 60, Table13[[#This Row],[Language]] &gt; 70), "YES", "NO")</f>
        <v>NO</v>
      </c>
    </row>
    <row r="73" spans="1:8" x14ac:dyDescent="0.25">
      <c r="A73" s="4" t="s">
        <v>80</v>
      </c>
      <c r="B73">
        <v>6</v>
      </c>
      <c r="C73" s="3">
        <v>67</v>
      </c>
      <c r="D73" s="3">
        <v>59</v>
      </c>
      <c r="E73" s="3">
        <v>81</v>
      </c>
      <c r="F73" s="3">
        <v>74</v>
      </c>
      <c r="G73" s="7">
        <f t="shared" si="1"/>
        <v>281</v>
      </c>
      <c r="H73" s="3" t="str">
        <f xml:space="preserve"> IF(AND(Table13[[#This Row],[Maths]] &gt; 60, Table13[[#This Row],[Language]] &gt; 70), "YES", "NO")</f>
        <v>YES</v>
      </c>
    </row>
    <row r="74" spans="1:8" x14ac:dyDescent="0.25">
      <c r="A74" s="4" t="s">
        <v>81</v>
      </c>
      <c r="B74">
        <v>10</v>
      </c>
      <c r="C74" s="3">
        <v>42</v>
      </c>
      <c r="D74" s="3">
        <v>79</v>
      </c>
      <c r="E74" s="3">
        <v>41</v>
      </c>
      <c r="F74" s="3">
        <v>48</v>
      </c>
      <c r="G74" s="7">
        <f t="shared" si="1"/>
        <v>210</v>
      </c>
      <c r="H74" s="3" t="str">
        <f xml:space="preserve"> IF(AND(Table13[[#This Row],[Maths]] &gt; 60, Table13[[#This Row],[Language]] &gt; 70), "YES", "NO")</f>
        <v>NO</v>
      </c>
    </row>
    <row r="75" spans="1:8" x14ac:dyDescent="0.25">
      <c r="A75" s="4" t="s">
        <v>82</v>
      </c>
      <c r="B75">
        <v>9</v>
      </c>
      <c r="C75" s="3">
        <v>88</v>
      </c>
      <c r="D75" s="3">
        <v>42</v>
      </c>
      <c r="E75" s="3">
        <v>53</v>
      </c>
      <c r="F75" s="3">
        <v>85</v>
      </c>
      <c r="G75" s="7">
        <f t="shared" si="1"/>
        <v>268</v>
      </c>
      <c r="H75" s="3" t="str">
        <f xml:space="preserve"> IF(AND(Table13[[#This Row],[Maths]] &gt; 60, Table13[[#This Row],[Language]] &gt; 70), "YES", "NO")</f>
        <v>YES</v>
      </c>
    </row>
    <row r="76" spans="1:8" x14ac:dyDescent="0.25">
      <c r="A76" s="4" t="s">
        <v>83</v>
      </c>
      <c r="B76">
        <v>6</v>
      </c>
      <c r="C76" s="3">
        <v>88</v>
      </c>
      <c r="D76" s="3">
        <v>57</v>
      </c>
      <c r="E76" s="3">
        <v>53</v>
      </c>
      <c r="F76" s="3">
        <v>84</v>
      </c>
      <c r="G76" s="7">
        <f t="shared" si="1"/>
        <v>282</v>
      </c>
      <c r="H76" s="3" t="str">
        <f xml:space="preserve"> IF(AND(Table13[[#This Row],[Maths]] &gt; 60, Table13[[#This Row],[Language]] &gt; 70), "YES", "NO")</f>
        <v>YES</v>
      </c>
    </row>
    <row r="77" spans="1:8" x14ac:dyDescent="0.25">
      <c r="A77" s="4" t="s">
        <v>84</v>
      </c>
      <c r="B77">
        <v>6</v>
      </c>
      <c r="C77" s="3">
        <v>82</v>
      </c>
      <c r="D77" s="3">
        <v>84</v>
      </c>
      <c r="E77" s="3">
        <v>57</v>
      </c>
      <c r="F77" s="3">
        <v>90</v>
      </c>
      <c r="G77" s="7">
        <f t="shared" si="1"/>
        <v>313</v>
      </c>
      <c r="H77" s="3" t="str">
        <f xml:space="preserve"> IF(AND(Table13[[#This Row],[Maths]] &gt; 60, Table13[[#This Row],[Language]] &gt; 70), "YES", "NO")</f>
        <v>YES</v>
      </c>
    </row>
    <row r="78" spans="1:8" x14ac:dyDescent="0.25">
      <c r="A78" s="4" t="s">
        <v>85</v>
      </c>
      <c r="B78">
        <v>6</v>
      </c>
      <c r="C78" s="3"/>
      <c r="D78" s="3"/>
      <c r="E78" s="3"/>
      <c r="F78" s="3"/>
      <c r="G78" s="7">
        <f t="shared" si="1"/>
        <v>0</v>
      </c>
      <c r="H78" s="3" t="str">
        <f xml:space="preserve"> IF(AND(Table13[[#This Row],[Maths]] &gt; 60, Table13[[#This Row],[Language]] &gt; 70), "YES", "NO")</f>
        <v>NO</v>
      </c>
    </row>
    <row r="79" spans="1:8" x14ac:dyDescent="0.25">
      <c r="A79" s="4" t="s">
        <v>86</v>
      </c>
      <c r="B79">
        <v>10</v>
      </c>
      <c r="C79" s="3"/>
      <c r="D79" s="3"/>
      <c r="E79" s="3"/>
      <c r="F79" s="3"/>
      <c r="G79" s="7">
        <f t="shared" si="1"/>
        <v>0</v>
      </c>
      <c r="H79" s="3" t="str">
        <f xml:space="preserve"> IF(AND(Table13[[#This Row],[Maths]] &gt; 60, Table13[[#This Row],[Language]] &gt; 70), "YES", "NO")</f>
        <v>NO</v>
      </c>
    </row>
    <row r="80" spans="1:8" x14ac:dyDescent="0.25">
      <c r="A80" s="4" t="s">
        <v>87</v>
      </c>
      <c r="B80">
        <v>7</v>
      </c>
      <c r="C80" s="3"/>
      <c r="D80" s="3"/>
      <c r="E80" s="3"/>
      <c r="F80" s="3"/>
      <c r="G80" s="7">
        <f t="shared" si="1"/>
        <v>0</v>
      </c>
      <c r="H80" s="3" t="str">
        <f xml:space="preserve"> IF(AND(Table13[[#This Row],[Maths]] &gt; 60, Table13[[#This Row],[Language]] &gt; 70), "YES", "NO")</f>
        <v>NO</v>
      </c>
    </row>
    <row r="81" spans="1:8" x14ac:dyDescent="0.25">
      <c r="A81" s="4" t="s">
        <v>88</v>
      </c>
      <c r="B81">
        <v>9</v>
      </c>
      <c r="C81" s="3"/>
      <c r="D81" s="3"/>
      <c r="E81" s="3"/>
      <c r="F81" s="3"/>
      <c r="G81" s="7">
        <f t="shared" si="1"/>
        <v>0</v>
      </c>
      <c r="H81" s="3" t="str">
        <f xml:space="preserve"> IF(AND(Table13[[#This Row],[Maths]] &gt; 60, Table13[[#This Row],[Language]] &gt; 70), "YES", "NO")</f>
        <v>NO</v>
      </c>
    </row>
    <row r="82" spans="1:8" x14ac:dyDescent="0.25">
      <c r="A82" s="4" t="s">
        <v>89</v>
      </c>
      <c r="B82">
        <v>6</v>
      </c>
      <c r="C82" s="3"/>
      <c r="D82" s="3"/>
      <c r="E82" s="3"/>
      <c r="F82" s="3"/>
      <c r="G82" s="7">
        <f t="shared" si="1"/>
        <v>0</v>
      </c>
      <c r="H82" s="3" t="str">
        <f xml:space="preserve"> IF(AND(Table13[[#This Row],[Maths]] &gt; 60, Table13[[#This Row],[Language]] &gt; 70), "YES", "NO")</f>
        <v>NO</v>
      </c>
    </row>
    <row r="83" spans="1:8" x14ac:dyDescent="0.25">
      <c r="A83" s="4" t="s">
        <v>90</v>
      </c>
      <c r="B83">
        <v>9</v>
      </c>
      <c r="C83" s="3"/>
      <c r="D83" s="3"/>
      <c r="E83" s="3"/>
      <c r="F83" s="3"/>
      <c r="G83" s="7">
        <f t="shared" si="1"/>
        <v>0</v>
      </c>
      <c r="H83" s="3" t="str">
        <f xml:space="preserve"> IF(AND(Table13[[#This Row],[Maths]] &gt; 60, Table13[[#This Row],[Language]] &gt; 70), "YES", "NO")</f>
        <v>NO</v>
      </c>
    </row>
    <row r="84" spans="1:8" x14ac:dyDescent="0.25">
      <c r="A84" s="4" t="s">
        <v>91</v>
      </c>
      <c r="B84">
        <v>6</v>
      </c>
      <c r="C84" s="3"/>
      <c r="D84" s="3"/>
      <c r="E84" s="3"/>
      <c r="F84" s="3"/>
      <c r="G84" s="7">
        <f t="shared" si="1"/>
        <v>0</v>
      </c>
      <c r="H84" s="3" t="str">
        <f xml:space="preserve"> IF(AND(Table13[[#This Row],[Maths]] &gt; 60, Table13[[#This Row],[Language]] &gt; 70), "YES", "NO")</f>
        <v>NO</v>
      </c>
    </row>
    <row r="85" spans="1:8" x14ac:dyDescent="0.25">
      <c r="A85" s="4" t="s">
        <v>92</v>
      </c>
      <c r="B85">
        <v>10</v>
      </c>
      <c r="C85" s="3"/>
      <c r="D85" s="3"/>
      <c r="E85" s="3"/>
      <c r="F85" s="3"/>
      <c r="G85" s="7">
        <f t="shared" si="1"/>
        <v>0</v>
      </c>
      <c r="H85" s="3" t="str">
        <f xml:space="preserve"> IF(AND(Table13[[#This Row],[Maths]] &gt; 60, Table13[[#This Row],[Language]] &gt; 70), "YES", "NO")</f>
        <v>NO</v>
      </c>
    </row>
    <row r="86" spans="1:8" x14ac:dyDescent="0.25">
      <c r="A86" s="4" t="s">
        <v>93</v>
      </c>
      <c r="B86">
        <v>9</v>
      </c>
      <c r="C86" s="3">
        <v>59</v>
      </c>
      <c r="D86" s="3">
        <v>61</v>
      </c>
      <c r="E86" s="3">
        <v>51</v>
      </c>
      <c r="F86" s="3">
        <v>42</v>
      </c>
      <c r="G86" s="7">
        <f t="shared" si="1"/>
        <v>213</v>
      </c>
      <c r="H86" s="3" t="str">
        <f xml:space="preserve"> IF(AND(Table13[[#This Row],[Maths]] &gt; 60, Table13[[#This Row],[Language]] &gt; 70), "YES", "NO")</f>
        <v>NO</v>
      </c>
    </row>
    <row r="87" spans="1:8" x14ac:dyDescent="0.25">
      <c r="A87" s="4" t="s">
        <v>94</v>
      </c>
      <c r="B87">
        <v>9</v>
      </c>
      <c r="C87" s="3">
        <v>57</v>
      </c>
      <c r="D87" s="3">
        <v>58</v>
      </c>
      <c r="E87" s="3">
        <v>70</v>
      </c>
      <c r="F87" s="3">
        <v>89</v>
      </c>
      <c r="G87" s="7">
        <f t="shared" si="1"/>
        <v>274</v>
      </c>
      <c r="H87" s="3" t="str">
        <f xml:space="preserve"> IF(AND(Table13[[#This Row],[Maths]] &gt; 60, Table13[[#This Row],[Language]] &gt; 70), "YES", "NO")</f>
        <v>NO</v>
      </c>
    </row>
    <row r="88" spans="1:8" x14ac:dyDescent="0.25">
      <c r="A88" s="4" t="s">
        <v>95</v>
      </c>
      <c r="B88">
        <v>8</v>
      </c>
      <c r="C88" s="3">
        <v>80</v>
      </c>
      <c r="D88" s="3">
        <v>66</v>
      </c>
      <c r="E88" s="3">
        <v>42</v>
      </c>
      <c r="F88" s="3">
        <v>43</v>
      </c>
      <c r="G88" s="7">
        <f t="shared" si="1"/>
        <v>231</v>
      </c>
      <c r="H88" s="3" t="str">
        <f xml:space="preserve"> IF(AND(Table13[[#This Row],[Maths]] &gt; 60, Table13[[#This Row],[Language]] &gt; 70), "YES", "NO")</f>
        <v>NO</v>
      </c>
    </row>
    <row r="89" spans="1:8" x14ac:dyDescent="0.25">
      <c r="A89" s="4" t="s">
        <v>96</v>
      </c>
      <c r="B89">
        <v>6</v>
      </c>
      <c r="C89" s="3">
        <v>47</v>
      </c>
      <c r="D89" s="3">
        <v>76</v>
      </c>
      <c r="E89" s="3">
        <v>42</v>
      </c>
      <c r="F89" s="3">
        <v>43</v>
      </c>
      <c r="G89" s="7">
        <f t="shared" si="1"/>
        <v>208</v>
      </c>
      <c r="H89" s="3" t="str">
        <f xml:space="preserve"> IF(AND(Table13[[#This Row],[Maths]] &gt; 60, Table13[[#This Row],[Language]] &gt; 70), "YES", "NO")</f>
        <v>NO</v>
      </c>
    </row>
    <row r="90" spans="1:8" x14ac:dyDescent="0.25">
      <c r="A90" s="4" t="s">
        <v>97</v>
      </c>
      <c r="B90">
        <v>9</v>
      </c>
      <c r="C90" s="3">
        <v>82</v>
      </c>
      <c r="D90" s="3">
        <v>81</v>
      </c>
      <c r="E90" s="3">
        <v>42</v>
      </c>
      <c r="F90" s="3">
        <v>66</v>
      </c>
      <c r="G90" s="7">
        <f t="shared" si="1"/>
        <v>271</v>
      </c>
      <c r="H90" s="3" t="str">
        <f xml:space="preserve"> IF(AND(Table13[[#This Row],[Maths]] &gt; 60, Table13[[#This Row],[Language]] &gt; 70), "YES", "NO")</f>
        <v>NO</v>
      </c>
    </row>
    <row r="91" spans="1:8" x14ac:dyDescent="0.25">
      <c r="A91" s="4" t="s">
        <v>98</v>
      </c>
      <c r="B91">
        <v>6</v>
      </c>
      <c r="C91" s="3">
        <v>59</v>
      </c>
      <c r="D91" s="3">
        <v>90</v>
      </c>
      <c r="E91" s="3">
        <v>69</v>
      </c>
      <c r="F91" s="3">
        <v>79</v>
      </c>
      <c r="G91" s="7">
        <f t="shared" si="1"/>
        <v>297</v>
      </c>
      <c r="H91" s="3" t="str">
        <f xml:space="preserve"> IF(AND(Table13[[#This Row],[Maths]] &gt; 60, Table13[[#This Row],[Language]] &gt; 70), "YES", "NO")</f>
        <v>NO</v>
      </c>
    </row>
    <row r="92" spans="1:8" x14ac:dyDescent="0.25">
      <c r="A92" s="4" t="s">
        <v>99</v>
      </c>
      <c r="B92">
        <v>9</v>
      </c>
      <c r="C92" s="3">
        <v>68</v>
      </c>
      <c r="D92" s="3">
        <v>76</v>
      </c>
      <c r="E92" s="3">
        <v>83</v>
      </c>
      <c r="F92" s="3">
        <v>72</v>
      </c>
      <c r="G92" s="7">
        <f t="shared" si="1"/>
        <v>299</v>
      </c>
      <c r="H92" s="3" t="str">
        <f xml:space="preserve"> IF(AND(Table13[[#This Row],[Maths]] &gt; 60, Table13[[#This Row],[Language]] &gt; 70), "YES", "NO")</f>
        <v>YES</v>
      </c>
    </row>
    <row r="93" spans="1:8" x14ac:dyDescent="0.25">
      <c r="A93" s="4" t="s">
        <v>100</v>
      </c>
      <c r="B93">
        <v>7</v>
      </c>
      <c r="C93" s="3">
        <v>57</v>
      </c>
      <c r="D93" s="3">
        <v>58</v>
      </c>
      <c r="E93" s="3">
        <v>49</v>
      </c>
      <c r="F93" s="3">
        <v>82</v>
      </c>
      <c r="G93" s="7">
        <f t="shared" si="1"/>
        <v>246</v>
      </c>
      <c r="H93" s="3" t="str">
        <f xml:space="preserve"> IF(AND(Table13[[#This Row],[Maths]] &gt; 60, Table13[[#This Row],[Language]] &gt; 70), "YES", "NO")</f>
        <v>NO</v>
      </c>
    </row>
    <row r="94" spans="1:8" x14ac:dyDescent="0.25">
      <c r="A94" s="4" t="s">
        <v>101</v>
      </c>
      <c r="B94">
        <v>8</v>
      </c>
      <c r="C94" s="3">
        <v>59</v>
      </c>
      <c r="D94" s="3">
        <v>51</v>
      </c>
      <c r="E94" s="3">
        <v>63</v>
      </c>
      <c r="F94" s="3">
        <v>68</v>
      </c>
      <c r="G94" s="7">
        <f t="shared" si="1"/>
        <v>241</v>
      </c>
      <c r="H94" s="3" t="str">
        <f xml:space="preserve"> IF(AND(Table13[[#This Row],[Maths]] &gt; 60, Table13[[#This Row],[Language]] &gt; 70), "YES", "NO")</f>
        <v>NO</v>
      </c>
    </row>
    <row r="95" spans="1:8" x14ac:dyDescent="0.25">
      <c r="A95" s="4" t="s">
        <v>102</v>
      </c>
      <c r="B95">
        <v>9</v>
      </c>
      <c r="C95" s="3">
        <v>78</v>
      </c>
      <c r="D95" s="3">
        <v>46</v>
      </c>
      <c r="E95" s="3"/>
      <c r="F95" s="3"/>
      <c r="G95" s="7">
        <f t="shared" si="1"/>
        <v>124</v>
      </c>
      <c r="H95" s="3" t="str">
        <f xml:space="preserve"> IF(AND(Table13[[#This Row],[Maths]] &gt; 60, Table13[[#This Row],[Language]] &gt; 70), "YES", "NO")</f>
        <v>NO</v>
      </c>
    </row>
    <row r="96" spans="1:8" x14ac:dyDescent="0.25">
      <c r="A96" s="4" t="s">
        <v>103</v>
      </c>
      <c r="B96">
        <v>9</v>
      </c>
      <c r="C96" s="3">
        <v>72</v>
      </c>
      <c r="D96" s="3">
        <v>50</v>
      </c>
      <c r="E96" s="3">
        <v>90</v>
      </c>
      <c r="F96" s="3">
        <v>50</v>
      </c>
      <c r="G96" s="7">
        <f t="shared" si="1"/>
        <v>262</v>
      </c>
      <c r="H96" s="3" t="str">
        <f xml:space="preserve"> IF(AND(Table13[[#This Row],[Maths]] &gt; 60, Table13[[#This Row],[Language]] &gt; 70), "YES", "NO")</f>
        <v>NO</v>
      </c>
    </row>
    <row r="97" spans="1:8" x14ac:dyDescent="0.25">
      <c r="A97" s="4" t="s">
        <v>104</v>
      </c>
      <c r="B97">
        <v>9</v>
      </c>
      <c r="C97" s="3">
        <v>47</v>
      </c>
      <c r="D97" s="3">
        <v>84</v>
      </c>
      <c r="E97" s="3">
        <v>85</v>
      </c>
      <c r="F97" s="3">
        <v>60</v>
      </c>
      <c r="G97" s="7">
        <f t="shared" si="1"/>
        <v>276</v>
      </c>
      <c r="H97" s="3" t="str">
        <f xml:space="preserve"> IF(AND(Table13[[#This Row],[Maths]] &gt; 60, Table13[[#This Row],[Language]] &gt; 70), "YES", "NO")</f>
        <v>NO</v>
      </c>
    </row>
    <row r="98" spans="1:8" x14ac:dyDescent="0.25">
      <c r="A98" s="4" t="s">
        <v>105</v>
      </c>
      <c r="B98">
        <v>10</v>
      </c>
      <c r="C98" s="3">
        <v>47</v>
      </c>
      <c r="D98" s="3">
        <v>60</v>
      </c>
      <c r="E98" s="3">
        <v>63</v>
      </c>
      <c r="F98" s="3">
        <v>65</v>
      </c>
      <c r="G98" s="7">
        <f t="shared" si="1"/>
        <v>235</v>
      </c>
      <c r="H98" s="3" t="str">
        <f xml:space="preserve"> IF(AND(Table13[[#This Row],[Maths]] &gt; 60, Table13[[#This Row],[Language]] &gt; 70), "YES", "NO")</f>
        <v>NO</v>
      </c>
    </row>
    <row r="99" spans="1:8" x14ac:dyDescent="0.25">
      <c r="A99" s="4" t="s">
        <v>106</v>
      </c>
      <c r="B99">
        <v>6</v>
      </c>
      <c r="C99" s="3">
        <v>52</v>
      </c>
      <c r="D99" s="3">
        <v>46</v>
      </c>
      <c r="E99" s="3">
        <v>53</v>
      </c>
      <c r="F99" s="3">
        <v>61</v>
      </c>
      <c r="G99" s="7">
        <f t="shared" si="1"/>
        <v>212</v>
      </c>
      <c r="H99" s="3" t="str">
        <f xml:space="preserve"> IF(AND(Table13[[#This Row],[Maths]] &gt; 60, Table13[[#This Row],[Language]] &gt; 70), "YES", "NO")</f>
        <v>NO</v>
      </c>
    </row>
    <row r="100" spans="1:8" x14ac:dyDescent="0.25">
      <c r="A100" s="4" t="s">
        <v>107</v>
      </c>
      <c r="B100">
        <v>7</v>
      </c>
      <c r="C100" s="3">
        <v>79</v>
      </c>
      <c r="D100" s="3">
        <v>42</v>
      </c>
      <c r="E100" s="3">
        <v>64</v>
      </c>
      <c r="F100" s="3">
        <v>57</v>
      </c>
      <c r="G100" s="7">
        <f t="shared" si="1"/>
        <v>242</v>
      </c>
      <c r="H100" s="3" t="str">
        <f xml:space="preserve"> IF(AND(Table13[[#This Row],[Maths]] &gt; 60, Table13[[#This Row],[Language]] &gt; 70), "YES", "NO")</f>
        <v>NO</v>
      </c>
    </row>
    <row r="101" spans="1:8" x14ac:dyDescent="0.25">
      <c r="A101" s="4" t="s">
        <v>108</v>
      </c>
      <c r="B101">
        <v>7</v>
      </c>
      <c r="C101" s="3">
        <v>61</v>
      </c>
      <c r="D101" s="3">
        <v>85</v>
      </c>
      <c r="E101" s="3">
        <v>82</v>
      </c>
      <c r="F101" s="3">
        <v>79</v>
      </c>
      <c r="G101" s="7">
        <f t="shared" si="1"/>
        <v>307</v>
      </c>
      <c r="H101" s="3" t="str">
        <f xml:space="preserve"> IF(AND(Table13[[#This Row],[Maths]] &gt; 60, Table13[[#This Row],[Language]] &gt; 70), "YES", "NO")</f>
        <v>YES</v>
      </c>
    </row>
    <row r="102" spans="1:8" x14ac:dyDescent="0.25">
      <c r="A102" s="4" t="s">
        <v>109</v>
      </c>
      <c r="B102">
        <v>6</v>
      </c>
      <c r="C102" s="3">
        <v>75</v>
      </c>
      <c r="D102" s="3"/>
      <c r="E102" s="3"/>
      <c r="F102" s="3"/>
      <c r="G102" s="7">
        <f t="shared" si="1"/>
        <v>75</v>
      </c>
      <c r="H102" s="3" t="str">
        <f xml:space="preserve"> IF(AND(Table13[[#This Row],[Maths]] &gt; 60, Table13[[#This Row],[Language]] &gt; 70), "YES", "NO")</f>
        <v>NO</v>
      </c>
    </row>
    <row r="103" spans="1:8" x14ac:dyDescent="0.25">
      <c r="A103" s="4" t="s">
        <v>110</v>
      </c>
      <c r="B103">
        <v>6</v>
      </c>
      <c r="C103" s="3">
        <v>75</v>
      </c>
      <c r="D103" s="3">
        <v>44</v>
      </c>
      <c r="E103" s="3">
        <v>74</v>
      </c>
      <c r="F103" s="3">
        <v>60</v>
      </c>
      <c r="G103" s="7">
        <f t="shared" si="1"/>
        <v>253</v>
      </c>
      <c r="H103" s="3" t="str">
        <f xml:space="preserve"> IF(AND(Table13[[#This Row],[Maths]] &gt; 60, Table13[[#This Row],[Language]] &gt; 70), "YES", "NO")</f>
        <v>NO</v>
      </c>
    </row>
    <row r="104" spans="1:8" x14ac:dyDescent="0.25">
      <c r="A104" s="4" t="s">
        <v>111</v>
      </c>
      <c r="B104">
        <v>9</v>
      </c>
      <c r="C104" s="3">
        <v>58</v>
      </c>
      <c r="D104" s="3">
        <v>76</v>
      </c>
      <c r="E104" s="3">
        <v>49</v>
      </c>
      <c r="F104" s="3">
        <v>47</v>
      </c>
      <c r="G104" s="7">
        <f t="shared" si="1"/>
        <v>230</v>
      </c>
      <c r="H104" s="3" t="str">
        <f xml:space="preserve"> IF(AND(Table13[[#This Row],[Maths]] &gt; 60, Table13[[#This Row],[Language]] &gt; 70), "YES", "NO")</f>
        <v>NO</v>
      </c>
    </row>
    <row r="105" spans="1:8" x14ac:dyDescent="0.25">
      <c r="A105" s="4" t="s">
        <v>112</v>
      </c>
      <c r="B105">
        <v>6</v>
      </c>
      <c r="C105" s="3">
        <v>60</v>
      </c>
      <c r="D105" s="3">
        <v>48</v>
      </c>
      <c r="E105" s="3">
        <v>62</v>
      </c>
      <c r="F105" s="3">
        <v>47</v>
      </c>
      <c r="G105" s="7">
        <f t="shared" si="1"/>
        <v>217</v>
      </c>
      <c r="H105" s="3" t="str">
        <f xml:space="preserve"> IF(AND(Table13[[#This Row],[Maths]] &gt; 60, Table13[[#This Row],[Language]] &gt; 70), "YES", "NO")</f>
        <v>NO</v>
      </c>
    </row>
    <row r="106" spans="1:8" x14ac:dyDescent="0.25">
      <c r="A106" s="4" t="s">
        <v>113</v>
      </c>
      <c r="B106">
        <v>9</v>
      </c>
      <c r="C106" s="3">
        <v>57</v>
      </c>
      <c r="D106" s="3">
        <v>59</v>
      </c>
      <c r="E106" s="3">
        <v>82</v>
      </c>
      <c r="F106" s="3">
        <v>64</v>
      </c>
      <c r="G106" s="7">
        <f t="shared" si="1"/>
        <v>262</v>
      </c>
      <c r="H106" s="3" t="str">
        <f xml:space="preserve"> IF(AND(Table13[[#This Row],[Maths]] &gt; 60, Table13[[#This Row],[Language]] &gt; 70), "YES", "NO")</f>
        <v>NO</v>
      </c>
    </row>
    <row r="107" spans="1:8" x14ac:dyDescent="0.25">
      <c r="A107" s="4" t="s">
        <v>114</v>
      </c>
      <c r="B107">
        <v>6</v>
      </c>
      <c r="C107" s="3">
        <v>51</v>
      </c>
      <c r="D107" s="3">
        <v>56</v>
      </c>
      <c r="E107" s="3">
        <v>44</v>
      </c>
      <c r="F107" s="3">
        <v>89</v>
      </c>
      <c r="G107" s="7">
        <f t="shared" si="1"/>
        <v>240</v>
      </c>
      <c r="H107" s="3" t="str">
        <f xml:space="preserve"> IF(AND(Table13[[#This Row],[Maths]] &gt; 60, Table13[[#This Row],[Language]] &gt; 70), "YES", "NO")</f>
        <v>NO</v>
      </c>
    </row>
    <row r="108" spans="1:8" x14ac:dyDescent="0.25">
      <c r="A108" s="4" t="s">
        <v>115</v>
      </c>
      <c r="B108">
        <v>6</v>
      </c>
      <c r="C108" s="3">
        <v>54</v>
      </c>
      <c r="D108" s="3">
        <v>63</v>
      </c>
      <c r="E108" s="3">
        <v>57</v>
      </c>
      <c r="F108" s="3">
        <v>45</v>
      </c>
      <c r="G108" s="7">
        <f t="shared" si="1"/>
        <v>219</v>
      </c>
      <c r="H108" s="3" t="str">
        <f xml:space="preserve"> IF(AND(Table13[[#This Row],[Maths]] &gt; 60, Table13[[#This Row],[Language]] &gt; 70), "YES", "NO")</f>
        <v>NO</v>
      </c>
    </row>
    <row r="109" spans="1:8" x14ac:dyDescent="0.25">
      <c r="A109" s="4" t="s">
        <v>116</v>
      </c>
      <c r="B109">
        <v>6</v>
      </c>
      <c r="C109" s="3">
        <v>73</v>
      </c>
      <c r="D109" s="3">
        <v>72</v>
      </c>
      <c r="E109" s="3">
        <v>88</v>
      </c>
      <c r="F109" s="3">
        <v>80</v>
      </c>
      <c r="G109" s="7">
        <f t="shared" si="1"/>
        <v>313</v>
      </c>
      <c r="H109" s="3" t="str">
        <f xml:space="preserve"> IF(AND(Table13[[#This Row],[Maths]] &gt; 60, Table13[[#This Row],[Language]] &gt; 70), "YES", "NO")</f>
        <v>YES</v>
      </c>
    </row>
    <row r="110" spans="1:8" x14ac:dyDescent="0.25">
      <c r="A110" s="4" t="s">
        <v>117</v>
      </c>
      <c r="B110">
        <v>10</v>
      </c>
      <c r="C110" s="3">
        <v>77</v>
      </c>
      <c r="D110" s="3">
        <v>90</v>
      </c>
      <c r="E110" s="3">
        <v>56</v>
      </c>
      <c r="F110" s="3">
        <v>84</v>
      </c>
      <c r="G110" s="7">
        <f t="shared" si="1"/>
        <v>307</v>
      </c>
      <c r="H110" s="3" t="str">
        <f xml:space="preserve"> IF(AND(Table13[[#This Row],[Maths]] &gt; 60, Table13[[#This Row],[Language]] &gt; 70), "YES", "NO")</f>
        <v>YES</v>
      </c>
    </row>
    <row r="111" spans="1:8" x14ac:dyDescent="0.25">
      <c r="A111" s="4" t="s">
        <v>118</v>
      </c>
      <c r="B111">
        <v>9</v>
      </c>
      <c r="C111" s="3">
        <v>50</v>
      </c>
      <c r="D111" s="3">
        <v>50</v>
      </c>
      <c r="E111" s="3">
        <v>88</v>
      </c>
      <c r="F111" s="3">
        <v>43</v>
      </c>
      <c r="G111" s="7">
        <f t="shared" si="1"/>
        <v>231</v>
      </c>
      <c r="H111" s="3" t="str">
        <f xml:space="preserve"> IF(AND(Table13[[#This Row],[Maths]] &gt; 60, Table13[[#This Row],[Language]] &gt; 70), "YES", "NO")</f>
        <v>NO</v>
      </c>
    </row>
    <row r="112" spans="1:8" x14ac:dyDescent="0.25">
      <c r="A112" s="4" t="s">
        <v>119</v>
      </c>
      <c r="B112">
        <v>9</v>
      </c>
      <c r="C112" s="3">
        <v>83</v>
      </c>
      <c r="D112" s="3">
        <v>40</v>
      </c>
      <c r="E112" s="3">
        <v>42</v>
      </c>
      <c r="F112" s="3">
        <v>76</v>
      </c>
      <c r="G112" s="7">
        <f t="shared" si="1"/>
        <v>241</v>
      </c>
      <c r="H112" s="3" t="str">
        <f xml:space="preserve"> IF(AND(Table13[[#This Row],[Maths]] &gt; 60, Table13[[#This Row],[Language]] &gt; 70), "YES", "NO")</f>
        <v>YES</v>
      </c>
    </row>
    <row r="113" spans="1:8" x14ac:dyDescent="0.25">
      <c r="A113" s="4" t="s">
        <v>120</v>
      </c>
      <c r="B113">
        <v>7</v>
      </c>
      <c r="C113" s="3">
        <v>88</v>
      </c>
      <c r="D113" s="3">
        <v>66</v>
      </c>
      <c r="E113" s="3">
        <v>52</v>
      </c>
      <c r="F113" s="3">
        <v>51</v>
      </c>
      <c r="G113" s="7">
        <f t="shared" si="1"/>
        <v>257</v>
      </c>
      <c r="H113" s="3" t="str">
        <f xml:space="preserve"> IF(AND(Table13[[#This Row],[Maths]] &gt; 60, Table13[[#This Row],[Language]] &gt; 70), "YES", "NO")</f>
        <v>NO</v>
      </c>
    </row>
    <row r="114" spans="1:8" x14ac:dyDescent="0.25">
      <c r="A114" s="4" t="s">
        <v>121</v>
      </c>
      <c r="B114">
        <v>8</v>
      </c>
      <c r="C114" s="3">
        <v>83</v>
      </c>
      <c r="D114" s="3">
        <v>75</v>
      </c>
      <c r="E114" s="3">
        <v>46</v>
      </c>
      <c r="F114" s="3">
        <v>52</v>
      </c>
      <c r="G114" s="7">
        <f t="shared" si="1"/>
        <v>256</v>
      </c>
      <c r="H114" s="3" t="str">
        <f xml:space="preserve"> IF(AND(Table13[[#This Row],[Maths]] &gt; 60, Table13[[#This Row],[Language]] &gt; 70), "YES", "NO")</f>
        <v>NO</v>
      </c>
    </row>
    <row r="115" spans="1:8" x14ac:dyDescent="0.25">
      <c r="A115" s="4" t="s">
        <v>122</v>
      </c>
      <c r="B115">
        <v>7</v>
      </c>
      <c r="C115" s="3">
        <v>50</v>
      </c>
      <c r="D115" s="3">
        <v>82</v>
      </c>
      <c r="E115" s="3">
        <v>86</v>
      </c>
      <c r="F115" s="3">
        <v>66</v>
      </c>
      <c r="G115" s="7">
        <f t="shared" si="1"/>
        <v>284</v>
      </c>
      <c r="H115" s="3" t="str">
        <f xml:space="preserve"> IF(AND(Table13[[#This Row],[Maths]] &gt; 60, Table13[[#This Row],[Language]] &gt; 70), "YES", "NO")</f>
        <v>NO</v>
      </c>
    </row>
    <row r="116" spans="1:8" x14ac:dyDescent="0.25">
      <c r="A116" s="4" t="s">
        <v>123</v>
      </c>
      <c r="B116">
        <v>7</v>
      </c>
      <c r="C116" s="3">
        <v>60</v>
      </c>
      <c r="D116" s="3">
        <v>90</v>
      </c>
      <c r="E116" s="3">
        <v>49</v>
      </c>
      <c r="F116" s="3">
        <v>77</v>
      </c>
      <c r="G116" s="7">
        <f t="shared" si="1"/>
        <v>276</v>
      </c>
      <c r="H116" s="3" t="str">
        <f xml:space="preserve"> IF(AND(Table13[[#This Row],[Maths]] &gt; 60, Table13[[#This Row],[Language]] &gt; 70), "YES", "NO")</f>
        <v>NO</v>
      </c>
    </row>
    <row r="117" spans="1:8" x14ac:dyDescent="0.25">
      <c r="A117" s="4" t="s">
        <v>124</v>
      </c>
      <c r="B117">
        <v>10</v>
      </c>
      <c r="C117" s="3">
        <v>40</v>
      </c>
      <c r="D117" s="3">
        <v>85</v>
      </c>
      <c r="E117" s="3">
        <v>47</v>
      </c>
      <c r="F117" s="3">
        <v>69</v>
      </c>
      <c r="G117" s="7">
        <f t="shared" si="1"/>
        <v>241</v>
      </c>
      <c r="H117" s="3" t="str">
        <f xml:space="preserve"> IF(AND(Table13[[#This Row],[Maths]] &gt; 60, Table13[[#This Row],[Language]] &gt; 70), "YES", "NO")</f>
        <v>NO</v>
      </c>
    </row>
    <row r="118" spans="1:8" x14ac:dyDescent="0.25">
      <c r="A118" s="4" t="s">
        <v>125</v>
      </c>
      <c r="B118">
        <v>7</v>
      </c>
      <c r="C118" s="3">
        <v>41</v>
      </c>
      <c r="D118" s="3">
        <v>62</v>
      </c>
      <c r="E118" s="3">
        <v>52</v>
      </c>
      <c r="F118" s="3">
        <v>70</v>
      </c>
      <c r="G118" s="7">
        <f t="shared" si="1"/>
        <v>225</v>
      </c>
      <c r="H118" s="3" t="str">
        <f xml:space="preserve"> IF(AND(Table13[[#This Row],[Maths]] &gt; 60, Table13[[#This Row],[Language]] &gt; 70), "YES", "NO")</f>
        <v>NO</v>
      </c>
    </row>
    <row r="119" spans="1:8" x14ac:dyDescent="0.25">
      <c r="A119" s="4" t="s">
        <v>126</v>
      </c>
      <c r="B119">
        <v>6</v>
      </c>
      <c r="C119" s="3">
        <v>77</v>
      </c>
      <c r="D119" s="3">
        <v>42</v>
      </c>
      <c r="E119" s="3">
        <v>54</v>
      </c>
      <c r="F119" s="3">
        <v>40</v>
      </c>
      <c r="G119" s="7">
        <f t="shared" si="1"/>
        <v>213</v>
      </c>
      <c r="H119" s="3" t="str">
        <f xml:space="preserve"> IF(AND(Table13[[#This Row],[Maths]] &gt; 60, Table13[[#This Row],[Language]] &gt; 70), "YES", "NO")</f>
        <v>NO</v>
      </c>
    </row>
    <row r="120" spans="1:8" x14ac:dyDescent="0.25">
      <c r="A120" s="4" t="s">
        <v>127</v>
      </c>
      <c r="B120">
        <v>8</v>
      </c>
      <c r="C120" s="3">
        <v>44</v>
      </c>
      <c r="D120" s="3">
        <v>47</v>
      </c>
      <c r="E120" s="3">
        <v>46</v>
      </c>
      <c r="F120" s="3">
        <v>55</v>
      </c>
      <c r="G120" s="7">
        <f t="shared" si="1"/>
        <v>192</v>
      </c>
      <c r="H120" s="3" t="str">
        <f xml:space="preserve"> IF(AND(Table13[[#This Row],[Maths]] &gt; 60, Table13[[#This Row],[Language]] &gt; 70), "YES", "NO")</f>
        <v>NO</v>
      </c>
    </row>
    <row r="121" spans="1:8" x14ac:dyDescent="0.25">
      <c r="A121" s="4" t="s">
        <v>128</v>
      </c>
      <c r="B121">
        <v>9</v>
      </c>
      <c r="C121" s="3">
        <v>76</v>
      </c>
      <c r="D121" s="3">
        <v>90</v>
      </c>
      <c r="E121" s="3">
        <v>73</v>
      </c>
      <c r="F121" s="3">
        <v>68</v>
      </c>
      <c r="G121" s="7">
        <f t="shared" si="1"/>
        <v>307</v>
      </c>
      <c r="H121" s="3" t="str">
        <f xml:space="preserve"> IF(AND(Table13[[#This Row],[Maths]] &gt; 60, Table13[[#This Row],[Language]] &gt; 70), "YES", "NO")</f>
        <v>NO</v>
      </c>
    </row>
    <row r="122" spans="1:8" x14ac:dyDescent="0.25">
      <c r="A122" s="4" t="s">
        <v>129</v>
      </c>
      <c r="B122">
        <v>9</v>
      </c>
      <c r="C122" s="3">
        <v>82</v>
      </c>
      <c r="D122" s="3">
        <v>69</v>
      </c>
      <c r="E122" s="3">
        <v>47</v>
      </c>
      <c r="F122" s="3">
        <v>69</v>
      </c>
      <c r="G122" s="7">
        <f t="shared" si="1"/>
        <v>267</v>
      </c>
      <c r="H122" s="3" t="str">
        <f xml:space="preserve"> IF(AND(Table13[[#This Row],[Maths]] &gt; 60, Table13[[#This Row],[Language]] &gt; 70), "YES", "NO")</f>
        <v>NO</v>
      </c>
    </row>
    <row r="123" spans="1:8" x14ac:dyDescent="0.25">
      <c r="A123" s="4" t="s">
        <v>130</v>
      </c>
      <c r="B123">
        <v>9</v>
      </c>
      <c r="C123" s="3">
        <v>71</v>
      </c>
      <c r="D123" s="3">
        <v>83</v>
      </c>
      <c r="E123" s="3">
        <v>87</v>
      </c>
      <c r="F123" s="3">
        <v>74</v>
      </c>
      <c r="G123" s="7">
        <f t="shared" si="1"/>
        <v>315</v>
      </c>
      <c r="H123" s="3" t="str">
        <f xml:space="preserve"> IF(AND(Table13[[#This Row],[Maths]] &gt; 60, Table13[[#This Row],[Language]] &gt; 70), "YES", "NO")</f>
        <v>YES</v>
      </c>
    </row>
    <row r="124" spans="1:8" x14ac:dyDescent="0.25">
      <c r="A124" s="4" t="s">
        <v>131</v>
      </c>
      <c r="B124">
        <v>8</v>
      </c>
      <c r="C124" s="3">
        <v>71</v>
      </c>
      <c r="D124" s="3">
        <v>66</v>
      </c>
      <c r="E124" s="3">
        <v>48</v>
      </c>
      <c r="F124" s="3">
        <v>49</v>
      </c>
      <c r="G124" s="7">
        <f t="shared" si="1"/>
        <v>234</v>
      </c>
      <c r="H124" s="3" t="str">
        <f xml:space="preserve"> IF(AND(Table13[[#This Row],[Maths]] &gt; 60, Table13[[#This Row],[Language]] &gt; 70), "YES", "NO")</f>
        <v>NO</v>
      </c>
    </row>
    <row r="125" spans="1:8" x14ac:dyDescent="0.25">
      <c r="A125" s="4" t="s">
        <v>132</v>
      </c>
      <c r="B125">
        <v>9</v>
      </c>
      <c r="C125" s="3">
        <v>53</v>
      </c>
      <c r="D125" s="3">
        <v>56</v>
      </c>
      <c r="E125" s="3">
        <v>71</v>
      </c>
      <c r="F125" s="3">
        <v>67</v>
      </c>
      <c r="G125" s="7">
        <f t="shared" si="1"/>
        <v>247</v>
      </c>
      <c r="H125" s="3" t="str">
        <f xml:space="preserve"> IF(AND(Table13[[#This Row],[Maths]] &gt; 60, Table13[[#This Row],[Language]] &gt; 70), "YES", "NO")</f>
        <v>NO</v>
      </c>
    </row>
  </sheetData>
  <conditionalFormatting sqref="A1:A125">
    <cfRule type="duplicateValues" dxfId="25" priority="3"/>
  </conditionalFormatting>
  <conditionalFormatting sqref="H1:H1048576">
    <cfRule type="cellIs" dxfId="24" priority="2" operator="equal">
      <formula>"YES"</formula>
    </cfRule>
  </conditionalFormatting>
  <conditionalFormatting sqref="A1:H125">
    <cfRule type="cellIs" dxfId="23" priority="1" operator="equal">
      <formula>"YES"</formula>
    </cfRule>
  </conditionalFormatting>
  <pageMargins left="0.7" right="0.7" top="0.75" bottom="0.75" header="0.3" footer="0.3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84792-DF3E-4E46-B5A8-5F5C443F5FDC}">
  <sheetPr>
    <tabColor rgb="FF00B050"/>
  </sheetPr>
  <dimension ref="A1:L125"/>
  <sheetViews>
    <sheetView tabSelected="1" workbookViewId="0">
      <selection activeCell="N9" sqref="N9"/>
    </sheetView>
  </sheetViews>
  <sheetFormatPr defaultRowHeight="15.75" x14ac:dyDescent="0.25"/>
  <cols>
    <col min="1" max="1" width="17.75" bestFit="1" customWidth="1"/>
    <col min="2" max="2" width="4.875" bestFit="1" customWidth="1"/>
    <col min="3" max="3" width="6.25" bestFit="1" customWidth="1"/>
    <col min="4" max="4" width="7.25" bestFit="1" customWidth="1"/>
    <col min="5" max="5" width="12.625" bestFit="1" customWidth="1"/>
    <col min="7" max="7" width="5.25" bestFit="1" customWidth="1"/>
    <col min="10" max="10" width="15.125" customWidth="1"/>
    <col min="11" max="11" width="6.75" customWidth="1"/>
    <col min="12" max="12" width="30.625" customWidth="1"/>
  </cols>
  <sheetData>
    <row r="1" spans="1:12" x14ac:dyDescent="0.25">
      <c r="A1" s="2" t="s">
        <v>8</v>
      </c>
      <c r="B1" s="2" t="s">
        <v>133</v>
      </c>
      <c r="C1" s="5" t="s">
        <v>3</v>
      </c>
      <c r="D1" s="5" t="s">
        <v>2</v>
      </c>
      <c r="E1" s="5" t="s">
        <v>7</v>
      </c>
      <c r="F1" s="5" t="s">
        <v>134</v>
      </c>
      <c r="G1" s="5" t="s">
        <v>135</v>
      </c>
      <c r="J1" s="14" t="s">
        <v>1</v>
      </c>
      <c r="K1" s="14" t="s">
        <v>133</v>
      </c>
      <c r="L1" s="14" t="s">
        <v>165</v>
      </c>
    </row>
    <row r="2" spans="1:12" x14ac:dyDescent="0.25">
      <c r="A2" s="4" t="s">
        <v>9</v>
      </c>
      <c r="B2">
        <v>8</v>
      </c>
      <c r="C2" s="3">
        <v>83</v>
      </c>
      <c r="D2" s="3">
        <v>68</v>
      </c>
      <c r="E2" s="3">
        <v>63</v>
      </c>
      <c r="F2" s="3">
        <v>65</v>
      </c>
      <c r="G2" s="7">
        <f>SUM(B2:F2)</f>
        <v>287</v>
      </c>
      <c r="J2" s="17" t="str">
        <f xml:space="preserve"> Table15[Students]</f>
        <v>RAMDIN</v>
      </c>
      <c r="K2" s="17">
        <f xml:space="preserve"> Table15[Class]</f>
        <v>8</v>
      </c>
      <c r="L2" s="17">
        <f xml:space="preserve"> COUNT(Table15[[#This Row],[Maths]:[Language]])</f>
        <v>4</v>
      </c>
    </row>
    <row r="3" spans="1:12" x14ac:dyDescent="0.25">
      <c r="A3" s="4" t="s">
        <v>10</v>
      </c>
      <c r="B3">
        <v>6</v>
      </c>
      <c r="C3" s="3">
        <v>69</v>
      </c>
      <c r="D3" s="3">
        <v>61</v>
      </c>
      <c r="E3" s="3">
        <v>64</v>
      </c>
      <c r="F3" s="3">
        <v>56</v>
      </c>
      <c r="G3" s="7">
        <f t="shared" ref="G3:G66" si="0">SUM(C3:F3)</f>
        <v>250</v>
      </c>
      <c r="J3" s="17" t="str">
        <f xml:space="preserve"> Table15[Students]</f>
        <v>SHARAT</v>
      </c>
      <c r="K3" s="17">
        <f xml:space="preserve"> Table15[Class]</f>
        <v>6</v>
      </c>
      <c r="L3" s="17">
        <f xml:space="preserve"> COUNT(Table15[[#This Row],[Maths]:[Language]])</f>
        <v>4</v>
      </c>
    </row>
    <row r="4" spans="1:12" x14ac:dyDescent="0.25">
      <c r="A4" s="4" t="s">
        <v>11</v>
      </c>
      <c r="B4">
        <v>7</v>
      </c>
      <c r="C4" s="3">
        <v>89</v>
      </c>
      <c r="D4" s="3">
        <v>83</v>
      </c>
      <c r="E4" s="3">
        <v>67</v>
      </c>
      <c r="F4" s="3">
        <v>71</v>
      </c>
      <c r="G4" s="7">
        <f t="shared" si="0"/>
        <v>310</v>
      </c>
      <c r="J4" s="17" t="str">
        <f xml:space="preserve"> Table15[Students]</f>
        <v>BIRENDER</v>
      </c>
      <c r="K4" s="17">
        <f xml:space="preserve"> Table15[Class]</f>
        <v>7</v>
      </c>
      <c r="L4" s="17">
        <f xml:space="preserve"> COUNT(Table15[[#This Row],[Maths]:[Language]])</f>
        <v>4</v>
      </c>
    </row>
    <row r="5" spans="1:12" x14ac:dyDescent="0.25">
      <c r="A5" s="4" t="s">
        <v>12</v>
      </c>
      <c r="B5">
        <v>9</v>
      </c>
      <c r="C5" s="3">
        <v>78</v>
      </c>
      <c r="D5" s="3">
        <v>50</v>
      </c>
      <c r="E5" s="3">
        <v>59</v>
      </c>
      <c r="F5" s="3">
        <v>82</v>
      </c>
      <c r="G5" s="7">
        <f t="shared" si="0"/>
        <v>269</v>
      </c>
      <c r="J5" s="17" t="str">
        <f xml:space="preserve"> Table15[Students]</f>
        <v>KUSHAL</v>
      </c>
      <c r="K5" s="17">
        <f xml:space="preserve"> Table15[Class]</f>
        <v>9</v>
      </c>
      <c r="L5" s="17">
        <f xml:space="preserve"> COUNT(Table15[[#This Row],[Maths]:[Language]])</f>
        <v>4</v>
      </c>
    </row>
    <row r="6" spans="1:12" x14ac:dyDescent="0.25">
      <c r="A6" s="4" t="s">
        <v>13</v>
      </c>
      <c r="B6">
        <v>10</v>
      </c>
      <c r="C6" s="3">
        <v>46</v>
      </c>
      <c r="D6" s="3">
        <v>70</v>
      </c>
      <c r="E6" s="3">
        <v>63</v>
      </c>
      <c r="F6" s="3">
        <v>56</v>
      </c>
      <c r="G6" s="7">
        <f t="shared" si="0"/>
        <v>235</v>
      </c>
      <c r="J6" s="17" t="str">
        <f xml:space="preserve"> Table15[Students]</f>
        <v>KASID</v>
      </c>
      <c r="K6" s="17">
        <f xml:space="preserve"> Table15[Class]</f>
        <v>10</v>
      </c>
      <c r="L6" s="17">
        <f xml:space="preserve"> COUNT(Table15[[#This Row],[Maths]:[Language]])</f>
        <v>4</v>
      </c>
    </row>
    <row r="7" spans="1:12" x14ac:dyDescent="0.25">
      <c r="A7" s="4" t="s">
        <v>14</v>
      </c>
      <c r="B7">
        <v>10</v>
      </c>
      <c r="C7" s="3">
        <v>47</v>
      </c>
      <c r="D7" s="3">
        <v>56</v>
      </c>
      <c r="E7" s="3">
        <v>70</v>
      </c>
      <c r="F7" s="3">
        <v>53</v>
      </c>
      <c r="G7" s="7">
        <f t="shared" si="0"/>
        <v>226</v>
      </c>
      <c r="J7" s="17" t="str">
        <f xml:space="preserve"> Table15[Students]</f>
        <v>VIKRAM</v>
      </c>
      <c r="K7" s="17">
        <f xml:space="preserve"> Table15[Class]</f>
        <v>10</v>
      </c>
      <c r="L7" s="17">
        <f xml:space="preserve"> COUNT(Table15[[#This Row],[Maths]:[Language]])</f>
        <v>4</v>
      </c>
    </row>
    <row r="8" spans="1:12" x14ac:dyDescent="0.25">
      <c r="A8" s="4" t="s">
        <v>15</v>
      </c>
      <c r="B8">
        <v>7</v>
      </c>
      <c r="C8" s="3">
        <v>60</v>
      </c>
      <c r="D8" s="3">
        <v>48</v>
      </c>
      <c r="E8" s="3">
        <v>50</v>
      </c>
      <c r="F8" s="3">
        <v>67</v>
      </c>
      <c r="G8" s="7">
        <f t="shared" si="0"/>
        <v>225</v>
      </c>
      <c r="J8" s="17" t="str">
        <f xml:space="preserve"> Table15[Students]</f>
        <v>ABHI</v>
      </c>
      <c r="K8" s="17">
        <f xml:space="preserve"> Table15[Class]</f>
        <v>7</v>
      </c>
      <c r="L8" s="17">
        <f xml:space="preserve"> COUNT(Table15[[#This Row],[Maths]:[Language]])</f>
        <v>4</v>
      </c>
    </row>
    <row r="9" spans="1:12" x14ac:dyDescent="0.25">
      <c r="A9" s="4" t="s">
        <v>16</v>
      </c>
      <c r="B9">
        <v>8</v>
      </c>
      <c r="C9" s="3">
        <v>42</v>
      </c>
      <c r="D9" s="3">
        <v>51</v>
      </c>
      <c r="E9" s="3">
        <v>53</v>
      </c>
      <c r="F9" s="3">
        <v>86</v>
      </c>
      <c r="G9" s="7">
        <f t="shared" si="0"/>
        <v>232</v>
      </c>
      <c r="J9" s="17" t="str">
        <f xml:space="preserve"> Table15[Students]</f>
        <v>KHADAK</v>
      </c>
      <c r="K9" s="17">
        <f xml:space="preserve"> Table15[Class]</f>
        <v>8</v>
      </c>
      <c r="L9" s="17">
        <f xml:space="preserve"> COUNT(Table15[[#This Row],[Maths]:[Language]])</f>
        <v>4</v>
      </c>
    </row>
    <row r="10" spans="1:12" x14ac:dyDescent="0.25">
      <c r="A10" s="4" t="s">
        <v>17</v>
      </c>
      <c r="B10">
        <v>8</v>
      </c>
      <c r="C10" s="3">
        <v>80</v>
      </c>
      <c r="D10" s="3">
        <v>45</v>
      </c>
      <c r="E10" s="3">
        <v>73</v>
      </c>
      <c r="F10" s="3">
        <v>62</v>
      </c>
      <c r="G10" s="7">
        <f t="shared" si="0"/>
        <v>260</v>
      </c>
      <c r="J10" s="17" t="str">
        <f xml:space="preserve"> Table15[Students]</f>
        <v>CHANDERPAL</v>
      </c>
      <c r="K10" s="17">
        <f xml:space="preserve"> Table15[Class]</f>
        <v>8</v>
      </c>
      <c r="L10" s="17">
        <f xml:space="preserve"> COUNT(Table15[[#This Row],[Maths]:[Language]])</f>
        <v>4</v>
      </c>
    </row>
    <row r="11" spans="1:12" x14ac:dyDescent="0.25">
      <c r="A11" s="4" t="s">
        <v>18</v>
      </c>
      <c r="B11">
        <v>6</v>
      </c>
      <c r="C11" s="3">
        <v>90</v>
      </c>
      <c r="D11" s="3">
        <v>67</v>
      </c>
      <c r="E11" s="3">
        <v>77</v>
      </c>
      <c r="F11" s="3">
        <v>85</v>
      </c>
      <c r="G11" s="7">
        <f t="shared" si="0"/>
        <v>319</v>
      </c>
      <c r="J11" s="17" t="str">
        <f xml:space="preserve"> Table15[Students]</f>
        <v>KHURSID</v>
      </c>
      <c r="K11" s="17">
        <f xml:space="preserve"> Table15[Class]</f>
        <v>6</v>
      </c>
      <c r="L11" s="17">
        <f xml:space="preserve"> COUNT(Table15[[#This Row],[Maths]:[Language]])</f>
        <v>4</v>
      </c>
    </row>
    <row r="12" spans="1:12" x14ac:dyDescent="0.25">
      <c r="A12" s="4" t="s">
        <v>19</v>
      </c>
      <c r="B12">
        <v>8</v>
      </c>
      <c r="C12" s="3">
        <v>79</v>
      </c>
      <c r="D12" s="3">
        <v>45</v>
      </c>
      <c r="E12" s="3">
        <v>53</v>
      </c>
      <c r="F12" s="3">
        <v>46</v>
      </c>
      <c r="G12" s="7">
        <f t="shared" si="0"/>
        <v>223</v>
      </c>
      <c r="J12" s="17" t="str">
        <f xml:space="preserve"> Table15[Students]</f>
        <v>RAJEEV</v>
      </c>
      <c r="K12" s="17">
        <f xml:space="preserve"> Table15[Class]</f>
        <v>8</v>
      </c>
      <c r="L12" s="17">
        <f xml:space="preserve"> COUNT(Table15[[#This Row],[Maths]:[Language]])</f>
        <v>4</v>
      </c>
    </row>
    <row r="13" spans="1:12" x14ac:dyDescent="0.25">
      <c r="A13" s="4" t="s">
        <v>20</v>
      </c>
      <c r="B13">
        <v>7</v>
      </c>
      <c r="C13" s="3">
        <v>48</v>
      </c>
      <c r="D13" s="3"/>
      <c r="E13" s="3">
        <v>62</v>
      </c>
      <c r="F13" s="3">
        <v>55</v>
      </c>
      <c r="G13" s="7">
        <f t="shared" si="0"/>
        <v>165</v>
      </c>
      <c r="J13" s="17" t="str">
        <f xml:space="preserve"> Table15[Students]</f>
        <v>DURGESH</v>
      </c>
      <c r="K13" s="17">
        <f xml:space="preserve"> Table15[Class]</f>
        <v>7</v>
      </c>
      <c r="L13" s="17">
        <f xml:space="preserve"> COUNT(Table15[[#This Row],[Maths]:[Language]])</f>
        <v>3</v>
      </c>
    </row>
    <row r="14" spans="1:12" x14ac:dyDescent="0.25">
      <c r="A14" s="4" t="s">
        <v>21</v>
      </c>
      <c r="B14">
        <v>9</v>
      </c>
      <c r="C14" s="3">
        <v>61</v>
      </c>
      <c r="D14" s="3"/>
      <c r="E14" s="3">
        <v>73</v>
      </c>
      <c r="F14" s="3">
        <v>48</v>
      </c>
      <c r="G14" s="7">
        <f t="shared" si="0"/>
        <v>182</v>
      </c>
      <c r="J14" s="17" t="str">
        <f xml:space="preserve"> Table15[Students]</f>
        <v>NAHAR</v>
      </c>
      <c r="K14" s="17">
        <f xml:space="preserve"> Table15[Class]</f>
        <v>9</v>
      </c>
      <c r="L14" s="17">
        <f xml:space="preserve"> COUNT(Table15[[#This Row],[Maths]:[Language]])</f>
        <v>3</v>
      </c>
    </row>
    <row r="15" spans="1:12" x14ac:dyDescent="0.25">
      <c r="A15" s="4" t="s">
        <v>22</v>
      </c>
      <c r="B15">
        <v>7</v>
      </c>
      <c r="C15" s="3">
        <v>58</v>
      </c>
      <c r="D15" s="3">
        <v>64</v>
      </c>
      <c r="E15" s="3">
        <v>50</v>
      </c>
      <c r="F15" s="3">
        <v>76</v>
      </c>
      <c r="G15" s="7">
        <f t="shared" si="0"/>
        <v>248</v>
      </c>
      <c r="J15" s="17" t="str">
        <f xml:space="preserve"> Table15[Students]</f>
        <v>SUNDER</v>
      </c>
      <c r="K15" s="17">
        <f xml:space="preserve"> Table15[Class]</f>
        <v>7</v>
      </c>
      <c r="L15" s="17">
        <f xml:space="preserve"> COUNT(Table15[[#This Row],[Maths]:[Language]])</f>
        <v>4</v>
      </c>
    </row>
    <row r="16" spans="1:12" x14ac:dyDescent="0.25">
      <c r="A16" s="4" t="s">
        <v>23</v>
      </c>
      <c r="B16">
        <v>10</v>
      </c>
      <c r="C16" s="3">
        <v>44</v>
      </c>
      <c r="D16" s="3">
        <v>59</v>
      </c>
      <c r="E16" s="3">
        <v>60</v>
      </c>
      <c r="F16" s="3">
        <v>82</v>
      </c>
      <c r="G16" s="7">
        <f t="shared" si="0"/>
        <v>245</v>
      </c>
      <c r="J16" s="17" t="str">
        <f xml:space="preserve"> Table15[Students]</f>
        <v>MAANSINGH</v>
      </c>
      <c r="K16" s="17">
        <f xml:space="preserve"> Table15[Class]</f>
        <v>10</v>
      </c>
      <c r="L16" s="17">
        <f xml:space="preserve"> COUNT(Table15[[#This Row],[Maths]:[Language]])</f>
        <v>4</v>
      </c>
    </row>
    <row r="17" spans="1:12" x14ac:dyDescent="0.25">
      <c r="A17" s="4" t="s">
        <v>24</v>
      </c>
      <c r="B17">
        <v>7</v>
      </c>
      <c r="C17" s="3">
        <v>86</v>
      </c>
      <c r="D17" s="3">
        <v>83</v>
      </c>
      <c r="E17" s="3">
        <v>86</v>
      </c>
      <c r="F17" s="3">
        <v>40</v>
      </c>
      <c r="G17" s="7">
        <f t="shared" si="0"/>
        <v>295</v>
      </c>
      <c r="J17" s="17" t="str">
        <f xml:space="preserve"> Table15[Students]</f>
        <v>SPARSH</v>
      </c>
      <c r="K17" s="17">
        <f xml:space="preserve"> Table15[Class]</f>
        <v>7</v>
      </c>
      <c r="L17" s="17">
        <f xml:space="preserve"> COUNT(Table15[[#This Row],[Maths]:[Language]])</f>
        <v>4</v>
      </c>
    </row>
    <row r="18" spans="1:12" x14ac:dyDescent="0.25">
      <c r="A18" s="4" t="s">
        <v>25</v>
      </c>
      <c r="B18">
        <v>9</v>
      </c>
      <c r="C18" s="3">
        <v>80</v>
      </c>
      <c r="D18" s="3">
        <v>70</v>
      </c>
      <c r="E18" s="3">
        <v>67</v>
      </c>
      <c r="F18" s="3">
        <v>55</v>
      </c>
      <c r="G18" s="7">
        <f t="shared" si="0"/>
        <v>272</v>
      </c>
      <c r="J18" s="17" t="str">
        <f xml:space="preserve"> Table15[Students]</f>
        <v>PUNIT</v>
      </c>
      <c r="K18" s="17">
        <f xml:space="preserve"> Table15[Class]</f>
        <v>9</v>
      </c>
      <c r="L18" s="17">
        <f xml:space="preserve"> COUNT(Table15[[#This Row],[Maths]:[Language]])</f>
        <v>4</v>
      </c>
    </row>
    <row r="19" spans="1:12" x14ac:dyDescent="0.25">
      <c r="A19" s="4" t="s">
        <v>26</v>
      </c>
      <c r="B19">
        <v>7</v>
      </c>
      <c r="C19" s="3">
        <v>50</v>
      </c>
      <c r="D19" s="3">
        <v>49</v>
      </c>
      <c r="E19" s="3">
        <v>84</v>
      </c>
      <c r="F19" s="3">
        <v>76</v>
      </c>
      <c r="G19" s="7">
        <f t="shared" si="0"/>
        <v>259</v>
      </c>
      <c r="J19" s="17" t="str">
        <f xml:space="preserve"> Table15[Students]</f>
        <v>DINESH</v>
      </c>
      <c r="K19" s="17">
        <f xml:space="preserve"> Table15[Class]</f>
        <v>7</v>
      </c>
      <c r="L19" s="17">
        <f xml:space="preserve"> COUNT(Table15[[#This Row],[Maths]:[Language]])</f>
        <v>4</v>
      </c>
    </row>
    <row r="20" spans="1:12" x14ac:dyDescent="0.25">
      <c r="A20" s="4" t="s">
        <v>27</v>
      </c>
      <c r="B20">
        <v>8</v>
      </c>
      <c r="C20" s="3">
        <v>87</v>
      </c>
      <c r="D20" s="3">
        <v>61</v>
      </c>
      <c r="E20" s="3">
        <v>63</v>
      </c>
      <c r="F20" s="3">
        <v>89</v>
      </c>
      <c r="G20" s="7">
        <f t="shared" si="0"/>
        <v>300</v>
      </c>
      <c r="J20" s="17" t="str">
        <f xml:space="preserve"> Table15[Students]</f>
        <v>GULSHAN</v>
      </c>
      <c r="K20" s="17">
        <f xml:space="preserve"> Table15[Class]</f>
        <v>8</v>
      </c>
      <c r="L20" s="17">
        <f xml:space="preserve"> COUNT(Table15[[#This Row],[Maths]:[Language]])</f>
        <v>4</v>
      </c>
    </row>
    <row r="21" spans="1:12" x14ac:dyDescent="0.25">
      <c r="A21" s="4" t="s">
        <v>28</v>
      </c>
      <c r="B21">
        <v>6</v>
      </c>
      <c r="C21" s="3">
        <v>51</v>
      </c>
      <c r="D21" s="3"/>
      <c r="E21" s="3">
        <v>54</v>
      </c>
      <c r="F21" s="3">
        <v>89</v>
      </c>
      <c r="G21" s="7">
        <f t="shared" si="0"/>
        <v>194</v>
      </c>
      <c r="J21" s="17" t="str">
        <f xml:space="preserve"> Table15[Students]</f>
        <v>ARVIND</v>
      </c>
      <c r="K21" s="17">
        <f xml:space="preserve"> Table15[Class]</f>
        <v>6</v>
      </c>
      <c r="L21" s="17">
        <f xml:space="preserve"> COUNT(Table15[[#This Row],[Maths]:[Language]])</f>
        <v>3</v>
      </c>
    </row>
    <row r="22" spans="1:12" x14ac:dyDescent="0.25">
      <c r="A22" s="4" t="s">
        <v>29</v>
      </c>
      <c r="B22">
        <v>8</v>
      </c>
      <c r="C22" s="3">
        <v>89</v>
      </c>
      <c r="D22" s="3">
        <v>84</v>
      </c>
      <c r="E22" s="3">
        <v>73</v>
      </c>
      <c r="F22" s="3">
        <v>43</v>
      </c>
      <c r="G22" s="7">
        <f t="shared" si="0"/>
        <v>289</v>
      </c>
      <c r="J22" s="17" t="str">
        <f xml:space="preserve"> Table15[Students]</f>
        <v>NAUSAD</v>
      </c>
      <c r="K22" s="17">
        <f xml:space="preserve"> Table15[Class]</f>
        <v>8</v>
      </c>
      <c r="L22" s="17">
        <f xml:space="preserve"> COUNT(Table15[[#This Row],[Maths]:[Language]])</f>
        <v>4</v>
      </c>
    </row>
    <row r="23" spans="1:12" x14ac:dyDescent="0.25">
      <c r="A23" s="4" t="s">
        <v>30</v>
      </c>
      <c r="B23">
        <v>6</v>
      </c>
      <c r="C23" s="3">
        <v>64</v>
      </c>
      <c r="D23" s="3"/>
      <c r="E23" s="3">
        <v>75</v>
      </c>
      <c r="F23" s="3">
        <v>67</v>
      </c>
      <c r="G23" s="7">
        <f t="shared" si="0"/>
        <v>206</v>
      </c>
      <c r="J23" s="17" t="str">
        <f xml:space="preserve"> Table15[Students]</f>
        <v>MD.</v>
      </c>
      <c r="K23" s="17">
        <f xml:space="preserve"> Table15[Class]</f>
        <v>6</v>
      </c>
      <c r="L23" s="17">
        <f xml:space="preserve"> COUNT(Table15[[#This Row],[Maths]:[Language]])</f>
        <v>3</v>
      </c>
    </row>
    <row r="24" spans="1:12" x14ac:dyDescent="0.25">
      <c r="A24" s="4" t="s">
        <v>31</v>
      </c>
      <c r="B24">
        <v>10</v>
      </c>
      <c r="C24" s="3">
        <v>44</v>
      </c>
      <c r="D24" s="3">
        <v>52</v>
      </c>
      <c r="E24" s="3"/>
      <c r="F24" s="3">
        <v>70</v>
      </c>
      <c r="G24" s="7">
        <f t="shared" si="0"/>
        <v>166</v>
      </c>
      <c r="J24" s="17" t="str">
        <f xml:space="preserve"> Table15[Students]</f>
        <v>MOTI</v>
      </c>
      <c r="K24" s="17">
        <f xml:space="preserve"> Table15[Class]</f>
        <v>10</v>
      </c>
      <c r="L24" s="17">
        <f xml:space="preserve"> COUNT(Table15[[#This Row],[Maths]:[Language]])</f>
        <v>3</v>
      </c>
    </row>
    <row r="25" spans="1:12" x14ac:dyDescent="0.25">
      <c r="A25" s="4" t="s">
        <v>32</v>
      </c>
      <c r="B25">
        <v>8</v>
      </c>
      <c r="C25" s="3">
        <v>56</v>
      </c>
      <c r="D25" s="3">
        <v>85</v>
      </c>
      <c r="E25" s="3">
        <v>76</v>
      </c>
      <c r="F25" s="3">
        <v>68</v>
      </c>
      <c r="G25" s="7">
        <f t="shared" si="0"/>
        <v>285</v>
      </c>
      <c r="J25" s="17" t="str">
        <f xml:space="preserve"> Table15[Students]</f>
        <v>KAUSAL</v>
      </c>
      <c r="K25" s="17">
        <f xml:space="preserve"> Table15[Class]</f>
        <v>8</v>
      </c>
      <c r="L25" s="17">
        <f xml:space="preserve"> COUNT(Table15[[#This Row],[Maths]:[Language]])</f>
        <v>4</v>
      </c>
    </row>
    <row r="26" spans="1:12" x14ac:dyDescent="0.25">
      <c r="A26" s="4" t="s">
        <v>33</v>
      </c>
      <c r="B26">
        <v>9</v>
      </c>
      <c r="C26" s="3">
        <v>55</v>
      </c>
      <c r="D26" s="3"/>
      <c r="E26" s="3">
        <v>82</v>
      </c>
      <c r="F26" s="3">
        <v>41</v>
      </c>
      <c r="G26" s="7">
        <f t="shared" si="0"/>
        <v>178</v>
      </c>
      <c r="J26" s="17" t="str">
        <f xml:space="preserve"> Table15[Students]</f>
        <v>MOHABBAT</v>
      </c>
      <c r="K26" s="17">
        <f xml:space="preserve"> Table15[Class]</f>
        <v>9</v>
      </c>
      <c r="L26" s="17">
        <f xml:space="preserve"> COUNT(Table15[[#This Row],[Maths]:[Language]])</f>
        <v>3</v>
      </c>
    </row>
    <row r="27" spans="1:12" x14ac:dyDescent="0.25">
      <c r="A27" s="4" t="s">
        <v>34</v>
      </c>
      <c r="B27">
        <v>8</v>
      </c>
      <c r="C27" s="3">
        <v>44</v>
      </c>
      <c r="D27" s="3">
        <v>60</v>
      </c>
      <c r="E27" s="3">
        <v>59</v>
      </c>
      <c r="F27" s="3">
        <v>64</v>
      </c>
      <c r="G27" s="7">
        <f t="shared" si="0"/>
        <v>227</v>
      </c>
      <c r="J27" s="17" t="str">
        <f xml:space="preserve"> Table15[Students]</f>
        <v>RAJ</v>
      </c>
      <c r="K27" s="17">
        <f xml:space="preserve"> Table15[Class]</f>
        <v>8</v>
      </c>
      <c r="L27" s="17">
        <f xml:space="preserve"> COUNT(Table15[[#This Row],[Maths]:[Language]])</f>
        <v>4</v>
      </c>
    </row>
    <row r="28" spans="1:12" x14ac:dyDescent="0.25">
      <c r="A28" s="4" t="s">
        <v>35</v>
      </c>
      <c r="B28">
        <v>10</v>
      </c>
      <c r="C28" s="3">
        <v>88</v>
      </c>
      <c r="D28" s="3">
        <v>70</v>
      </c>
      <c r="E28" s="3">
        <v>85</v>
      </c>
      <c r="F28" s="3">
        <v>45</v>
      </c>
      <c r="G28" s="7">
        <f t="shared" si="0"/>
        <v>288</v>
      </c>
      <c r="J28" s="17" t="str">
        <f xml:space="preserve"> Table15[Students]</f>
        <v>JASWANT</v>
      </c>
      <c r="K28" s="17">
        <f xml:space="preserve"> Table15[Class]</f>
        <v>10</v>
      </c>
      <c r="L28" s="17">
        <f xml:space="preserve"> COUNT(Table15[[#This Row],[Maths]:[Language]])</f>
        <v>4</v>
      </c>
    </row>
    <row r="29" spans="1:12" x14ac:dyDescent="0.25">
      <c r="A29" s="4" t="s">
        <v>36</v>
      </c>
      <c r="B29">
        <v>8</v>
      </c>
      <c r="C29" s="3">
        <v>81</v>
      </c>
      <c r="D29" s="3">
        <v>75</v>
      </c>
      <c r="E29" s="3">
        <v>58</v>
      </c>
      <c r="F29" s="3">
        <v>56</v>
      </c>
      <c r="G29" s="7">
        <f t="shared" si="0"/>
        <v>270</v>
      </c>
      <c r="J29" s="17" t="str">
        <f xml:space="preserve"> Table15[Students]</f>
        <v>SEVAK</v>
      </c>
      <c r="K29" s="17">
        <f xml:space="preserve"> Table15[Class]</f>
        <v>8</v>
      </c>
      <c r="L29" s="17">
        <f xml:space="preserve"> COUNT(Table15[[#This Row],[Maths]:[Language]])</f>
        <v>4</v>
      </c>
    </row>
    <row r="30" spans="1:12" x14ac:dyDescent="0.25">
      <c r="A30" s="4" t="s">
        <v>37</v>
      </c>
      <c r="B30">
        <v>9</v>
      </c>
      <c r="C30" s="3"/>
      <c r="D30" s="3"/>
      <c r="E30" s="3"/>
      <c r="F30" s="3"/>
      <c r="G30" s="7">
        <f t="shared" si="0"/>
        <v>0</v>
      </c>
      <c r="J30" s="17" t="str">
        <f xml:space="preserve"> Table15[Students]</f>
        <v>CHOTELAL</v>
      </c>
      <c r="K30" s="17">
        <f xml:space="preserve"> Table15[Class]</f>
        <v>9</v>
      </c>
      <c r="L30" s="17">
        <f xml:space="preserve"> COUNT(Table15[[#This Row],[Maths]:[Language]])</f>
        <v>0</v>
      </c>
    </row>
    <row r="31" spans="1:12" x14ac:dyDescent="0.25">
      <c r="A31" s="4" t="s">
        <v>38</v>
      </c>
      <c r="B31">
        <v>8</v>
      </c>
      <c r="C31" s="3">
        <v>49</v>
      </c>
      <c r="D31" s="3">
        <v>79</v>
      </c>
      <c r="E31" s="3">
        <v>80</v>
      </c>
      <c r="F31" s="3">
        <v>51</v>
      </c>
      <c r="G31" s="7">
        <f t="shared" si="0"/>
        <v>259</v>
      </c>
      <c r="J31" s="17" t="str">
        <f xml:space="preserve"> Table15[Students]</f>
        <v>RUPESH</v>
      </c>
      <c r="K31" s="17">
        <f xml:space="preserve"> Table15[Class]</f>
        <v>8</v>
      </c>
      <c r="L31" s="17">
        <f xml:space="preserve"> COUNT(Table15[[#This Row],[Maths]:[Language]])</f>
        <v>4</v>
      </c>
    </row>
    <row r="32" spans="1:12" x14ac:dyDescent="0.25">
      <c r="A32" s="4" t="s">
        <v>39</v>
      </c>
      <c r="B32">
        <v>7</v>
      </c>
      <c r="C32" s="3">
        <v>80</v>
      </c>
      <c r="D32" s="3">
        <v>61</v>
      </c>
      <c r="E32" s="3">
        <v>68</v>
      </c>
      <c r="F32" s="3">
        <v>48</v>
      </c>
      <c r="G32" s="7">
        <f t="shared" si="0"/>
        <v>257</v>
      </c>
      <c r="J32" s="17" t="str">
        <f xml:space="preserve"> Table15[Students]</f>
        <v>MIDDA</v>
      </c>
      <c r="K32" s="17">
        <f xml:space="preserve"> Table15[Class]</f>
        <v>7</v>
      </c>
      <c r="L32" s="17">
        <f xml:space="preserve"> COUNT(Table15[[#This Row],[Maths]:[Language]])</f>
        <v>4</v>
      </c>
    </row>
    <row r="33" spans="1:12" x14ac:dyDescent="0.25">
      <c r="A33" s="4" t="s">
        <v>40</v>
      </c>
      <c r="B33">
        <v>8</v>
      </c>
      <c r="C33" s="3"/>
      <c r="D33" s="3"/>
      <c r="E33" s="3"/>
      <c r="F33" s="3"/>
      <c r="G33" s="7">
        <f t="shared" si="0"/>
        <v>0</v>
      </c>
      <c r="J33" s="17" t="str">
        <f xml:space="preserve"> Table15[Students]</f>
        <v>DHARAM</v>
      </c>
      <c r="K33" s="17">
        <f xml:space="preserve"> Table15[Class]</f>
        <v>8</v>
      </c>
      <c r="L33" s="17">
        <f xml:space="preserve"> COUNT(Table15[[#This Row],[Maths]:[Language]])</f>
        <v>0</v>
      </c>
    </row>
    <row r="34" spans="1:12" x14ac:dyDescent="0.25">
      <c r="A34" s="4" t="s">
        <v>41</v>
      </c>
      <c r="B34">
        <v>8</v>
      </c>
      <c r="C34" s="3">
        <v>51</v>
      </c>
      <c r="D34" s="3">
        <v>77</v>
      </c>
      <c r="E34" s="3">
        <v>85</v>
      </c>
      <c r="F34" s="3">
        <v>74</v>
      </c>
      <c r="G34" s="7">
        <f t="shared" si="0"/>
        <v>287</v>
      </c>
      <c r="J34" s="17" t="str">
        <f xml:space="preserve"> Table15[Students]</f>
        <v>PREETAM</v>
      </c>
      <c r="K34" s="17">
        <f xml:space="preserve"> Table15[Class]</f>
        <v>8</v>
      </c>
      <c r="L34" s="17">
        <f xml:space="preserve"> COUNT(Table15[[#This Row],[Maths]:[Language]])</f>
        <v>4</v>
      </c>
    </row>
    <row r="35" spans="1:12" x14ac:dyDescent="0.25">
      <c r="A35" s="4" t="s">
        <v>42</v>
      </c>
      <c r="B35">
        <v>9</v>
      </c>
      <c r="C35" s="3">
        <v>90</v>
      </c>
      <c r="D35" s="3">
        <v>86</v>
      </c>
      <c r="E35" s="3">
        <v>79</v>
      </c>
      <c r="F35" s="3">
        <v>61</v>
      </c>
      <c r="G35" s="7">
        <f t="shared" si="0"/>
        <v>316</v>
      </c>
      <c r="J35" s="17" t="str">
        <f xml:space="preserve"> Table15[Students]</f>
        <v>SARAIN</v>
      </c>
      <c r="K35" s="17">
        <f xml:space="preserve"> Table15[Class]</f>
        <v>9</v>
      </c>
      <c r="L35" s="17">
        <f xml:space="preserve"> COUNT(Table15[[#This Row],[Maths]:[Language]])</f>
        <v>4</v>
      </c>
    </row>
    <row r="36" spans="1:12" x14ac:dyDescent="0.25">
      <c r="A36" s="4" t="s">
        <v>43</v>
      </c>
      <c r="B36">
        <v>8</v>
      </c>
      <c r="C36" s="3">
        <v>56</v>
      </c>
      <c r="D36" s="3">
        <v>59</v>
      </c>
      <c r="E36" s="3">
        <v>51</v>
      </c>
      <c r="F36" s="3">
        <v>51</v>
      </c>
      <c r="G36" s="7">
        <f t="shared" si="0"/>
        <v>217</v>
      </c>
      <c r="J36" s="17" t="str">
        <f xml:space="preserve"> Table15[Students]</f>
        <v>PANKAJ</v>
      </c>
      <c r="K36" s="17">
        <f xml:space="preserve"> Table15[Class]</f>
        <v>8</v>
      </c>
      <c r="L36" s="17">
        <f xml:space="preserve"> COUNT(Table15[[#This Row],[Maths]:[Language]])</f>
        <v>4</v>
      </c>
    </row>
    <row r="37" spans="1:12" x14ac:dyDescent="0.25">
      <c r="A37" s="4" t="s">
        <v>44</v>
      </c>
      <c r="B37">
        <v>6</v>
      </c>
      <c r="C37" s="3">
        <v>71</v>
      </c>
      <c r="D37" s="3">
        <v>76</v>
      </c>
      <c r="E37" s="3">
        <v>82</v>
      </c>
      <c r="F37" s="3">
        <v>80</v>
      </c>
      <c r="G37" s="7">
        <f t="shared" si="0"/>
        <v>309</v>
      </c>
      <c r="J37" s="17" t="str">
        <f xml:space="preserve"> Table15[Students]</f>
        <v>SHEAK</v>
      </c>
      <c r="K37" s="17">
        <f xml:space="preserve"> Table15[Class]</f>
        <v>6</v>
      </c>
      <c r="L37" s="17">
        <f xml:space="preserve"> COUNT(Table15[[#This Row],[Maths]:[Language]])</f>
        <v>4</v>
      </c>
    </row>
    <row r="38" spans="1:12" x14ac:dyDescent="0.25">
      <c r="A38" s="4" t="s">
        <v>45</v>
      </c>
      <c r="B38">
        <v>9</v>
      </c>
      <c r="C38" s="3"/>
      <c r="D38" s="3"/>
      <c r="E38" s="3"/>
      <c r="F38" s="3"/>
      <c r="G38" s="7">
        <f t="shared" si="0"/>
        <v>0</v>
      </c>
      <c r="J38" s="17" t="str">
        <f xml:space="preserve"> Table15[Students]</f>
        <v>RIYASAT</v>
      </c>
      <c r="K38" s="17">
        <f xml:space="preserve"> Table15[Class]</f>
        <v>9</v>
      </c>
      <c r="L38" s="17">
        <f xml:space="preserve"> COUNT(Table15[[#This Row],[Maths]:[Language]])</f>
        <v>0</v>
      </c>
    </row>
    <row r="39" spans="1:12" x14ac:dyDescent="0.25">
      <c r="A39" s="4" t="s">
        <v>46</v>
      </c>
      <c r="B39">
        <v>7</v>
      </c>
      <c r="C39" s="3"/>
      <c r="D39" s="3"/>
      <c r="E39" s="3"/>
      <c r="F39" s="3"/>
      <c r="G39" s="7">
        <f t="shared" si="0"/>
        <v>0</v>
      </c>
      <c r="J39" s="17" t="str">
        <f xml:space="preserve"> Table15[Students]</f>
        <v>VINIT</v>
      </c>
      <c r="K39" s="17">
        <f xml:space="preserve"> Table15[Class]</f>
        <v>7</v>
      </c>
      <c r="L39" s="17">
        <f xml:space="preserve"> COUNT(Table15[[#This Row],[Maths]:[Language]])</f>
        <v>0</v>
      </c>
    </row>
    <row r="40" spans="1:12" x14ac:dyDescent="0.25">
      <c r="A40" s="4" t="s">
        <v>47</v>
      </c>
      <c r="B40">
        <v>9</v>
      </c>
      <c r="C40" s="3"/>
      <c r="D40" s="3"/>
      <c r="E40" s="3"/>
      <c r="F40" s="3"/>
      <c r="G40" s="7">
        <f t="shared" si="0"/>
        <v>0</v>
      </c>
      <c r="J40" s="17" t="str">
        <f xml:space="preserve"> Table15[Students]</f>
        <v>ARINDRA</v>
      </c>
      <c r="K40" s="17">
        <f xml:space="preserve"> Table15[Class]</f>
        <v>9</v>
      </c>
      <c r="L40" s="17">
        <f xml:space="preserve"> COUNT(Table15[[#This Row],[Maths]:[Language]])</f>
        <v>0</v>
      </c>
    </row>
    <row r="41" spans="1:12" x14ac:dyDescent="0.25">
      <c r="A41" s="4" t="s">
        <v>48</v>
      </c>
      <c r="B41">
        <v>8</v>
      </c>
      <c r="C41" s="3"/>
      <c r="D41" s="3"/>
      <c r="E41" s="3"/>
      <c r="F41" s="3"/>
      <c r="G41" s="7">
        <f t="shared" si="0"/>
        <v>0</v>
      </c>
      <c r="J41" s="17" t="str">
        <f xml:space="preserve"> Table15[Students]</f>
        <v>KALI</v>
      </c>
      <c r="K41" s="17">
        <f xml:space="preserve"> Table15[Class]</f>
        <v>8</v>
      </c>
      <c r="L41" s="17">
        <f xml:space="preserve"> COUNT(Table15[[#This Row],[Maths]:[Language]])</f>
        <v>0</v>
      </c>
    </row>
    <row r="42" spans="1:12" x14ac:dyDescent="0.25">
      <c r="A42" s="4" t="s">
        <v>49</v>
      </c>
      <c r="B42">
        <v>10</v>
      </c>
      <c r="C42" s="3"/>
      <c r="D42" s="3"/>
      <c r="E42" s="3"/>
      <c r="F42" s="3"/>
      <c r="G42" s="7">
        <f t="shared" si="0"/>
        <v>0</v>
      </c>
      <c r="J42" s="17" t="str">
        <f xml:space="preserve"> Table15[Students]</f>
        <v>BADSHYA</v>
      </c>
      <c r="K42" s="17">
        <f xml:space="preserve"> Table15[Class]</f>
        <v>10</v>
      </c>
      <c r="L42" s="17">
        <f xml:space="preserve"> COUNT(Table15[[#This Row],[Maths]:[Language]])</f>
        <v>0</v>
      </c>
    </row>
    <row r="43" spans="1:12" x14ac:dyDescent="0.25">
      <c r="A43" s="4" t="s">
        <v>50</v>
      </c>
      <c r="B43">
        <v>9</v>
      </c>
      <c r="C43" s="3"/>
      <c r="D43" s="3"/>
      <c r="E43" s="3"/>
      <c r="F43" s="3"/>
      <c r="G43" s="7">
        <f t="shared" si="0"/>
        <v>0</v>
      </c>
      <c r="J43" s="17" t="str">
        <f xml:space="preserve"> Table15[Students]</f>
        <v>VIKASH</v>
      </c>
      <c r="K43" s="17">
        <f xml:space="preserve"> Table15[Class]</f>
        <v>9</v>
      </c>
      <c r="L43" s="17">
        <f xml:space="preserve"> COUNT(Table15[[#This Row],[Maths]:[Language]])</f>
        <v>0</v>
      </c>
    </row>
    <row r="44" spans="1:12" x14ac:dyDescent="0.25">
      <c r="A44" s="4" t="s">
        <v>51</v>
      </c>
      <c r="B44">
        <v>7</v>
      </c>
      <c r="C44" s="3">
        <v>71</v>
      </c>
      <c r="D44" s="3">
        <v>89</v>
      </c>
      <c r="E44" s="3">
        <v>55</v>
      </c>
      <c r="F44" s="3">
        <v>49</v>
      </c>
      <c r="G44" s="7">
        <f t="shared" si="0"/>
        <v>264</v>
      </c>
      <c r="J44" s="17" t="str">
        <f xml:space="preserve"> Table15[Students]</f>
        <v>DEVINDER</v>
      </c>
      <c r="K44" s="17">
        <f xml:space="preserve"> Table15[Class]</f>
        <v>7</v>
      </c>
      <c r="L44" s="17">
        <f xml:space="preserve"> COUNT(Table15[[#This Row],[Maths]:[Language]])</f>
        <v>4</v>
      </c>
    </row>
    <row r="45" spans="1:12" x14ac:dyDescent="0.25">
      <c r="A45" s="4" t="s">
        <v>52</v>
      </c>
      <c r="B45">
        <v>8</v>
      </c>
      <c r="C45" s="3">
        <v>89</v>
      </c>
      <c r="D45" s="3">
        <v>53</v>
      </c>
      <c r="E45" s="3">
        <v>47</v>
      </c>
      <c r="F45" s="3">
        <v>40</v>
      </c>
      <c r="G45" s="7">
        <f t="shared" si="0"/>
        <v>229</v>
      </c>
      <c r="J45" s="17" t="str">
        <f xml:space="preserve"> Table15[Students]</f>
        <v>HEMANT</v>
      </c>
      <c r="K45" s="17">
        <f xml:space="preserve"> Table15[Class]</f>
        <v>8</v>
      </c>
      <c r="L45" s="17">
        <f xml:space="preserve"> COUNT(Table15[[#This Row],[Maths]:[Language]])</f>
        <v>4</v>
      </c>
    </row>
    <row r="46" spans="1:12" x14ac:dyDescent="0.25">
      <c r="A46" s="4" t="s">
        <v>53</v>
      </c>
      <c r="B46">
        <v>10</v>
      </c>
      <c r="C46" s="3">
        <v>56</v>
      </c>
      <c r="D46" s="3">
        <v>75</v>
      </c>
      <c r="E46" s="3">
        <v>73</v>
      </c>
      <c r="F46" s="3">
        <v>80</v>
      </c>
      <c r="G46" s="7">
        <f t="shared" si="0"/>
        <v>284</v>
      </c>
      <c r="J46" s="17" t="str">
        <f xml:space="preserve"> Table15[Students]</f>
        <v>SHIVAM</v>
      </c>
      <c r="K46" s="17">
        <f xml:space="preserve"> Table15[Class]</f>
        <v>10</v>
      </c>
      <c r="L46" s="17">
        <f xml:space="preserve"> COUNT(Table15[[#This Row],[Maths]:[Language]])</f>
        <v>4</v>
      </c>
    </row>
    <row r="47" spans="1:12" x14ac:dyDescent="0.25">
      <c r="A47" s="4" t="s">
        <v>54</v>
      </c>
      <c r="B47">
        <v>8</v>
      </c>
      <c r="C47" s="3">
        <v>48</v>
      </c>
      <c r="D47" s="3">
        <v>81</v>
      </c>
      <c r="E47" s="3">
        <v>69</v>
      </c>
      <c r="F47" s="3">
        <v>69</v>
      </c>
      <c r="G47" s="7">
        <f t="shared" si="0"/>
        <v>267</v>
      </c>
      <c r="J47" s="17" t="str">
        <f xml:space="preserve"> Table15[Students]</f>
        <v>YASH</v>
      </c>
      <c r="K47" s="17">
        <f xml:space="preserve"> Table15[Class]</f>
        <v>8</v>
      </c>
      <c r="L47" s="17">
        <f xml:space="preserve"> COUNT(Table15[[#This Row],[Maths]:[Language]])</f>
        <v>4</v>
      </c>
    </row>
    <row r="48" spans="1:12" x14ac:dyDescent="0.25">
      <c r="A48" s="4" t="s">
        <v>55</v>
      </c>
      <c r="B48">
        <v>8</v>
      </c>
      <c r="C48" s="3">
        <v>90</v>
      </c>
      <c r="D48" s="3">
        <v>64</v>
      </c>
      <c r="E48" s="3">
        <v>79</v>
      </c>
      <c r="F48" s="3">
        <v>76</v>
      </c>
      <c r="G48" s="7">
        <f t="shared" si="0"/>
        <v>309</v>
      </c>
      <c r="J48" s="17" t="str">
        <f xml:space="preserve"> Table15[Students]</f>
        <v>AAKASH</v>
      </c>
      <c r="K48" s="17">
        <f xml:space="preserve"> Table15[Class]</f>
        <v>8</v>
      </c>
      <c r="L48" s="17">
        <f xml:space="preserve"> COUNT(Table15[[#This Row],[Maths]:[Language]])</f>
        <v>4</v>
      </c>
    </row>
    <row r="49" spans="1:12" x14ac:dyDescent="0.25">
      <c r="A49" s="4" t="s">
        <v>56</v>
      </c>
      <c r="B49">
        <v>8</v>
      </c>
      <c r="C49" s="3">
        <v>83</v>
      </c>
      <c r="D49" s="3">
        <v>44</v>
      </c>
      <c r="E49" s="3">
        <v>45</v>
      </c>
      <c r="F49" s="3">
        <v>74</v>
      </c>
      <c r="G49" s="7">
        <f t="shared" si="0"/>
        <v>246</v>
      </c>
      <c r="J49" s="17" t="str">
        <f xml:space="preserve"> Table15[Students]</f>
        <v>CHANDESH</v>
      </c>
      <c r="K49" s="17">
        <f xml:space="preserve"> Table15[Class]</f>
        <v>8</v>
      </c>
      <c r="L49" s="17">
        <f xml:space="preserve"> COUNT(Table15[[#This Row],[Maths]:[Language]])</f>
        <v>4</v>
      </c>
    </row>
    <row r="50" spans="1:12" x14ac:dyDescent="0.25">
      <c r="A50" s="4" t="s">
        <v>57</v>
      </c>
      <c r="B50">
        <v>7</v>
      </c>
      <c r="C50" s="3">
        <v>54</v>
      </c>
      <c r="D50" s="3">
        <v>68</v>
      </c>
      <c r="E50" s="3"/>
      <c r="F50" s="3">
        <v>42</v>
      </c>
      <c r="G50" s="7">
        <f t="shared" si="0"/>
        <v>164</v>
      </c>
      <c r="J50" s="17" t="str">
        <f xml:space="preserve"> Table15[Students]</f>
        <v>SUPRIYAL</v>
      </c>
      <c r="K50" s="17">
        <f xml:space="preserve"> Table15[Class]</f>
        <v>7</v>
      </c>
      <c r="L50" s="17">
        <f xml:space="preserve"> COUNT(Table15[[#This Row],[Maths]:[Language]])</f>
        <v>3</v>
      </c>
    </row>
    <row r="51" spans="1:12" x14ac:dyDescent="0.25">
      <c r="A51" s="4" t="s">
        <v>58</v>
      </c>
      <c r="B51">
        <v>9</v>
      </c>
      <c r="C51" s="3">
        <v>82</v>
      </c>
      <c r="D51" s="3">
        <v>40</v>
      </c>
      <c r="E51" s="3">
        <v>84</v>
      </c>
      <c r="F51" s="3">
        <v>83</v>
      </c>
      <c r="G51" s="7">
        <f t="shared" si="0"/>
        <v>289</v>
      </c>
      <c r="J51" s="17" t="str">
        <f xml:space="preserve"> Table15[Students]</f>
        <v>GAJENDER</v>
      </c>
      <c r="K51" s="17">
        <f xml:space="preserve"> Table15[Class]</f>
        <v>9</v>
      </c>
      <c r="L51" s="17">
        <f xml:space="preserve"> COUNT(Table15[[#This Row],[Maths]:[Language]])</f>
        <v>4</v>
      </c>
    </row>
    <row r="52" spans="1:12" x14ac:dyDescent="0.25">
      <c r="A52" s="4" t="s">
        <v>59</v>
      </c>
      <c r="B52">
        <v>6</v>
      </c>
      <c r="C52" s="3">
        <v>90</v>
      </c>
      <c r="D52" s="3">
        <v>60</v>
      </c>
      <c r="E52" s="3">
        <v>79</v>
      </c>
      <c r="F52" s="3">
        <v>50</v>
      </c>
      <c r="G52" s="7">
        <f t="shared" si="0"/>
        <v>279</v>
      </c>
      <c r="J52" s="17" t="str">
        <f xml:space="preserve"> Table15[Students]</f>
        <v>IRFAN</v>
      </c>
      <c r="K52" s="17">
        <f xml:space="preserve"> Table15[Class]</f>
        <v>6</v>
      </c>
      <c r="L52" s="17">
        <f xml:space="preserve"> COUNT(Table15[[#This Row],[Maths]:[Language]])</f>
        <v>4</v>
      </c>
    </row>
    <row r="53" spans="1:12" x14ac:dyDescent="0.25">
      <c r="A53" s="4" t="s">
        <v>60</v>
      </c>
      <c r="B53">
        <v>7</v>
      </c>
      <c r="C53" s="3">
        <v>81</v>
      </c>
      <c r="D53" s="3">
        <v>85</v>
      </c>
      <c r="E53" s="3">
        <v>83</v>
      </c>
      <c r="F53" s="3">
        <v>43</v>
      </c>
      <c r="G53" s="7">
        <f t="shared" si="0"/>
        <v>292</v>
      </c>
      <c r="J53" s="17" t="str">
        <f xml:space="preserve"> Table15[Students]</f>
        <v>AZARUDDIN</v>
      </c>
      <c r="K53" s="17">
        <f xml:space="preserve"> Table15[Class]</f>
        <v>7</v>
      </c>
      <c r="L53" s="17">
        <f xml:space="preserve"> COUNT(Table15[[#This Row],[Maths]:[Language]])</f>
        <v>4</v>
      </c>
    </row>
    <row r="54" spans="1:12" x14ac:dyDescent="0.25">
      <c r="A54" s="4" t="s">
        <v>61</v>
      </c>
      <c r="B54">
        <v>6</v>
      </c>
      <c r="C54" s="3">
        <v>45</v>
      </c>
      <c r="D54" s="3">
        <v>72</v>
      </c>
      <c r="E54" s="3">
        <v>51</v>
      </c>
      <c r="F54" s="3">
        <v>59</v>
      </c>
      <c r="G54" s="7">
        <f t="shared" si="0"/>
        <v>227</v>
      </c>
      <c r="J54" s="17" t="str">
        <f xml:space="preserve"> Table15[Students]</f>
        <v>MUKUL</v>
      </c>
      <c r="K54" s="17">
        <f xml:space="preserve"> Table15[Class]</f>
        <v>6</v>
      </c>
      <c r="L54" s="17">
        <f xml:space="preserve"> COUNT(Table15[[#This Row],[Maths]:[Language]])</f>
        <v>4</v>
      </c>
    </row>
    <row r="55" spans="1:12" x14ac:dyDescent="0.25">
      <c r="A55" s="4" t="s">
        <v>62</v>
      </c>
      <c r="B55">
        <v>9</v>
      </c>
      <c r="C55" s="3">
        <v>77</v>
      </c>
      <c r="D55" s="3">
        <v>84</v>
      </c>
      <c r="E55" s="3"/>
      <c r="F55" s="3">
        <v>84</v>
      </c>
      <c r="G55" s="7">
        <f t="shared" si="0"/>
        <v>245</v>
      </c>
      <c r="J55" s="17" t="str">
        <f xml:space="preserve"> Table15[Students]</f>
        <v>RAJA</v>
      </c>
      <c r="K55" s="17">
        <f xml:space="preserve"> Table15[Class]</f>
        <v>9</v>
      </c>
      <c r="L55" s="17">
        <f xml:space="preserve"> COUNT(Table15[[#This Row],[Maths]:[Language]])</f>
        <v>3</v>
      </c>
    </row>
    <row r="56" spans="1:12" x14ac:dyDescent="0.25">
      <c r="A56" s="4" t="s">
        <v>63</v>
      </c>
      <c r="B56">
        <v>9</v>
      </c>
      <c r="C56" s="3">
        <v>67</v>
      </c>
      <c r="D56" s="3">
        <v>85</v>
      </c>
      <c r="E56" s="3">
        <v>69</v>
      </c>
      <c r="F56" s="3">
        <v>72</v>
      </c>
      <c r="G56" s="7">
        <f t="shared" si="0"/>
        <v>293</v>
      </c>
      <c r="J56" s="17" t="str">
        <f xml:space="preserve"> Table15[Students]</f>
        <v>PAWAN</v>
      </c>
      <c r="K56" s="17">
        <f xml:space="preserve"> Table15[Class]</f>
        <v>9</v>
      </c>
      <c r="L56" s="17">
        <f xml:space="preserve"> COUNT(Table15[[#This Row],[Maths]:[Language]])</f>
        <v>4</v>
      </c>
    </row>
    <row r="57" spans="1:12" x14ac:dyDescent="0.25">
      <c r="A57" s="4" t="s">
        <v>64</v>
      </c>
      <c r="B57">
        <v>6</v>
      </c>
      <c r="C57" s="3">
        <v>79</v>
      </c>
      <c r="D57" s="3"/>
      <c r="E57" s="3">
        <v>52</v>
      </c>
      <c r="F57" s="3">
        <v>73</v>
      </c>
      <c r="G57" s="7">
        <f t="shared" si="0"/>
        <v>204</v>
      </c>
      <c r="J57" s="17" t="str">
        <f xml:space="preserve"> Table15[Students]</f>
        <v>PARVESH</v>
      </c>
      <c r="K57" s="17">
        <f xml:space="preserve"> Table15[Class]</f>
        <v>6</v>
      </c>
      <c r="L57" s="17">
        <f xml:space="preserve"> COUNT(Table15[[#This Row],[Maths]:[Language]])</f>
        <v>3</v>
      </c>
    </row>
    <row r="58" spans="1:12" x14ac:dyDescent="0.25">
      <c r="A58" s="4" t="s">
        <v>65</v>
      </c>
      <c r="B58">
        <v>9</v>
      </c>
      <c r="C58" s="3">
        <v>74</v>
      </c>
      <c r="D58" s="3">
        <v>59</v>
      </c>
      <c r="E58" s="3">
        <v>43</v>
      </c>
      <c r="F58" s="3">
        <v>89</v>
      </c>
      <c r="G58" s="7">
        <f t="shared" si="0"/>
        <v>265</v>
      </c>
      <c r="J58" s="17" t="str">
        <f xml:space="preserve"> Table15[Students]</f>
        <v>NEERAJ</v>
      </c>
      <c r="K58" s="17">
        <f xml:space="preserve"> Table15[Class]</f>
        <v>9</v>
      </c>
      <c r="L58" s="17">
        <f xml:space="preserve"> COUNT(Table15[[#This Row],[Maths]:[Language]])</f>
        <v>4</v>
      </c>
    </row>
    <row r="59" spans="1:12" x14ac:dyDescent="0.25">
      <c r="A59" s="4" t="s">
        <v>66</v>
      </c>
      <c r="B59">
        <v>7</v>
      </c>
      <c r="C59" s="3">
        <v>84</v>
      </c>
      <c r="D59" s="3">
        <v>60</v>
      </c>
      <c r="E59" s="3"/>
      <c r="F59" s="3">
        <v>60</v>
      </c>
      <c r="G59" s="7">
        <f t="shared" si="0"/>
        <v>204</v>
      </c>
      <c r="J59" s="17" t="str">
        <f xml:space="preserve"> Table15[Students]</f>
        <v>JAMIL</v>
      </c>
      <c r="K59" s="17">
        <f xml:space="preserve"> Table15[Class]</f>
        <v>7</v>
      </c>
      <c r="L59" s="17">
        <f xml:space="preserve"> COUNT(Table15[[#This Row],[Maths]:[Language]])</f>
        <v>3</v>
      </c>
    </row>
    <row r="60" spans="1:12" x14ac:dyDescent="0.25">
      <c r="A60" s="4" t="s">
        <v>67</v>
      </c>
      <c r="B60">
        <v>7</v>
      </c>
      <c r="C60" s="3">
        <v>86</v>
      </c>
      <c r="D60" s="3">
        <v>49</v>
      </c>
      <c r="E60" s="3">
        <v>59</v>
      </c>
      <c r="F60" s="3">
        <v>86</v>
      </c>
      <c r="G60" s="7">
        <f t="shared" si="0"/>
        <v>280</v>
      </c>
      <c r="J60" s="17" t="str">
        <f xml:space="preserve"> Table15[Students]</f>
        <v>YOGITA</v>
      </c>
      <c r="K60" s="17">
        <f xml:space="preserve"> Table15[Class]</f>
        <v>7</v>
      </c>
      <c r="L60" s="17">
        <f xml:space="preserve"> COUNT(Table15[[#This Row],[Maths]:[Language]])</f>
        <v>4</v>
      </c>
    </row>
    <row r="61" spans="1:12" x14ac:dyDescent="0.25">
      <c r="A61" s="4" t="s">
        <v>68</v>
      </c>
      <c r="B61">
        <v>7</v>
      </c>
      <c r="C61" s="3"/>
      <c r="D61" s="3">
        <v>78</v>
      </c>
      <c r="E61" s="3">
        <v>49</v>
      </c>
      <c r="F61" s="3">
        <v>69</v>
      </c>
      <c r="G61" s="7">
        <f t="shared" si="0"/>
        <v>196</v>
      </c>
      <c r="J61" s="17" t="str">
        <f xml:space="preserve"> Table15[Students]</f>
        <v>RIJUL</v>
      </c>
      <c r="K61" s="17">
        <f xml:space="preserve"> Table15[Class]</f>
        <v>7</v>
      </c>
      <c r="L61" s="17">
        <f xml:space="preserve"> COUNT(Table15[[#This Row],[Maths]:[Language]])</f>
        <v>3</v>
      </c>
    </row>
    <row r="62" spans="1:12" x14ac:dyDescent="0.25">
      <c r="A62" s="4" t="s">
        <v>69</v>
      </c>
      <c r="B62">
        <v>8</v>
      </c>
      <c r="C62" s="3">
        <v>53</v>
      </c>
      <c r="D62" s="3">
        <v>86</v>
      </c>
      <c r="E62" s="3">
        <v>86</v>
      </c>
      <c r="F62" s="3">
        <v>50</v>
      </c>
      <c r="G62" s="7">
        <f t="shared" si="0"/>
        <v>275</v>
      </c>
      <c r="J62" s="17" t="str">
        <f xml:space="preserve"> Table15[Students]</f>
        <v>RAJENDER</v>
      </c>
      <c r="K62" s="17">
        <f xml:space="preserve"> Table15[Class]</f>
        <v>8</v>
      </c>
      <c r="L62" s="17">
        <f xml:space="preserve"> COUNT(Table15[[#This Row],[Maths]:[Language]])</f>
        <v>4</v>
      </c>
    </row>
    <row r="63" spans="1:12" x14ac:dyDescent="0.25">
      <c r="A63" s="4" t="s">
        <v>70</v>
      </c>
      <c r="B63">
        <v>10</v>
      </c>
      <c r="C63" s="3">
        <v>65</v>
      </c>
      <c r="D63" s="3">
        <v>73</v>
      </c>
      <c r="E63" s="3">
        <v>81</v>
      </c>
      <c r="F63" s="3">
        <v>53</v>
      </c>
      <c r="G63" s="7">
        <f t="shared" si="0"/>
        <v>272</v>
      </c>
      <c r="J63" s="17" t="str">
        <f xml:space="preserve"> Table15[Students]</f>
        <v>SURAJ</v>
      </c>
      <c r="K63" s="17">
        <f xml:space="preserve"> Table15[Class]</f>
        <v>10</v>
      </c>
      <c r="L63" s="17">
        <f xml:space="preserve"> COUNT(Table15[[#This Row],[Maths]:[Language]])</f>
        <v>4</v>
      </c>
    </row>
    <row r="64" spans="1:12" x14ac:dyDescent="0.25">
      <c r="A64" s="4" t="s">
        <v>71</v>
      </c>
      <c r="B64">
        <v>8</v>
      </c>
      <c r="C64" s="3">
        <v>85</v>
      </c>
      <c r="D64" s="3">
        <v>53</v>
      </c>
      <c r="E64" s="3">
        <v>68</v>
      </c>
      <c r="F64" s="3">
        <v>48</v>
      </c>
      <c r="G64" s="7">
        <f t="shared" si="0"/>
        <v>254</v>
      </c>
      <c r="J64" s="17" t="str">
        <f xml:space="preserve"> Table15[Students]</f>
        <v>RIZWAN</v>
      </c>
      <c r="K64" s="17">
        <f xml:space="preserve"> Table15[Class]</f>
        <v>8</v>
      </c>
      <c r="L64" s="17">
        <f xml:space="preserve"> COUNT(Table15[[#This Row],[Maths]:[Language]])</f>
        <v>4</v>
      </c>
    </row>
    <row r="65" spans="1:12" x14ac:dyDescent="0.25">
      <c r="A65" s="4" t="s">
        <v>72</v>
      </c>
      <c r="B65">
        <v>6</v>
      </c>
      <c r="C65" s="3">
        <v>78</v>
      </c>
      <c r="D65" s="3">
        <v>47</v>
      </c>
      <c r="E65" s="3">
        <v>62</v>
      </c>
      <c r="F65" s="3">
        <v>59</v>
      </c>
      <c r="G65" s="7">
        <f t="shared" si="0"/>
        <v>246</v>
      </c>
      <c r="J65" s="17" t="str">
        <f xml:space="preserve"> Table15[Students]</f>
        <v>MD</v>
      </c>
      <c r="K65" s="17">
        <f xml:space="preserve"> Table15[Class]</f>
        <v>6</v>
      </c>
      <c r="L65" s="17">
        <f xml:space="preserve"> COUNT(Table15[[#This Row],[Maths]:[Language]])</f>
        <v>4</v>
      </c>
    </row>
    <row r="66" spans="1:12" x14ac:dyDescent="0.25">
      <c r="A66" s="4" t="s">
        <v>73</v>
      </c>
      <c r="B66">
        <v>8</v>
      </c>
      <c r="C66" s="3">
        <v>68</v>
      </c>
      <c r="D66" s="3">
        <v>87</v>
      </c>
      <c r="E66" s="3">
        <v>47</v>
      </c>
      <c r="F66" s="3">
        <v>58</v>
      </c>
      <c r="G66" s="7">
        <f t="shared" si="0"/>
        <v>260</v>
      </c>
      <c r="J66" s="17" t="str">
        <f xml:space="preserve"> Table15[Students]</f>
        <v>HAR</v>
      </c>
      <c r="K66" s="17">
        <f xml:space="preserve"> Table15[Class]</f>
        <v>8</v>
      </c>
      <c r="L66" s="17">
        <f xml:space="preserve"> COUNT(Table15[[#This Row],[Maths]:[Language]])</f>
        <v>4</v>
      </c>
    </row>
    <row r="67" spans="1:12" x14ac:dyDescent="0.25">
      <c r="A67" s="4" t="s">
        <v>74</v>
      </c>
      <c r="B67">
        <v>9</v>
      </c>
      <c r="C67" s="3">
        <v>61</v>
      </c>
      <c r="D67" s="3">
        <v>89</v>
      </c>
      <c r="E67" s="3">
        <v>65</v>
      </c>
      <c r="F67" s="3">
        <v>90</v>
      </c>
      <c r="G67" s="7">
        <f t="shared" ref="G67:G125" si="1">SUM(C67:F67)</f>
        <v>305</v>
      </c>
      <c r="J67" s="17" t="str">
        <f xml:space="preserve"> Table15[Students]</f>
        <v>ABHISHEKH</v>
      </c>
      <c r="K67" s="17">
        <f xml:space="preserve"> Table15[Class]</f>
        <v>9</v>
      </c>
      <c r="L67" s="17">
        <f xml:space="preserve"> COUNT(Table15[[#This Row],[Maths]:[Language]])</f>
        <v>4</v>
      </c>
    </row>
    <row r="68" spans="1:12" x14ac:dyDescent="0.25">
      <c r="A68" s="4" t="s">
        <v>75</v>
      </c>
      <c r="B68">
        <v>8</v>
      </c>
      <c r="C68" s="3">
        <v>86</v>
      </c>
      <c r="D68" s="3">
        <v>79</v>
      </c>
      <c r="E68" s="3">
        <v>44</v>
      </c>
      <c r="F68" s="3">
        <v>57</v>
      </c>
      <c r="G68" s="7">
        <f t="shared" si="1"/>
        <v>266</v>
      </c>
      <c r="J68" s="17" t="str">
        <f xml:space="preserve"> Table15[Students]</f>
        <v>SHELENDER</v>
      </c>
      <c r="K68" s="17">
        <f xml:space="preserve"> Table15[Class]</f>
        <v>8</v>
      </c>
      <c r="L68" s="17">
        <f xml:space="preserve"> COUNT(Table15[[#This Row],[Maths]:[Language]])</f>
        <v>4</v>
      </c>
    </row>
    <row r="69" spans="1:12" x14ac:dyDescent="0.25">
      <c r="A69" s="4" t="s">
        <v>76</v>
      </c>
      <c r="B69">
        <v>8</v>
      </c>
      <c r="C69" s="3">
        <v>66</v>
      </c>
      <c r="D69" s="3">
        <v>89</v>
      </c>
      <c r="E69" s="3">
        <v>68</v>
      </c>
      <c r="F69" s="3">
        <v>83</v>
      </c>
      <c r="G69" s="7">
        <f t="shared" si="1"/>
        <v>306</v>
      </c>
      <c r="J69" s="17" t="str">
        <f xml:space="preserve"> Table15[Students]</f>
        <v>ANKIT</v>
      </c>
      <c r="K69" s="17">
        <f xml:space="preserve"> Table15[Class]</f>
        <v>8</v>
      </c>
      <c r="L69" s="17">
        <f xml:space="preserve"> COUNT(Table15[[#This Row],[Maths]:[Language]])</f>
        <v>4</v>
      </c>
    </row>
    <row r="70" spans="1:12" x14ac:dyDescent="0.25">
      <c r="A70" s="4" t="s">
        <v>77</v>
      </c>
      <c r="B70">
        <v>8</v>
      </c>
      <c r="C70" s="3">
        <v>59</v>
      </c>
      <c r="D70" s="3">
        <v>85</v>
      </c>
      <c r="E70" s="3">
        <v>41</v>
      </c>
      <c r="F70" s="3">
        <v>85</v>
      </c>
      <c r="G70" s="7">
        <f t="shared" si="1"/>
        <v>270</v>
      </c>
      <c r="J70" s="17" t="str">
        <f xml:space="preserve"> Table15[Students]</f>
        <v>SURENDER</v>
      </c>
      <c r="K70" s="17">
        <f xml:space="preserve"> Table15[Class]</f>
        <v>8</v>
      </c>
      <c r="L70" s="17">
        <f xml:space="preserve"> COUNT(Table15[[#This Row],[Maths]:[Language]])</f>
        <v>4</v>
      </c>
    </row>
    <row r="71" spans="1:12" x14ac:dyDescent="0.25">
      <c r="A71" s="4" t="s">
        <v>78</v>
      </c>
      <c r="B71">
        <v>8</v>
      </c>
      <c r="C71" s="3">
        <v>43</v>
      </c>
      <c r="D71" s="3">
        <v>64</v>
      </c>
      <c r="E71" s="3">
        <v>62</v>
      </c>
      <c r="F71" s="3">
        <v>66</v>
      </c>
      <c r="G71" s="7">
        <f t="shared" si="1"/>
        <v>235</v>
      </c>
      <c r="J71" s="17" t="str">
        <f xml:space="preserve"> Table15[Students]</f>
        <v>ARJUN</v>
      </c>
      <c r="K71" s="17">
        <f xml:space="preserve"> Table15[Class]</f>
        <v>8</v>
      </c>
      <c r="L71" s="17">
        <f xml:space="preserve"> COUNT(Table15[[#This Row],[Maths]:[Language]])</f>
        <v>4</v>
      </c>
    </row>
    <row r="72" spans="1:12" x14ac:dyDescent="0.25">
      <c r="A72" s="4" t="s">
        <v>79</v>
      </c>
      <c r="B72">
        <v>8</v>
      </c>
      <c r="C72" s="3"/>
      <c r="D72" s="3">
        <v>42</v>
      </c>
      <c r="E72" s="3">
        <v>79</v>
      </c>
      <c r="F72" s="3">
        <v>56</v>
      </c>
      <c r="G72" s="7">
        <f t="shared" si="1"/>
        <v>177</v>
      </c>
      <c r="J72" s="17" t="str">
        <f xml:space="preserve"> Table15[Students]</f>
        <v>KESHAR</v>
      </c>
      <c r="K72" s="17">
        <f xml:space="preserve"> Table15[Class]</f>
        <v>8</v>
      </c>
      <c r="L72" s="17">
        <f xml:space="preserve"> COUNT(Table15[[#This Row],[Maths]:[Language]])</f>
        <v>3</v>
      </c>
    </row>
    <row r="73" spans="1:12" x14ac:dyDescent="0.25">
      <c r="A73" s="4" t="s">
        <v>80</v>
      </c>
      <c r="B73">
        <v>6</v>
      </c>
      <c r="C73" s="3">
        <v>67</v>
      </c>
      <c r="D73" s="3">
        <v>59</v>
      </c>
      <c r="E73" s="3">
        <v>81</v>
      </c>
      <c r="F73" s="3">
        <v>74</v>
      </c>
      <c r="G73" s="7">
        <f t="shared" si="1"/>
        <v>281</v>
      </c>
      <c r="J73" s="17" t="str">
        <f xml:space="preserve"> Table15[Students]</f>
        <v>RAJU</v>
      </c>
      <c r="K73" s="17">
        <f xml:space="preserve"> Table15[Class]</f>
        <v>6</v>
      </c>
      <c r="L73" s="17">
        <f xml:space="preserve"> COUNT(Table15[[#This Row],[Maths]:[Language]])</f>
        <v>4</v>
      </c>
    </row>
    <row r="74" spans="1:12" x14ac:dyDescent="0.25">
      <c r="A74" s="4" t="s">
        <v>81</v>
      </c>
      <c r="B74">
        <v>10</v>
      </c>
      <c r="C74" s="3">
        <v>42</v>
      </c>
      <c r="D74" s="3">
        <v>79</v>
      </c>
      <c r="E74" s="3">
        <v>41</v>
      </c>
      <c r="F74" s="3">
        <v>48</v>
      </c>
      <c r="G74" s="7">
        <f t="shared" si="1"/>
        <v>210</v>
      </c>
      <c r="J74" s="17" t="str">
        <f xml:space="preserve"> Table15[Students]</f>
        <v>SANTLAL@GOLU</v>
      </c>
      <c r="K74" s="17">
        <f xml:space="preserve"> Table15[Class]</f>
        <v>10</v>
      </c>
      <c r="L74" s="17">
        <f xml:space="preserve"> COUNT(Table15[[#This Row],[Maths]:[Language]])</f>
        <v>4</v>
      </c>
    </row>
    <row r="75" spans="1:12" x14ac:dyDescent="0.25">
      <c r="A75" s="4" t="s">
        <v>82</v>
      </c>
      <c r="B75">
        <v>9</v>
      </c>
      <c r="C75" s="3">
        <v>88</v>
      </c>
      <c r="D75" s="3">
        <v>42</v>
      </c>
      <c r="E75" s="3">
        <v>53</v>
      </c>
      <c r="F75" s="3">
        <v>85</v>
      </c>
      <c r="G75" s="7">
        <f t="shared" si="1"/>
        <v>268</v>
      </c>
      <c r="J75" s="17" t="str">
        <f xml:space="preserve"> Table15[Students]</f>
        <v>PULKIT</v>
      </c>
      <c r="K75" s="17">
        <f xml:space="preserve"> Table15[Class]</f>
        <v>9</v>
      </c>
      <c r="L75" s="17">
        <f xml:space="preserve"> COUNT(Table15[[#This Row],[Maths]:[Language]])</f>
        <v>4</v>
      </c>
    </row>
    <row r="76" spans="1:12" x14ac:dyDescent="0.25">
      <c r="A76" s="4" t="s">
        <v>83</v>
      </c>
      <c r="B76">
        <v>6</v>
      </c>
      <c r="C76" s="3">
        <v>88</v>
      </c>
      <c r="D76" s="3">
        <v>57</v>
      </c>
      <c r="E76" s="3">
        <v>53</v>
      </c>
      <c r="F76" s="3">
        <v>84</v>
      </c>
      <c r="G76" s="7">
        <f t="shared" si="1"/>
        <v>282</v>
      </c>
      <c r="J76" s="17" t="str">
        <f xml:space="preserve"> Table15[Students]</f>
        <v>JAHOOR</v>
      </c>
      <c r="K76" s="17">
        <f xml:space="preserve"> Table15[Class]</f>
        <v>6</v>
      </c>
      <c r="L76" s="17">
        <f xml:space="preserve"> COUNT(Table15[[#This Row],[Maths]:[Language]])</f>
        <v>4</v>
      </c>
    </row>
    <row r="77" spans="1:12" x14ac:dyDescent="0.25">
      <c r="A77" s="4" t="s">
        <v>84</v>
      </c>
      <c r="B77">
        <v>6</v>
      </c>
      <c r="C77" s="3">
        <v>82</v>
      </c>
      <c r="D77" s="3">
        <v>84</v>
      </c>
      <c r="E77" s="3">
        <v>57</v>
      </c>
      <c r="F77" s="3">
        <v>90</v>
      </c>
      <c r="G77" s="7">
        <f t="shared" si="1"/>
        <v>313</v>
      </c>
      <c r="J77" s="17" t="str">
        <f xml:space="preserve"> Table15[Students]</f>
        <v>TAMMANNE</v>
      </c>
      <c r="K77" s="17">
        <f xml:space="preserve"> Table15[Class]</f>
        <v>6</v>
      </c>
      <c r="L77" s="17">
        <f xml:space="preserve"> COUNT(Table15[[#This Row],[Maths]:[Language]])</f>
        <v>4</v>
      </c>
    </row>
    <row r="78" spans="1:12" x14ac:dyDescent="0.25">
      <c r="A78" s="4" t="s">
        <v>85</v>
      </c>
      <c r="B78">
        <v>6</v>
      </c>
      <c r="C78" s="3"/>
      <c r="D78" s="3"/>
      <c r="E78" s="3"/>
      <c r="F78" s="3"/>
      <c r="G78" s="7">
        <f t="shared" si="1"/>
        <v>0</v>
      </c>
      <c r="J78" s="17" t="str">
        <f xml:space="preserve"> Table15[Students]</f>
        <v>KAILASH</v>
      </c>
      <c r="K78" s="17">
        <f xml:space="preserve"> Table15[Class]</f>
        <v>6</v>
      </c>
      <c r="L78" s="17">
        <f xml:space="preserve"> COUNT(Table15[[#This Row],[Maths]:[Language]])</f>
        <v>0</v>
      </c>
    </row>
    <row r="79" spans="1:12" x14ac:dyDescent="0.25">
      <c r="A79" s="4" t="s">
        <v>86</v>
      </c>
      <c r="B79">
        <v>10</v>
      </c>
      <c r="C79" s="3"/>
      <c r="D79" s="3"/>
      <c r="E79" s="3"/>
      <c r="F79" s="3"/>
      <c r="G79" s="7">
        <f t="shared" si="1"/>
        <v>0</v>
      </c>
      <c r="J79" s="17" t="str">
        <f xml:space="preserve"> Table15[Students]</f>
        <v>BHAGWATI</v>
      </c>
      <c r="K79" s="17">
        <f xml:space="preserve"> Table15[Class]</f>
        <v>10</v>
      </c>
      <c r="L79" s="17">
        <f xml:space="preserve"> COUNT(Table15[[#This Row],[Maths]:[Language]])</f>
        <v>0</v>
      </c>
    </row>
    <row r="80" spans="1:12" x14ac:dyDescent="0.25">
      <c r="A80" s="4" t="s">
        <v>87</v>
      </c>
      <c r="B80">
        <v>7</v>
      </c>
      <c r="C80" s="3"/>
      <c r="D80" s="3"/>
      <c r="E80" s="3"/>
      <c r="F80" s="3"/>
      <c r="G80" s="7">
        <f t="shared" si="1"/>
        <v>0</v>
      </c>
      <c r="J80" s="17" t="str">
        <f xml:space="preserve"> Table15[Students]</f>
        <v>SILENDER</v>
      </c>
      <c r="K80" s="17">
        <f xml:space="preserve"> Table15[Class]</f>
        <v>7</v>
      </c>
      <c r="L80" s="17">
        <f xml:space="preserve"> COUNT(Table15[[#This Row],[Maths]:[Language]])</f>
        <v>0</v>
      </c>
    </row>
    <row r="81" spans="1:12" x14ac:dyDescent="0.25">
      <c r="A81" s="4" t="s">
        <v>88</v>
      </c>
      <c r="B81">
        <v>9</v>
      </c>
      <c r="C81" s="3"/>
      <c r="D81" s="3"/>
      <c r="E81" s="3"/>
      <c r="F81" s="3"/>
      <c r="G81" s="7">
        <f t="shared" si="1"/>
        <v>0</v>
      </c>
      <c r="J81" s="17" t="str">
        <f xml:space="preserve"> Table15[Students]</f>
        <v>AKHILESH</v>
      </c>
      <c r="K81" s="17">
        <f xml:space="preserve"> Table15[Class]</f>
        <v>9</v>
      </c>
      <c r="L81" s="17">
        <f xml:space="preserve"> COUNT(Table15[[#This Row],[Maths]:[Language]])</f>
        <v>0</v>
      </c>
    </row>
    <row r="82" spans="1:12" x14ac:dyDescent="0.25">
      <c r="A82" s="4" t="s">
        <v>89</v>
      </c>
      <c r="B82">
        <v>6</v>
      </c>
      <c r="C82" s="3"/>
      <c r="D82" s="3"/>
      <c r="E82" s="3"/>
      <c r="F82" s="3"/>
      <c r="G82" s="7">
        <f t="shared" si="1"/>
        <v>0</v>
      </c>
      <c r="J82" s="17" t="str">
        <f xml:space="preserve"> Table15[Students]</f>
        <v>DIPENDRA</v>
      </c>
      <c r="K82" s="17">
        <f xml:space="preserve"> Table15[Class]</f>
        <v>6</v>
      </c>
      <c r="L82" s="17">
        <f xml:space="preserve"> COUNT(Table15[[#This Row],[Maths]:[Language]])</f>
        <v>0</v>
      </c>
    </row>
    <row r="83" spans="1:12" x14ac:dyDescent="0.25">
      <c r="A83" s="4" t="s">
        <v>90</v>
      </c>
      <c r="B83">
        <v>9</v>
      </c>
      <c r="C83" s="3"/>
      <c r="D83" s="3"/>
      <c r="E83" s="3"/>
      <c r="F83" s="3"/>
      <c r="G83" s="7">
        <f t="shared" si="1"/>
        <v>0</v>
      </c>
      <c r="J83" s="17" t="str">
        <f xml:space="preserve"> Table15[Students]</f>
        <v>NITIN</v>
      </c>
      <c r="K83" s="17">
        <f xml:space="preserve"> Table15[Class]</f>
        <v>9</v>
      </c>
      <c r="L83" s="17">
        <f xml:space="preserve"> COUNT(Table15[[#This Row],[Maths]:[Language]])</f>
        <v>0</v>
      </c>
    </row>
    <row r="84" spans="1:12" x14ac:dyDescent="0.25">
      <c r="A84" s="4" t="s">
        <v>91</v>
      </c>
      <c r="B84">
        <v>6</v>
      </c>
      <c r="C84" s="3"/>
      <c r="D84" s="3"/>
      <c r="E84" s="3"/>
      <c r="F84" s="3"/>
      <c r="G84" s="7">
        <f t="shared" si="1"/>
        <v>0</v>
      </c>
      <c r="J84" s="17" t="str">
        <f xml:space="preserve"> Table15[Students]</f>
        <v>DOODHNATH</v>
      </c>
      <c r="K84" s="17">
        <f xml:space="preserve"> Table15[Class]</f>
        <v>6</v>
      </c>
      <c r="L84" s="17">
        <f xml:space="preserve"> COUNT(Table15[[#This Row],[Maths]:[Language]])</f>
        <v>0</v>
      </c>
    </row>
    <row r="85" spans="1:12" x14ac:dyDescent="0.25">
      <c r="A85" s="4" t="s">
        <v>92</v>
      </c>
      <c r="B85">
        <v>10</v>
      </c>
      <c r="C85" s="3"/>
      <c r="D85" s="3"/>
      <c r="E85" s="3"/>
      <c r="F85" s="3"/>
      <c r="G85" s="7">
        <f t="shared" si="1"/>
        <v>0</v>
      </c>
      <c r="J85" s="17" t="str">
        <f xml:space="preserve"> Table15[Students]</f>
        <v>ASLAM</v>
      </c>
      <c r="K85" s="17">
        <f xml:space="preserve"> Table15[Class]</f>
        <v>10</v>
      </c>
      <c r="L85" s="17">
        <f xml:space="preserve"> COUNT(Table15[[#This Row],[Maths]:[Language]])</f>
        <v>0</v>
      </c>
    </row>
    <row r="86" spans="1:12" x14ac:dyDescent="0.25">
      <c r="A86" s="4" t="s">
        <v>93</v>
      </c>
      <c r="B86">
        <v>9</v>
      </c>
      <c r="C86" s="3">
        <v>59</v>
      </c>
      <c r="D86" s="3">
        <v>61</v>
      </c>
      <c r="E86" s="3">
        <v>51</v>
      </c>
      <c r="F86" s="3">
        <v>42</v>
      </c>
      <c r="G86" s="7">
        <f t="shared" si="1"/>
        <v>213</v>
      </c>
      <c r="J86" s="17" t="str">
        <f xml:space="preserve"> Table15[Students]</f>
        <v>JITENDER</v>
      </c>
      <c r="K86" s="17">
        <f xml:space="preserve"> Table15[Class]</f>
        <v>9</v>
      </c>
      <c r="L86" s="17">
        <f xml:space="preserve"> COUNT(Table15[[#This Row],[Maths]:[Language]])</f>
        <v>4</v>
      </c>
    </row>
    <row r="87" spans="1:12" x14ac:dyDescent="0.25">
      <c r="A87" s="4" t="s">
        <v>94</v>
      </c>
      <c r="B87">
        <v>9</v>
      </c>
      <c r="C87" s="3">
        <v>57</v>
      </c>
      <c r="D87" s="3">
        <v>58</v>
      </c>
      <c r="E87" s="3">
        <v>70</v>
      </c>
      <c r="F87" s="3">
        <v>89</v>
      </c>
      <c r="G87" s="7">
        <f t="shared" si="1"/>
        <v>274</v>
      </c>
      <c r="J87" s="17" t="str">
        <f xml:space="preserve"> Table15[Students]</f>
        <v>ADNAN</v>
      </c>
      <c r="K87" s="17">
        <f xml:space="preserve"> Table15[Class]</f>
        <v>9</v>
      </c>
      <c r="L87" s="17">
        <f xml:space="preserve"> COUNT(Table15[[#This Row],[Maths]:[Language]])</f>
        <v>4</v>
      </c>
    </row>
    <row r="88" spans="1:12" x14ac:dyDescent="0.25">
      <c r="A88" s="4" t="s">
        <v>95</v>
      </c>
      <c r="B88">
        <v>8</v>
      </c>
      <c r="C88" s="3">
        <v>80</v>
      </c>
      <c r="D88" s="3">
        <v>66</v>
      </c>
      <c r="E88" s="3">
        <v>42</v>
      </c>
      <c r="F88" s="3">
        <v>43</v>
      </c>
      <c r="G88" s="7">
        <f t="shared" si="1"/>
        <v>231</v>
      </c>
      <c r="J88" s="17" t="str">
        <f xml:space="preserve"> Table15[Students]</f>
        <v>YOGESH</v>
      </c>
      <c r="K88" s="17">
        <f xml:space="preserve"> Table15[Class]</f>
        <v>8</v>
      </c>
      <c r="L88" s="17">
        <f xml:space="preserve"> COUNT(Table15[[#This Row],[Maths]:[Language]])</f>
        <v>4</v>
      </c>
    </row>
    <row r="89" spans="1:12" x14ac:dyDescent="0.25">
      <c r="A89" s="4" t="s">
        <v>96</v>
      </c>
      <c r="B89">
        <v>6</v>
      </c>
      <c r="C89" s="3">
        <v>47</v>
      </c>
      <c r="D89" s="3">
        <v>76</v>
      </c>
      <c r="E89" s="3">
        <v>42</v>
      </c>
      <c r="F89" s="3">
        <v>43</v>
      </c>
      <c r="G89" s="7">
        <f t="shared" si="1"/>
        <v>208</v>
      </c>
      <c r="J89" s="17" t="str">
        <f xml:space="preserve"> Table15[Students]</f>
        <v>KABIR</v>
      </c>
      <c r="K89" s="17">
        <f xml:space="preserve"> Table15[Class]</f>
        <v>6</v>
      </c>
      <c r="L89" s="17">
        <f xml:space="preserve"> COUNT(Table15[[#This Row],[Maths]:[Language]])</f>
        <v>4</v>
      </c>
    </row>
    <row r="90" spans="1:12" x14ac:dyDescent="0.25">
      <c r="A90" s="4" t="s">
        <v>97</v>
      </c>
      <c r="B90">
        <v>9</v>
      </c>
      <c r="C90" s="3">
        <v>82</v>
      </c>
      <c r="D90" s="3">
        <v>81</v>
      </c>
      <c r="E90" s="3">
        <v>42</v>
      </c>
      <c r="F90" s="3">
        <v>66</v>
      </c>
      <c r="G90" s="7">
        <f t="shared" si="1"/>
        <v>271</v>
      </c>
      <c r="J90" s="17" t="str">
        <f xml:space="preserve"> Table15[Students]</f>
        <v>SARVESH</v>
      </c>
      <c r="K90" s="17">
        <f xml:space="preserve"> Table15[Class]</f>
        <v>9</v>
      </c>
      <c r="L90" s="17">
        <f xml:space="preserve"> COUNT(Table15[[#This Row],[Maths]:[Language]])</f>
        <v>4</v>
      </c>
    </row>
    <row r="91" spans="1:12" x14ac:dyDescent="0.25">
      <c r="A91" s="4" t="s">
        <v>98</v>
      </c>
      <c r="B91">
        <v>6</v>
      </c>
      <c r="C91" s="3">
        <v>59</v>
      </c>
      <c r="D91" s="3">
        <v>90</v>
      </c>
      <c r="E91" s="3">
        <v>69</v>
      </c>
      <c r="F91" s="3">
        <v>79</v>
      </c>
      <c r="G91" s="7">
        <f t="shared" si="1"/>
        <v>297</v>
      </c>
      <c r="J91" s="17" t="str">
        <f xml:space="preserve"> Table15[Students]</f>
        <v>RAKESH</v>
      </c>
      <c r="K91" s="17">
        <f xml:space="preserve"> Table15[Class]</f>
        <v>6</v>
      </c>
      <c r="L91" s="17">
        <f xml:space="preserve"> COUNT(Table15[[#This Row],[Maths]:[Language]])</f>
        <v>4</v>
      </c>
    </row>
    <row r="92" spans="1:12" x14ac:dyDescent="0.25">
      <c r="A92" s="4" t="s">
        <v>99</v>
      </c>
      <c r="B92">
        <v>9</v>
      </c>
      <c r="C92" s="3">
        <v>68</v>
      </c>
      <c r="D92" s="3">
        <v>76</v>
      </c>
      <c r="E92" s="3">
        <v>83</v>
      </c>
      <c r="F92" s="3">
        <v>72</v>
      </c>
      <c r="G92" s="7">
        <f t="shared" si="1"/>
        <v>299</v>
      </c>
      <c r="J92" s="17" t="str">
        <f xml:space="preserve"> Table15[Students]</f>
        <v>AKASH</v>
      </c>
      <c r="K92" s="17">
        <f xml:space="preserve"> Table15[Class]</f>
        <v>9</v>
      </c>
      <c r="L92" s="17">
        <f xml:space="preserve"> COUNT(Table15[[#This Row],[Maths]:[Language]])</f>
        <v>4</v>
      </c>
    </row>
    <row r="93" spans="1:12" x14ac:dyDescent="0.25">
      <c r="A93" s="4" t="s">
        <v>100</v>
      </c>
      <c r="B93">
        <v>7</v>
      </c>
      <c r="C93" s="3">
        <v>57</v>
      </c>
      <c r="D93" s="3">
        <v>58</v>
      </c>
      <c r="E93" s="3">
        <v>49</v>
      </c>
      <c r="F93" s="3">
        <v>82</v>
      </c>
      <c r="G93" s="7">
        <f t="shared" si="1"/>
        <v>246</v>
      </c>
      <c r="J93" s="17" t="str">
        <f xml:space="preserve"> Table15[Students]</f>
        <v>PINTU</v>
      </c>
      <c r="K93" s="17">
        <f xml:space="preserve"> Table15[Class]</f>
        <v>7</v>
      </c>
      <c r="L93" s="17">
        <f xml:space="preserve"> COUNT(Table15[[#This Row],[Maths]:[Language]])</f>
        <v>4</v>
      </c>
    </row>
    <row r="94" spans="1:12" x14ac:dyDescent="0.25">
      <c r="A94" s="4" t="s">
        <v>101</v>
      </c>
      <c r="B94">
        <v>8</v>
      </c>
      <c r="C94" s="3">
        <v>59</v>
      </c>
      <c r="D94" s="3">
        <v>51</v>
      </c>
      <c r="E94" s="3">
        <v>63</v>
      </c>
      <c r="F94" s="3">
        <v>68</v>
      </c>
      <c r="G94" s="7">
        <f t="shared" si="1"/>
        <v>241</v>
      </c>
      <c r="J94" s="17" t="str">
        <f xml:space="preserve"> Table15[Students]</f>
        <v>FARMAAN</v>
      </c>
      <c r="K94" s="17">
        <f xml:space="preserve"> Table15[Class]</f>
        <v>8</v>
      </c>
      <c r="L94" s="17">
        <f xml:space="preserve"> COUNT(Table15[[#This Row],[Maths]:[Language]])</f>
        <v>4</v>
      </c>
    </row>
    <row r="95" spans="1:12" x14ac:dyDescent="0.25">
      <c r="A95" s="4" t="s">
        <v>102</v>
      </c>
      <c r="B95">
        <v>9</v>
      </c>
      <c r="C95" s="3">
        <v>78</v>
      </c>
      <c r="D95" s="3">
        <v>46</v>
      </c>
      <c r="E95" s="3"/>
      <c r="F95" s="3"/>
      <c r="G95" s="7">
        <f t="shared" si="1"/>
        <v>124</v>
      </c>
      <c r="J95" s="17" t="str">
        <f xml:space="preserve"> Table15[Students]</f>
        <v>SHYAM</v>
      </c>
      <c r="K95" s="17">
        <f xml:space="preserve"> Table15[Class]</f>
        <v>9</v>
      </c>
      <c r="L95" s="17">
        <f xml:space="preserve"> COUNT(Table15[[#This Row],[Maths]:[Language]])</f>
        <v>2</v>
      </c>
    </row>
    <row r="96" spans="1:12" x14ac:dyDescent="0.25">
      <c r="A96" s="4" t="s">
        <v>103</v>
      </c>
      <c r="B96">
        <v>9</v>
      </c>
      <c r="C96" s="3">
        <v>72</v>
      </c>
      <c r="D96" s="3">
        <v>50</v>
      </c>
      <c r="E96" s="3">
        <v>90</v>
      </c>
      <c r="F96" s="3">
        <v>50</v>
      </c>
      <c r="G96" s="7">
        <f t="shared" si="1"/>
        <v>262</v>
      </c>
      <c r="J96" s="17" t="str">
        <f xml:space="preserve"> Table15[Students]</f>
        <v>SHAFIBUL</v>
      </c>
      <c r="K96" s="17">
        <f xml:space="preserve"> Table15[Class]</f>
        <v>9</v>
      </c>
      <c r="L96" s="17">
        <f xml:space="preserve"> COUNT(Table15[[#This Row],[Maths]:[Language]])</f>
        <v>4</v>
      </c>
    </row>
    <row r="97" spans="1:12" x14ac:dyDescent="0.25">
      <c r="A97" s="4" t="s">
        <v>104</v>
      </c>
      <c r="B97">
        <v>9</v>
      </c>
      <c r="C97" s="3">
        <v>47</v>
      </c>
      <c r="D97" s="3">
        <v>84</v>
      </c>
      <c r="E97" s="3">
        <v>85</v>
      </c>
      <c r="F97" s="3">
        <v>60</v>
      </c>
      <c r="G97" s="7">
        <f t="shared" si="1"/>
        <v>276</v>
      </c>
      <c r="J97" s="17" t="str">
        <f xml:space="preserve"> Table15[Students]</f>
        <v>AAMIR</v>
      </c>
      <c r="K97" s="17">
        <f xml:space="preserve"> Table15[Class]</f>
        <v>9</v>
      </c>
      <c r="L97" s="17">
        <f xml:space="preserve"> COUNT(Table15[[#This Row],[Maths]:[Language]])</f>
        <v>4</v>
      </c>
    </row>
    <row r="98" spans="1:12" x14ac:dyDescent="0.25">
      <c r="A98" s="4" t="s">
        <v>105</v>
      </c>
      <c r="B98">
        <v>10</v>
      </c>
      <c r="C98" s="3">
        <v>47</v>
      </c>
      <c r="D98" s="3">
        <v>60</v>
      </c>
      <c r="E98" s="3">
        <v>63</v>
      </c>
      <c r="F98" s="3">
        <v>65</v>
      </c>
      <c r="G98" s="7">
        <f t="shared" si="1"/>
        <v>235</v>
      </c>
      <c r="J98" s="17" t="str">
        <f xml:space="preserve"> Table15[Students]</f>
        <v>KAMAL</v>
      </c>
      <c r="K98" s="17">
        <f xml:space="preserve"> Table15[Class]</f>
        <v>10</v>
      </c>
      <c r="L98" s="17">
        <f xml:space="preserve"> COUNT(Table15[[#This Row],[Maths]:[Language]])</f>
        <v>4</v>
      </c>
    </row>
    <row r="99" spans="1:12" x14ac:dyDescent="0.25">
      <c r="A99" s="4" t="s">
        <v>106</v>
      </c>
      <c r="B99">
        <v>6</v>
      </c>
      <c r="C99" s="3">
        <v>52</v>
      </c>
      <c r="D99" s="3">
        <v>46</v>
      </c>
      <c r="E99" s="3">
        <v>53</v>
      </c>
      <c r="F99" s="3">
        <v>61</v>
      </c>
      <c r="G99" s="7">
        <f t="shared" si="1"/>
        <v>212</v>
      </c>
      <c r="J99" s="17" t="str">
        <f xml:space="preserve"> Table15[Students]</f>
        <v>MAYANK</v>
      </c>
      <c r="K99" s="17">
        <f xml:space="preserve"> Table15[Class]</f>
        <v>6</v>
      </c>
      <c r="L99" s="17">
        <f xml:space="preserve"> COUNT(Table15[[#This Row],[Maths]:[Language]])</f>
        <v>4</v>
      </c>
    </row>
    <row r="100" spans="1:12" x14ac:dyDescent="0.25">
      <c r="A100" s="4" t="s">
        <v>107</v>
      </c>
      <c r="B100">
        <v>7</v>
      </c>
      <c r="C100" s="3">
        <v>79</v>
      </c>
      <c r="D100" s="3">
        <v>42</v>
      </c>
      <c r="E100" s="3">
        <v>64</v>
      </c>
      <c r="F100" s="3">
        <v>57</v>
      </c>
      <c r="G100" s="7">
        <f t="shared" si="1"/>
        <v>242</v>
      </c>
      <c r="J100" s="17" t="str">
        <f xml:space="preserve"> Table15[Students]</f>
        <v>SOM</v>
      </c>
      <c r="K100" s="17">
        <f xml:space="preserve"> Table15[Class]</f>
        <v>7</v>
      </c>
      <c r="L100" s="17">
        <f xml:space="preserve"> COUNT(Table15[[#This Row],[Maths]:[Language]])</f>
        <v>4</v>
      </c>
    </row>
    <row r="101" spans="1:12" x14ac:dyDescent="0.25">
      <c r="A101" s="4" t="s">
        <v>108</v>
      </c>
      <c r="B101">
        <v>7</v>
      </c>
      <c r="C101" s="3">
        <v>61</v>
      </c>
      <c r="D101" s="3">
        <v>85</v>
      </c>
      <c r="E101" s="3">
        <v>82</v>
      </c>
      <c r="F101" s="3">
        <v>79</v>
      </c>
      <c r="G101" s="7">
        <f t="shared" si="1"/>
        <v>307</v>
      </c>
      <c r="J101" s="17" t="str">
        <f xml:space="preserve"> Table15[Students]</f>
        <v>BABLU</v>
      </c>
      <c r="K101" s="17">
        <f xml:space="preserve"> Table15[Class]</f>
        <v>7</v>
      </c>
      <c r="L101" s="17">
        <f xml:space="preserve"> COUNT(Table15[[#This Row],[Maths]:[Language]])</f>
        <v>4</v>
      </c>
    </row>
    <row r="102" spans="1:12" x14ac:dyDescent="0.25">
      <c r="A102" s="4" t="s">
        <v>109</v>
      </c>
      <c r="B102">
        <v>6</v>
      </c>
      <c r="C102" s="3">
        <v>75</v>
      </c>
      <c r="D102" s="3"/>
      <c r="E102" s="3"/>
      <c r="F102" s="3"/>
      <c r="G102" s="7">
        <f t="shared" si="1"/>
        <v>75</v>
      </c>
      <c r="J102" s="17" t="str">
        <f xml:space="preserve"> Table15[Students]</f>
        <v>MUBARIK</v>
      </c>
      <c r="K102" s="17">
        <f xml:space="preserve"> Table15[Class]</f>
        <v>6</v>
      </c>
      <c r="L102" s="17">
        <f xml:space="preserve"> COUNT(Table15[[#This Row],[Maths]:[Language]])</f>
        <v>1</v>
      </c>
    </row>
    <row r="103" spans="1:12" x14ac:dyDescent="0.25">
      <c r="A103" s="4" t="s">
        <v>110</v>
      </c>
      <c r="B103">
        <v>6</v>
      </c>
      <c r="C103" s="3">
        <v>75</v>
      </c>
      <c r="D103" s="3">
        <v>44</v>
      </c>
      <c r="E103" s="3">
        <v>74</v>
      </c>
      <c r="F103" s="3">
        <v>60</v>
      </c>
      <c r="G103" s="7">
        <f t="shared" si="1"/>
        <v>253</v>
      </c>
      <c r="J103" s="17" t="str">
        <f xml:space="preserve"> Table15[Students]</f>
        <v>NIRAJ</v>
      </c>
      <c r="K103" s="17">
        <f xml:space="preserve"> Table15[Class]</f>
        <v>6</v>
      </c>
      <c r="L103" s="17">
        <f xml:space="preserve"> COUNT(Table15[[#This Row],[Maths]:[Language]])</f>
        <v>4</v>
      </c>
    </row>
    <row r="104" spans="1:12" x14ac:dyDescent="0.25">
      <c r="A104" s="4" t="s">
        <v>111</v>
      </c>
      <c r="B104">
        <v>9</v>
      </c>
      <c r="C104" s="3">
        <v>58</v>
      </c>
      <c r="D104" s="3">
        <v>76</v>
      </c>
      <c r="E104" s="3">
        <v>49</v>
      </c>
      <c r="F104" s="3">
        <v>47</v>
      </c>
      <c r="G104" s="7">
        <f t="shared" si="1"/>
        <v>230</v>
      </c>
      <c r="J104" s="17" t="str">
        <f xml:space="preserve"> Table15[Students]</f>
        <v>SARBJEET</v>
      </c>
      <c r="K104" s="17">
        <f xml:space="preserve"> Table15[Class]</f>
        <v>9</v>
      </c>
      <c r="L104" s="17">
        <f xml:space="preserve"> COUNT(Table15[[#This Row],[Maths]:[Language]])</f>
        <v>4</v>
      </c>
    </row>
    <row r="105" spans="1:12" x14ac:dyDescent="0.25">
      <c r="A105" s="4" t="s">
        <v>112</v>
      </c>
      <c r="B105">
        <v>6</v>
      </c>
      <c r="C105" s="3">
        <v>60</v>
      </c>
      <c r="D105" s="3">
        <v>48</v>
      </c>
      <c r="E105" s="3">
        <v>62</v>
      </c>
      <c r="F105" s="3">
        <v>47</v>
      </c>
      <c r="G105" s="7">
        <f t="shared" si="1"/>
        <v>217</v>
      </c>
      <c r="J105" s="17" t="str">
        <f xml:space="preserve"> Table15[Students]</f>
        <v>AXAT</v>
      </c>
      <c r="K105" s="17">
        <f xml:space="preserve"> Table15[Class]</f>
        <v>6</v>
      </c>
      <c r="L105" s="17">
        <f xml:space="preserve"> COUNT(Table15[[#This Row],[Maths]:[Language]])</f>
        <v>4</v>
      </c>
    </row>
    <row r="106" spans="1:12" x14ac:dyDescent="0.25">
      <c r="A106" s="4" t="s">
        <v>113</v>
      </c>
      <c r="B106">
        <v>9</v>
      </c>
      <c r="C106" s="3">
        <v>57</v>
      </c>
      <c r="D106" s="3">
        <v>59</v>
      </c>
      <c r="E106" s="3">
        <v>82</v>
      </c>
      <c r="F106" s="3">
        <v>64</v>
      </c>
      <c r="G106" s="7">
        <f t="shared" si="1"/>
        <v>262</v>
      </c>
      <c r="J106" s="17" t="str">
        <f xml:space="preserve"> Table15[Students]</f>
        <v>ANUBHAV</v>
      </c>
      <c r="K106" s="17">
        <f xml:space="preserve"> Table15[Class]</f>
        <v>9</v>
      </c>
      <c r="L106" s="17">
        <f xml:space="preserve"> COUNT(Table15[[#This Row],[Maths]:[Language]])</f>
        <v>4</v>
      </c>
    </row>
    <row r="107" spans="1:12" x14ac:dyDescent="0.25">
      <c r="A107" s="4" t="s">
        <v>114</v>
      </c>
      <c r="B107">
        <v>6</v>
      </c>
      <c r="C107" s="3">
        <v>51</v>
      </c>
      <c r="D107" s="3">
        <v>56</v>
      </c>
      <c r="E107" s="3">
        <v>44</v>
      </c>
      <c r="F107" s="3">
        <v>89</v>
      </c>
      <c r="G107" s="7">
        <f t="shared" si="1"/>
        <v>240</v>
      </c>
      <c r="J107" s="17" t="str">
        <f xml:space="preserve"> Table15[Students]</f>
        <v>AKKASH</v>
      </c>
      <c r="K107" s="17">
        <f xml:space="preserve"> Table15[Class]</f>
        <v>6</v>
      </c>
      <c r="L107" s="17">
        <f xml:space="preserve"> COUNT(Table15[[#This Row],[Maths]:[Language]])</f>
        <v>4</v>
      </c>
    </row>
    <row r="108" spans="1:12" x14ac:dyDescent="0.25">
      <c r="A108" s="4" t="s">
        <v>115</v>
      </c>
      <c r="B108">
        <v>6</v>
      </c>
      <c r="C108" s="3">
        <v>54</v>
      </c>
      <c r="D108" s="3">
        <v>63</v>
      </c>
      <c r="E108" s="3">
        <v>57</v>
      </c>
      <c r="F108" s="3">
        <v>45</v>
      </c>
      <c r="G108" s="7">
        <f t="shared" si="1"/>
        <v>219</v>
      </c>
      <c r="J108" s="17" t="str">
        <f xml:space="preserve"> Table15[Students]</f>
        <v>HIMANSHU</v>
      </c>
      <c r="K108" s="17">
        <f xml:space="preserve"> Table15[Class]</f>
        <v>6</v>
      </c>
      <c r="L108" s="17">
        <f xml:space="preserve"> COUNT(Table15[[#This Row],[Maths]:[Language]])</f>
        <v>4</v>
      </c>
    </row>
    <row r="109" spans="1:12" x14ac:dyDescent="0.25">
      <c r="A109" s="4" t="s">
        <v>116</v>
      </c>
      <c r="B109">
        <v>6</v>
      </c>
      <c r="C109" s="3">
        <v>73</v>
      </c>
      <c r="D109" s="3">
        <v>72</v>
      </c>
      <c r="E109" s="3">
        <v>88</v>
      </c>
      <c r="F109" s="3">
        <v>80</v>
      </c>
      <c r="G109" s="7">
        <f t="shared" si="1"/>
        <v>313</v>
      </c>
      <c r="J109" s="17" t="str">
        <f xml:space="preserve"> Table15[Students]</f>
        <v>HARSH</v>
      </c>
      <c r="K109" s="17">
        <f xml:space="preserve"> Table15[Class]</f>
        <v>6</v>
      </c>
      <c r="L109" s="17">
        <f xml:space="preserve"> COUNT(Table15[[#This Row],[Maths]:[Language]])</f>
        <v>4</v>
      </c>
    </row>
    <row r="110" spans="1:12" x14ac:dyDescent="0.25">
      <c r="A110" s="4" t="s">
        <v>117</v>
      </c>
      <c r="B110">
        <v>10</v>
      </c>
      <c r="C110" s="3">
        <v>77</v>
      </c>
      <c r="D110" s="3">
        <v>90</v>
      </c>
      <c r="E110" s="3">
        <v>56</v>
      </c>
      <c r="F110" s="3">
        <v>84</v>
      </c>
      <c r="G110" s="7">
        <f t="shared" si="1"/>
        <v>307</v>
      </c>
      <c r="J110" s="17" t="str">
        <f xml:space="preserve"> Table15[Students]</f>
        <v>ANIL</v>
      </c>
      <c r="K110" s="17">
        <f xml:space="preserve"> Table15[Class]</f>
        <v>10</v>
      </c>
      <c r="L110" s="17">
        <f xml:space="preserve"> COUNT(Table15[[#This Row],[Maths]:[Language]])</f>
        <v>4</v>
      </c>
    </row>
    <row r="111" spans="1:12" x14ac:dyDescent="0.25">
      <c r="A111" s="4" t="s">
        <v>118</v>
      </c>
      <c r="B111">
        <v>9</v>
      </c>
      <c r="C111" s="3">
        <v>50</v>
      </c>
      <c r="D111" s="3">
        <v>50</v>
      </c>
      <c r="E111" s="3">
        <v>88</v>
      </c>
      <c r="F111" s="3">
        <v>43</v>
      </c>
      <c r="G111" s="7">
        <f t="shared" si="1"/>
        <v>231</v>
      </c>
      <c r="J111" s="17" t="str">
        <f xml:space="preserve"> Table15[Students]</f>
        <v>SACHIN</v>
      </c>
      <c r="K111" s="17">
        <f xml:space="preserve"> Table15[Class]</f>
        <v>9</v>
      </c>
      <c r="L111" s="17">
        <f xml:space="preserve"> COUNT(Table15[[#This Row],[Maths]:[Language]])</f>
        <v>4</v>
      </c>
    </row>
    <row r="112" spans="1:12" x14ac:dyDescent="0.25">
      <c r="A112" s="4" t="s">
        <v>119</v>
      </c>
      <c r="B112">
        <v>9</v>
      </c>
      <c r="C112" s="3">
        <v>83</v>
      </c>
      <c r="D112" s="3">
        <v>40</v>
      </c>
      <c r="E112" s="3">
        <v>42</v>
      </c>
      <c r="F112" s="3">
        <v>76</v>
      </c>
      <c r="G112" s="7">
        <f t="shared" si="1"/>
        <v>241</v>
      </c>
      <c r="J112" s="17" t="str">
        <f xml:space="preserve"> Table15[Students]</f>
        <v>BHUPENDER</v>
      </c>
      <c r="K112" s="17">
        <f xml:space="preserve"> Table15[Class]</f>
        <v>9</v>
      </c>
      <c r="L112" s="17">
        <f xml:space="preserve"> COUNT(Table15[[#This Row],[Maths]:[Language]])</f>
        <v>4</v>
      </c>
    </row>
    <row r="113" spans="1:12" x14ac:dyDescent="0.25">
      <c r="A113" s="4" t="s">
        <v>120</v>
      </c>
      <c r="B113">
        <v>7</v>
      </c>
      <c r="C113" s="3">
        <v>88</v>
      </c>
      <c r="D113" s="3">
        <v>66</v>
      </c>
      <c r="E113" s="3">
        <v>52</v>
      </c>
      <c r="F113" s="3">
        <v>51</v>
      </c>
      <c r="G113" s="7">
        <f t="shared" si="1"/>
        <v>257</v>
      </c>
      <c r="J113" s="17" t="str">
        <f xml:space="preserve"> Table15[Students]</f>
        <v>RAGHUNANDAN</v>
      </c>
      <c r="K113" s="17">
        <f xml:space="preserve"> Table15[Class]</f>
        <v>7</v>
      </c>
      <c r="L113" s="17">
        <f xml:space="preserve"> COUNT(Table15[[#This Row],[Maths]:[Language]])</f>
        <v>4</v>
      </c>
    </row>
    <row r="114" spans="1:12" x14ac:dyDescent="0.25">
      <c r="A114" s="4" t="s">
        <v>121</v>
      </c>
      <c r="B114">
        <v>8</v>
      </c>
      <c r="C114" s="3">
        <v>83</v>
      </c>
      <c r="D114" s="3">
        <v>75</v>
      </c>
      <c r="E114" s="3">
        <v>46</v>
      </c>
      <c r="F114" s="3">
        <v>52</v>
      </c>
      <c r="G114" s="7">
        <f t="shared" si="1"/>
        <v>256</v>
      </c>
      <c r="J114" s="17" t="str">
        <f xml:space="preserve"> Table15[Students]</f>
        <v>YOGNDER</v>
      </c>
      <c r="K114" s="17">
        <f xml:space="preserve"> Table15[Class]</f>
        <v>8</v>
      </c>
      <c r="L114" s="17">
        <f xml:space="preserve"> COUNT(Table15[[#This Row],[Maths]:[Language]])</f>
        <v>4</v>
      </c>
    </row>
    <row r="115" spans="1:12" x14ac:dyDescent="0.25">
      <c r="A115" s="4" t="s">
        <v>122</v>
      </c>
      <c r="B115">
        <v>7</v>
      </c>
      <c r="C115" s="3">
        <v>50</v>
      </c>
      <c r="D115" s="3">
        <v>82</v>
      </c>
      <c r="E115" s="3">
        <v>86</v>
      </c>
      <c r="F115" s="3">
        <v>66</v>
      </c>
      <c r="G115" s="7">
        <f t="shared" si="1"/>
        <v>284</v>
      </c>
      <c r="J115" s="17" t="str">
        <f xml:space="preserve"> Table15[Students]</f>
        <v>ARUN</v>
      </c>
      <c r="K115" s="17">
        <f xml:space="preserve"> Table15[Class]</f>
        <v>7</v>
      </c>
      <c r="L115" s="17">
        <f xml:space="preserve"> COUNT(Table15[[#This Row],[Maths]:[Language]])</f>
        <v>4</v>
      </c>
    </row>
    <row r="116" spans="1:12" x14ac:dyDescent="0.25">
      <c r="A116" s="4" t="s">
        <v>123</v>
      </c>
      <c r="B116">
        <v>7</v>
      </c>
      <c r="C116" s="3">
        <v>60</v>
      </c>
      <c r="D116" s="3">
        <v>90</v>
      </c>
      <c r="E116" s="3">
        <v>49</v>
      </c>
      <c r="F116" s="3">
        <v>77</v>
      </c>
      <c r="G116" s="7">
        <f t="shared" si="1"/>
        <v>276</v>
      </c>
      <c r="J116" s="17" t="str">
        <f xml:space="preserve"> Table15[Students]</f>
        <v>VIKAS</v>
      </c>
      <c r="K116" s="17">
        <f xml:space="preserve"> Table15[Class]</f>
        <v>7</v>
      </c>
      <c r="L116" s="17">
        <f xml:space="preserve"> COUNT(Table15[[#This Row],[Maths]:[Language]])</f>
        <v>4</v>
      </c>
    </row>
    <row r="117" spans="1:12" x14ac:dyDescent="0.25">
      <c r="A117" s="4" t="s">
        <v>124</v>
      </c>
      <c r="B117">
        <v>10</v>
      </c>
      <c r="C117" s="3">
        <v>40</v>
      </c>
      <c r="D117" s="3">
        <v>85</v>
      </c>
      <c r="E117" s="3">
        <v>47</v>
      </c>
      <c r="F117" s="3">
        <v>69</v>
      </c>
      <c r="G117" s="7">
        <f t="shared" si="1"/>
        <v>241</v>
      </c>
      <c r="J117" s="17" t="str">
        <f xml:space="preserve"> Table15[Students]</f>
        <v>VINOD</v>
      </c>
      <c r="K117" s="17">
        <f xml:space="preserve"> Table15[Class]</f>
        <v>10</v>
      </c>
      <c r="L117" s="17">
        <f xml:space="preserve"> COUNT(Table15[[#This Row],[Maths]:[Language]])</f>
        <v>4</v>
      </c>
    </row>
    <row r="118" spans="1:12" x14ac:dyDescent="0.25">
      <c r="A118" s="4" t="s">
        <v>125</v>
      </c>
      <c r="B118">
        <v>7</v>
      </c>
      <c r="C118" s="3">
        <v>41</v>
      </c>
      <c r="D118" s="3">
        <v>62</v>
      </c>
      <c r="E118" s="3">
        <v>52</v>
      </c>
      <c r="F118" s="3">
        <v>70</v>
      </c>
      <c r="G118" s="7">
        <f t="shared" si="1"/>
        <v>225</v>
      </c>
      <c r="J118" s="17" t="str">
        <f xml:space="preserve"> Table15[Students]</f>
        <v>SALMAN</v>
      </c>
      <c r="K118" s="17">
        <f xml:space="preserve"> Table15[Class]</f>
        <v>7</v>
      </c>
      <c r="L118" s="17">
        <f xml:space="preserve"> COUNT(Table15[[#This Row],[Maths]:[Language]])</f>
        <v>4</v>
      </c>
    </row>
    <row r="119" spans="1:12" x14ac:dyDescent="0.25">
      <c r="A119" s="4" t="s">
        <v>126</v>
      </c>
      <c r="B119">
        <v>6</v>
      </c>
      <c r="C119" s="3">
        <v>77</v>
      </c>
      <c r="D119" s="3">
        <v>42</v>
      </c>
      <c r="E119" s="3">
        <v>54</v>
      </c>
      <c r="F119" s="3">
        <v>40</v>
      </c>
      <c r="G119" s="7">
        <f t="shared" si="1"/>
        <v>213</v>
      </c>
      <c r="J119" s="17" t="str">
        <f xml:space="preserve"> Table15[Students]</f>
        <v>IMAMUDEEN</v>
      </c>
      <c r="K119" s="17">
        <f xml:space="preserve"> Table15[Class]</f>
        <v>6</v>
      </c>
      <c r="L119" s="17">
        <f xml:space="preserve"> COUNT(Table15[[#This Row],[Maths]:[Language]])</f>
        <v>4</v>
      </c>
    </row>
    <row r="120" spans="1:12" x14ac:dyDescent="0.25">
      <c r="A120" s="4" t="s">
        <v>127</v>
      </c>
      <c r="B120">
        <v>8</v>
      </c>
      <c r="C120" s="3">
        <v>44</v>
      </c>
      <c r="D120" s="3">
        <v>47</v>
      </c>
      <c r="E120" s="3">
        <v>46</v>
      </c>
      <c r="F120" s="3">
        <v>55</v>
      </c>
      <c r="G120" s="7">
        <f t="shared" si="1"/>
        <v>192</v>
      </c>
      <c r="J120" s="17" t="str">
        <f xml:space="preserve"> Table15[Students]</f>
        <v>TARJAN</v>
      </c>
      <c r="K120" s="17">
        <f xml:space="preserve"> Table15[Class]</f>
        <v>8</v>
      </c>
      <c r="L120" s="17">
        <f xml:space="preserve"> COUNT(Table15[[#This Row],[Maths]:[Language]])</f>
        <v>4</v>
      </c>
    </row>
    <row r="121" spans="1:12" x14ac:dyDescent="0.25">
      <c r="A121" s="4" t="s">
        <v>128</v>
      </c>
      <c r="B121">
        <v>9</v>
      </c>
      <c r="C121" s="3">
        <v>76</v>
      </c>
      <c r="D121" s="3">
        <v>90</v>
      </c>
      <c r="E121" s="3">
        <v>73</v>
      </c>
      <c r="F121" s="3">
        <v>68</v>
      </c>
      <c r="G121" s="7">
        <f t="shared" si="1"/>
        <v>307</v>
      </c>
      <c r="J121" s="17" t="str">
        <f xml:space="preserve"> Table15[Students]</f>
        <v>MURARI</v>
      </c>
      <c r="K121" s="17">
        <f xml:space="preserve"> Table15[Class]</f>
        <v>9</v>
      </c>
      <c r="L121" s="17">
        <f xml:space="preserve"> COUNT(Table15[[#This Row],[Maths]:[Language]])</f>
        <v>4</v>
      </c>
    </row>
    <row r="122" spans="1:12" x14ac:dyDescent="0.25">
      <c r="A122" s="4" t="s">
        <v>129</v>
      </c>
      <c r="B122">
        <v>9</v>
      </c>
      <c r="C122" s="3">
        <v>82</v>
      </c>
      <c r="D122" s="3">
        <v>69</v>
      </c>
      <c r="E122" s="3">
        <v>47</v>
      </c>
      <c r="F122" s="3">
        <v>69</v>
      </c>
      <c r="G122" s="7">
        <f t="shared" si="1"/>
        <v>267</v>
      </c>
      <c r="J122" s="17" t="str">
        <f xml:space="preserve"> Table15[Students]</f>
        <v>JAGDISH</v>
      </c>
      <c r="K122" s="17">
        <f xml:space="preserve"> Table15[Class]</f>
        <v>9</v>
      </c>
      <c r="L122" s="17">
        <f xml:space="preserve"> COUNT(Table15[[#This Row],[Maths]:[Language]])</f>
        <v>4</v>
      </c>
    </row>
    <row r="123" spans="1:12" x14ac:dyDescent="0.25">
      <c r="A123" s="4" t="s">
        <v>130</v>
      </c>
      <c r="B123">
        <v>9</v>
      </c>
      <c r="C123" s="3">
        <v>71</v>
      </c>
      <c r="D123" s="3">
        <v>83</v>
      </c>
      <c r="E123" s="3">
        <v>87</v>
      </c>
      <c r="F123" s="3">
        <v>74</v>
      </c>
      <c r="G123" s="7">
        <f t="shared" si="1"/>
        <v>315</v>
      </c>
      <c r="J123" s="17" t="str">
        <f xml:space="preserve"> Table15[Students]</f>
        <v>VISHAL</v>
      </c>
      <c r="K123" s="17">
        <f xml:space="preserve"> Table15[Class]</f>
        <v>9</v>
      </c>
      <c r="L123" s="17">
        <f xml:space="preserve"> COUNT(Table15[[#This Row],[Maths]:[Language]])</f>
        <v>4</v>
      </c>
    </row>
    <row r="124" spans="1:12" x14ac:dyDescent="0.25">
      <c r="A124" s="4" t="s">
        <v>131</v>
      </c>
      <c r="B124">
        <v>8</v>
      </c>
      <c r="C124" s="3">
        <v>71</v>
      </c>
      <c r="D124" s="3">
        <v>66</v>
      </c>
      <c r="E124" s="3">
        <v>48</v>
      </c>
      <c r="F124" s="3">
        <v>49</v>
      </c>
      <c r="G124" s="7">
        <f t="shared" si="1"/>
        <v>234</v>
      </c>
      <c r="J124" s="17" t="str">
        <f xml:space="preserve"> Table15[Students]</f>
        <v>TALIM</v>
      </c>
      <c r="K124" s="17">
        <f xml:space="preserve"> Table15[Class]</f>
        <v>8</v>
      </c>
      <c r="L124" s="17">
        <f xml:space="preserve"> COUNT(Table15[[#This Row],[Maths]:[Language]])</f>
        <v>4</v>
      </c>
    </row>
    <row r="125" spans="1:12" x14ac:dyDescent="0.25">
      <c r="A125" s="4" t="s">
        <v>132</v>
      </c>
      <c r="B125">
        <v>9</v>
      </c>
      <c r="C125" s="3">
        <v>53</v>
      </c>
      <c r="D125" s="3">
        <v>56</v>
      </c>
      <c r="E125" s="3">
        <v>71</v>
      </c>
      <c r="F125" s="3">
        <v>67</v>
      </c>
      <c r="G125" s="7">
        <f t="shared" si="1"/>
        <v>247</v>
      </c>
      <c r="J125" s="17" t="str">
        <f xml:space="preserve"> Table15[Students]</f>
        <v>NANKU</v>
      </c>
      <c r="K125" s="17">
        <f xml:space="preserve"> Table15[Class]</f>
        <v>9</v>
      </c>
      <c r="L125" s="17">
        <f xml:space="preserve"> COUNT(Table15[[#This Row],[Maths]:[Language]])</f>
        <v>4</v>
      </c>
    </row>
  </sheetData>
  <conditionalFormatting sqref="A1:A125">
    <cfRule type="duplicateValues" dxfId="13" priority="1"/>
  </conditionalFormatting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Home Assignment</vt:lpstr>
      <vt:lpstr>Ans1</vt:lpstr>
      <vt:lpstr>Ans2</vt:lpstr>
      <vt:lpstr>Ans3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Mayank Chaturvedi</dc:creator>
  <cp:lastModifiedBy>ADITYA MUKHERJEE</cp:lastModifiedBy>
  <dcterms:created xsi:type="dcterms:W3CDTF">2022-03-01T17:23:29Z</dcterms:created>
  <dcterms:modified xsi:type="dcterms:W3CDTF">2022-07-03T20:30:47Z</dcterms:modified>
</cp:coreProperties>
</file>