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Stats\2. Descriptive Statistics\"/>
    </mc:Choice>
  </mc:AlternateContent>
  <xr:revisionPtr revIDLastSave="0" documentId="13_ncr:1_{38BB4261-9857-4553-9ED8-3A8D7F9ECE45}" xr6:coauthVersionLast="47" xr6:coauthVersionMax="47" xr10:uidLastSave="{00000000-0000-0000-0000-000000000000}"/>
  <bookViews>
    <workbookView xWindow="-120" yWindow="-120" windowWidth="29040" windowHeight="15720" xr2:uid="{E6263BD3-C240-4DD7-8225-6ACDB097C831}"/>
  </bookViews>
  <sheets>
    <sheet name="Box n Whiskers " sheetId="1" r:id="rId1"/>
    <sheet name="Detecting Outliers" sheetId="2" r:id="rId2"/>
  </sheets>
  <definedNames>
    <definedName name="_xlchart.v1.0" hidden="1">'Box n Whiskers '!$B$2</definedName>
    <definedName name="_xlchart.v1.1" hidden="1">'Box n Whiskers '!$B$3:$B$17</definedName>
    <definedName name="_xlchart.v1.2" hidden="1">'Box n Whiskers '!$B$2</definedName>
    <definedName name="_xlchart.v1.3" hidden="1">'Box n Whiskers '!$C$2:$G$2</definedName>
    <definedName name="_xlchart.v1.4" hidden="1">'Detecting Outliers'!$E$4:$E$103</definedName>
    <definedName name="_xlchart.v1.5" hidden="1">'Detecting Outliers'!$B$4:$B$103</definedName>
    <definedName name="_xlchart.v1.6" hidden="1">'Detecting Outliers'!$E$4:$E$103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Q4" i="2"/>
  <c r="Q3" i="2"/>
  <c r="Q5" i="2" l="1"/>
  <c r="G2" i="1"/>
  <c r="F2" i="1"/>
  <c r="E2" i="1"/>
  <c r="D2" i="1"/>
  <c r="C2" i="1"/>
  <c r="D4" i="2" l="1"/>
  <c r="D9" i="2"/>
  <c r="D17" i="2"/>
  <c r="D25" i="2"/>
  <c r="D33" i="2"/>
  <c r="D41" i="2"/>
  <c r="D49" i="2"/>
  <c r="D57" i="2"/>
  <c r="D65" i="2"/>
  <c r="D73" i="2"/>
  <c r="D81" i="2"/>
  <c r="D89" i="2"/>
  <c r="D97" i="2"/>
  <c r="C6" i="2"/>
  <c r="C14" i="2"/>
  <c r="C22" i="2"/>
  <c r="C30" i="2"/>
  <c r="C38" i="2"/>
  <c r="C46" i="2"/>
  <c r="C54" i="2"/>
  <c r="C4" i="2"/>
  <c r="D10" i="2"/>
  <c r="D18" i="2"/>
  <c r="D26" i="2"/>
  <c r="D34" i="2"/>
  <c r="D42" i="2"/>
  <c r="D50" i="2"/>
  <c r="D58" i="2"/>
  <c r="D66" i="2"/>
  <c r="D74" i="2"/>
  <c r="D82" i="2"/>
  <c r="D90" i="2"/>
  <c r="D98" i="2"/>
  <c r="C7" i="2"/>
  <c r="C15" i="2"/>
  <c r="C23" i="2"/>
  <c r="C31" i="2"/>
  <c r="C39" i="2"/>
  <c r="C47" i="2"/>
  <c r="C55" i="2"/>
  <c r="C63" i="2"/>
  <c r="C71" i="2"/>
  <c r="C79" i="2"/>
  <c r="C87" i="2"/>
  <c r="C95" i="2"/>
  <c r="C103" i="2"/>
  <c r="Q6" i="2"/>
  <c r="D11" i="2"/>
  <c r="D59" i="2"/>
  <c r="D67" i="2"/>
  <c r="D75" i="2"/>
  <c r="D99" i="2"/>
  <c r="C40" i="2"/>
  <c r="C72" i="2"/>
  <c r="Q7" i="2"/>
  <c r="D12" i="2"/>
  <c r="D20" i="2"/>
  <c r="D28" i="2"/>
  <c r="D36" i="2"/>
  <c r="D44" i="2"/>
  <c r="D52" i="2"/>
  <c r="D60" i="2"/>
  <c r="D68" i="2"/>
  <c r="D76" i="2"/>
  <c r="D84" i="2"/>
  <c r="D92" i="2"/>
  <c r="D100" i="2"/>
  <c r="C9" i="2"/>
  <c r="C17" i="2"/>
  <c r="C25" i="2"/>
  <c r="C33" i="2"/>
  <c r="C41" i="2"/>
  <c r="C49" i="2"/>
  <c r="C57" i="2"/>
  <c r="C65" i="2"/>
  <c r="C73" i="2"/>
  <c r="C81" i="2"/>
  <c r="C89" i="2"/>
  <c r="C97" i="2"/>
  <c r="C90" i="2"/>
  <c r="D19" i="2"/>
  <c r="C16" i="2"/>
  <c r="C80" i="2"/>
  <c r="D5" i="2"/>
  <c r="D13" i="2"/>
  <c r="D21" i="2"/>
  <c r="D29" i="2"/>
  <c r="D37" i="2"/>
  <c r="D45" i="2"/>
  <c r="D53" i="2"/>
  <c r="D61" i="2"/>
  <c r="D69" i="2"/>
  <c r="D77" i="2"/>
  <c r="D85" i="2"/>
  <c r="D93" i="2"/>
  <c r="D101" i="2"/>
  <c r="C10" i="2"/>
  <c r="C18" i="2"/>
  <c r="C26" i="2"/>
  <c r="C34" i="2"/>
  <c r="C42" i="2"/>
  <c r="C50" i="2"/>
  <c r="C58" i="2"/>
  <c r="C66" i="2"/>
  <c r="C74" i="2"/>
  <c r="C82" i="2"/>
  <c r="C98" i="2"/>
  <c r="D27" i="2"/>
  <c r="C24" i="2"/>
  <c r="D6" i="2"/>
  <c r="D14" i="2"/>
  <c r="D22" i="2"/>
  <c r="D30" i="2"/>
  <c r="D38" i="2"/>
  <c r="D46" i="2"/>
  <c r="D54" i="2"/>
  <c r="D62" i="2"/>
  <c r="D70" i="2"/>
  <c r="D78" i="2"/>
  <c r="D86" i="2"/>
  <c r="D94" i="2"/>
  <c r="D102" i="2"/>
  <c r="C11" i="2"/>
  <c r="C19" i="2"/>
  <c r="C27" i="2"/>
  <c r="C35" i="2"/>
  <c r="C43" i="2"/>
  <c r="C51" i="2"/>
  <c r="C59" i="2"/>
  <c r="C67" i="2"/>
  <c r="C75" i="2"/>
  <c r="C83" i="2"/>
  <c r="C91" i="2"/>
  <c r="C99" i="2"/>
  <c r="D43" i="2"/>
  <c r="D83" i="2"/>
  <c r="C48" i="2"/>
  <c r="C96" i="2"/>
  <c r="D7" i="2"/>
  <c r="D15" i="2"/>
  <c r="D23" i="2"/>
  <c r="D31" i="2"/>
  <c r="D39" i="2"/>
  <c r="D47" i="2"/>
  <c r="D55" i="2"/>
  <c r="D63" i="2"/>
  <c r="D71" i="2"/>
  <c r="D79" i="2"/>
  <c r="D87" i="2"/>
  <c r="D95" i="2"/>
  <c r="D103" i="2"/>
  <c r="C12" i="2"/>
  <c r="C20" i="2"/>
  <c r="C28" i="2"/>
  <c r="C36" i="2"/>
  <c r="C44" i="2"/>
  <c r="C52" i="2"/>
  <c r="C60" i="2"/>
  <c r="C68" i="2"/>
  <c r="C76" i="2"/>
  <c r="C84" i="2"/>
  <c r="C92" i="2"/>
  <c r="C100" i="2"/>
  <c r="C70" i="2"/>
  <c r="C102" i="2"/>
  <c r="D35" i="2"/>
  <c r="C8" i="2"/>
  <c r="C56" i="2"/>
  <c r="C88" i="2"/>
  <c r="D8" i="2"/>
  <c r="D16" i="2"/>
  <c r="D24" i="2"/>
  <c r="D32" i="2"/>
  <c r="D40" i="2"/>
  <c r="D48" i="2"/>
  <c r="D56" i="2"/>
  <c r="D64" i="2"/>
  <c r="D72" i="2"/>
  <c r="D80" i="2"/>
  <c r="D88" i="2"/>
  <c r="D96" i="2"/>
  <c r="C5" i="2"/>
  <c r="C13" i="2"/>
  <c r="C21" i="2"/>
  <c r="C29" i="2"/>
  <c r="C37" i="2"/>
  <c r="C45" i="2"/>
  <c r="C53" i="2"/>
  <c r="C61" i="2"/>
  <c r="C69" i="2"/>
  <c r="C77" i="2"/>
  <c r="C85" i="2"/>
  <c r="C93" i="2"/>
  <c r="C101" i="2"/>
  <c r="C62" i="2"/>
  <c r="C78" i="2"/>
  <c r="C86" i="2"/>
  <c r="C94" i="2"/>
  <c r="D51" i="2"/>
  <c r="D91" i="2"/>
  <c r="C32" i="2"/>
  <c r="C64" i="2"/>
</calcChain>
</file>

<file path=xl/sharedStrings.xml><?xml version="1.0" encoding="utf-8"?>
<sst xmlns="http://schemas.openxmlformats.org/spreadsheetml/2006/main" count="15" uniqueCount="14">
  <si>
    <t>Data</t>
  </si>
  <si>
    <t>Minimum</t>
  </si>
  <si>
    <t>Quartile 1</t>
  </si>
  <si>
    <t>Median</t>
  </si>
  <si>
    <t>Quartile 3</t>
  </si>
  <si>
    <t>Maximum</t>
  </si>
  <si>
    <t>Quartile1 (Q1)</t>
  </si>
  <si>
    <t xml:space="preserve">Quartile3 (Q3) </t>
  </si>
  <si>
    <t>IQR</t>
  </si>
  <si>
    <t>Flag upper</t>
  </si>
  <si>
    <t>Flag Lower</t>
  </si>
  <si>
    <t>Upper Outlier</t>
  </si>
  <si>
    <t>Lower Outlier</t>
  </si>
  <si>
    <t>Replaced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</si>
</sst>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right"/>
    </xf>
    <xf numFmtId="0" fontId="0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'Box n Whiskers '!$B$2</c:f>
              <c:strCache>
                <c:ptCount val="1"/>
                <c:pt idx="0">
                  <c:v>Data</c:v>
                </c:pt>
              </c:strCache>
            </c:strRef>
          </c:cat>
          <c:val>
            <c:numRef>
              <c:f>'Box n Whiskers '!$C$2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C-4AB0-A5FC-B0CB713C0B2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'Box n Whiskers '!$B$2</c:f>
              <c:strCache>
                <c:ptCount val="1"/>
                <c:pt idx="0">
                  <c:v>Data</c:v>
                </c:pt>
              </c:strCache>
            </c:strRef>
          </c:cat>
          <c:val>
            <c:numRef>
              <c:f>'Box n Whiskers '!$D$2</c:f>
              <c:numCache>
                <c:formatCode>General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C-4AB0-A5FC-B0CB713C0B2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'Box n Whiskers '!$B$2</c:f>
              <c:strCache>
                <c:ptCount val="1"/>
                <c:pt idx="0">
                  <c:v>Data</c:v>
                </c:pt>
              </c:strCache>
            </c:strRef>
          </c:cat>
          <c:val>
            <c:numRef>
              <c:f>'Box n Whiskers '!$E$2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3C-4AB0-A5FC-B0CB713C0B2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'Box n Whiskers '!$B$2</c:f>
              <c:strCache>
                <c:ptCount val="1"/>
                <c:pt idx="0">
                  <c:v>Data</c:v>
                </c:pt>
              </c:strCache>
            </c:strRef>
          </c:cat>
          <c:val>
            <c:numRef>
              <c:f>'Box n Whiskers '!$F$2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3C-4AB0-A5FC-B0CB713C0B2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'Box n Whiskers '!$B$2</c:f>
              <c:strCache>
                <c:ptCount val="1"/>
                <c:pt idx="0">
                  <c:v>Data</c:v>
                </c:pt>
              </c:strCache>
            </c:strRef>
          </c:cat>
          <c:val>
            <c:numRef>
              <c:f>'Box n Whiskers '!$G$2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3C-4AB0-A5FC-B0CB713C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691024"/>
        <c:axId val="1576678960"/>
      </c:barChart>
      <c:catAx>
        <c:axId val="15766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78960"/>
        <c:crosses val="autoZero"/>
        <c:auto val="1"/>
        <c:lblAlgn val="ctr"/>
        <c:lblOffset val="100"/>
        <c:noMultiLvlLbl val="0"/>
      </c:catAx>
      <c:valAx>
        <c:axId val="15766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/>
    <cx:plotArea>
      <cx:plotAreaRegion>
        <cx:series layoutId="boxWhisker" uniqueId="{D610FBD0-BFFC-456B-AF9B-5DF5092D065A}">
          <cx:tx>
            <cx:txData>
              <cx:f>_xlchart.v1.2</cx:f>
              <cx:v>Data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1F10E561-7251-44C8-A7BD-3FC467142421}">
          <cx:tx>
            <cx:txData>
              <cx:f>_xlchart.v1.0</cx:f>
              <cx:v>Data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C9F81962-7C98-473F-A51F-27F12C1101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boxWhisker" uniqueId="{0526881C-600F-43BD-8EE1-9BE0063696D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8</xdr:row>
      <xdr:rowOff>100012</xdr:rowOff>
    </xdr:from>
    <xdr:to>
      <xdr:col>19</xdr:col>
      <xdr:colOff>590550</xdr:colOff>
      <xdr:row>22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CDA1E-5AAD-D7D9-6B8D-836B1D888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8</xdr:row>
      <xdr:rowOff>100012</xdr:rowOff>
    </xdr:from>
    <xdr:to>
      <xdr:col>12</xdr:col>
      <xdr:colOff>114300</xdr:colOff>
      <xdr:row>22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25036F3-4885-9B82-886D-6519B1A795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14650" y="1624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123825</xdr:colOff>
      <xdr:row>8</xdr:row>
      <xdr:rowOff>80962</xdr:rowOff>
    </xdr:from>
    <xdr:to>
      <xdr:col>27</xdr:col>
      <xdr:colOff>428625</xdr:colOff>
      <xdr:row>22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49DC289-3678-8048-085E-5DBE6EF82C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72975" y="1604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466725</xdr:colOff>
      <xdr:row>68</xdr:row>
      <xdr:rowOff>66675</xdr:rowOff>
    </xdr:from>
    <xdr:to>
      <xdr:col>23</xdr:col>
      <xdr:colOff>428626</xdr:colOff>
      <xdr:row>86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A7AABA-1745-E6F5-9FA3-31355787D5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9375" y="13020675"/>
              <a:ext cx="5781676" cy="3448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923926</xdr:colOff>
      <xdr:row>68</xdr:row>
      <xdr:rowOff>85725</xdr:rowOff>
    </xdr:from>
    <xdr:to>
      <xdr:col>14</xdr:col>
      <xdr:colOff>371475</xdr:colOff>
      <xdr:row>86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A7861DE-DD31-DA61-77EE-F8AFCCC478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1" y="13039725"/>
              <a:ext cx="5267324" cy="342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4BB3F8-6B47-4FF9-BC20-7B999891C20E}" name="Table1" displayName="Table1" ref="B3:E103" totalsRowShown="0">
  <autoFilter ref="B3:E103" xr:uid="{D44BB3F8-6B47-4FF9-BC20-7B999891C20E}"/>
  <tableColumns count="4">
    <tableColumn id="1" xr3:uid="{47F48792-FF63-4788-85F5-2A1F1681E261}" name="Data" dataDxfId="1"/>
    <tableColumn id="2" xr3:uid="{A31DC65C-DCF8-43C2-A301-0142D77BD0FF}" name="Flag upper">
      <calculatedColumnFormula xml:space="preserve"> IF(B4&gt;($Q$4+1.5*$Q$5), 1, 0)</calculatedColumnFormula>
    </tableColumn>
    <tableColumn id="3" xr3:uid="{981893AB-CB21-45FF-91D6-F475AFD1A7C9}" name="Flag Lower">
      <calculatedColumnFormula xml:space="preserve"> IF(B4&lt;($Q$3-1.5*$Q$5), 1, 0)</calculatedColumnFormula>
    </tableColumn>
    <tableColumn id="4" xr3:uid="{894D79BD-6123-4041-9F3C-D05B69B7D640}" name="Replaced Data" dataDxfId="0">
      <calculatedColumnFormula xml:space="preserve"> _xlfn.IFS(Table1[[#This Row],[Flag Lower]]=1, $Q$7, Table1[[#This Row],[Flag upper]] = 1, $Q$6, AND(Table1[[#This Row],[Flag upper]]=0, Table1[[#This Row],[Flag Lower]]=0), Table1[[#This Row],[Data]])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915F4-A4A0-4D1A-A28D-C882573C9C95}">
  <dimension ref="B1:G17"/>
  <sheetViews>
    <sheetView tabSelected="1" workbookViewId="0">
      <selection activeCell="M36" sqref="M36"/>
    </sheetView>
  </sheetViews>
  <sheetFormatPr defaultRowHeight="15" x14ac:dyDescent="0.25"/>
  <cols>
    <col min="3" max="3" width="9.5703125" bestFit="1" customWidth="1"/>
    <col min="4" max="4" width="9.7109375" bestFit="1" customWidth="1"/>
    <col min="5" max="5" width="7.7109375" bestFit="1" customWidth="1"/>
    <col min="6" max="6" width="9.7109375" bestFit="1" customWidth="1"/>
    <col min="7" max="7" width="9.85546875" bestFit="1" customWidth="1"/>
  </cols>
  <sheetData>
    <row r="1" spans="2:7" x14ac:dyDescent="0.25"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5">
      <c r="B2" t="s">
        <v>0</v>
      </c>
      <c r="C2">
        <f xml:space="preserve"> MIN($B$3:$B$17)</f>
        <v>4</v>
      </c>
      <c r="D2">
        <f xml:space="preserve"> QUARTILE($B$3:$B$17, 1)</f>
        <v>7.5</v>
      </c>
      <c r="E2">
        <f xml:space="preserve"> MEDIAN($B$3:$B$17)</f>
        <v>17</v>
      </c>
      <c r="F2">
        <f xml:space="preserve"> QUARTILE($B$3:$B$17, 3)</f>
        <v>22</v>
      </c>
      <c r="G2">
        <f xml:space="preserve"> MAX($B$3:$B$17)</f>
        <v>28</v>
      </c>
    </row>
    <row r="3" spans="2:7" x14ac:dyDescent="0.25">
      <c r="B3">
        <v>4</v>
      </c>
    </row>
    <row r="4" spans="2:7" x14ac:dyDescent="0.25">
      <c r="B4">
        <v>6</v>
      </c>
    </row>
    <row r="5" spans="2:7" x14ac:dyDescent="0.25">
      <c r="B5">
        <v>6</v>
      </c>
    </row>
    <row r="6" spans="2:7" x14ac:dyDescent="0.25">
      <c r="B6">
        <v>7</v>
      </c>
    </row>
    <row r="7" spans="2:7" x14ac:dyDescent="0.25">
      <c r="B7">
        <v>8</v>
      </c>
    </row>
    <row r="8" spans="2:7" x14ac:dyDescent="0.25">
      <c r="B8">
        <v>12</v>
      </c>
    </row>
    <row r="9" spans="2:7" x14ac:dyDescent="0.25">
      <c r="B9">
        <v>15</v>
      </c>
    </row>
    <row r="10" spans="2:7" x14ac:dyDescent="0.25">
      <c r="B10">
        <v>17</v>
      </c>
    </row>
    <row r="11" spans="2:7" x14ac:dyDescent="0.25">
      <c r="B11">
        <v>20</v>
      </c>
    </row>
    <row r="12" spans="2:7" x14ac:dyDescent="0.25">
      <c r="B12">
        <v>21</v>
      </c>
    </row>
    <row r="13" spans="2:7" x14ac:dyDescent="0.25">
      <c r="B13">
        <v>21</v>
      </c>
    </row>
    <row r="14" spans="2:7" x14ac:dyDescent="0.25">
      <c r="B14">
        <v>23</v>
      </c>
    </row>
    <row r="15" spans="2:7" x14ac:dyDescent="0.25">
      <c r="B15">
        <v>24</v>
      </c>
    </row>
    <row r="16" spans="2:7" x14ac:dyDescent="0.25">
      <c r="B16">
        <v>27</v>
      </c>
    </row>
    <row r="17" spans="2:2" x14ac:dyDescent="0.25">
      <c r="B17">
        <v>28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DACB4-5A7E-4B81-B485-28B30D2E80ED}">
  <dimension ref="B3:Q103"/>
  <sheetViews>
    <sheetView topLeftCell="A40" workbookViewId="0">
      <selection activeCell="M17" sqref="M17"/>
    </sheetView>
  </sheetViews>
  <sheetFormatPr defaultRowHeight="15" x14ac:dyDescent="0.25"/>
  <cols>
    <col min="3" max="3" width="12.42578125" customWidth="1"/>
    <col min="4" max="4" width="12.5703125" customWidth="1"/>
    <col min="5" max="5" width="16" bestFit="1" customWidth="1"/>
    <col min="6" max="6" width="14.140625" bestFit="1" customWidth="1"/>
    <col min="16" max="16" width="14.140625" bestFit="1" customWidth="1"/>
  </cols>
  <sheetData>
    <row r="3" spans="2:17" x14ac:dyDescent="0.25">
      <c r="B3" s="1" t="s">
        <v>0</v>
      </c>
      <c r="C3" s="3" t="s">
        <v>9</v>
      </c>
      <c r="D3" t="s">
        <v>10</v>
      </c>
      <c r="E3" t="s">
        <v>13</v>
      </c>
      <c r="P3" t="s">
        <v>6</v>
      </c>
      <c r="Q3">
        <f xml:space="preserve"> QUARTILE($B$4:$B$103, 1)</f>
        <v>122.75</v>
      </c>
    </row>
    <row r="4" spans="2:17" x14ac:dyDescent="0.25">
      <c r="B4" s="2">
        <v>3</v>
      </c>
      <c r="C4">
        <f xml:space="preserve"> IF(B4&gt;($Q$4+1.5*$Q$5), 1, 0)</f>
        <v>0</v>
      </c>
      <c r="D4">
        <f xml:space="preserve"> IF(B4&lt;($Q$3-1.5*$Q$5), 1, 0)</f>
        <v>1</v>
      </c>
      <c r="E4">
        <f xml:space="preserve"> _xlfn.IFS(Table1[[#This Row],[Flag Lower]]=1, $Q$7, Table1[[#This Row],[Flag upper]] = 1, $Q$6, AND(Table1[[#This Row],[Flag upper]]=0, Table1[[#This Row],[Flag Lower]]=0), Table1[[#This Row],[Data]])</f>
        <v>36.875</v>
      </c>
      <c r="P4" t="s">
        <v>7</v>
      </c>
      <c r="Q4">
        <f xml:space="preserve"> QUARTILE($B$4:$B$103, 3)</f>
        <v>180</v>
      </c>
    </row>
    <row r="5" spans="2:17" x14ac:dyDescent="0.25">
      <c r="B5" s="2">
        <v>6</v>
      </c>
      <c r="C5">
        <f xml:space="preserve"> IF(B5&gt;($Q$4+1.5*$Q$5), 1, 0)</f>
        <v>0</v>
      </c>
      <c r="D5">
        <f xml:space="preserve"> IF(B5&lt;($Q$3-1.5*$Q$5), 1, 0)</f>
        <v>1</v>
      </c>
      <c r="E5">
        <f xml:space="preserve"> _xlfn.IFS(Table1[[#This Row],[Flag Lower]]=1, $Q$7, Table1[[#This Row],[Flag upper]] = 1, $Q$6, AND(Table1[[#This Row],[Flag upper]]=0, Table1[[#This Row],[Flag Lower]]=0), Table1[[#This Row],[Data]])</f>
        <v>36.875</v>
      </c>
      <c r="P5" t="s">
        <v>8</v>
      </c>
      <c r="Q5">
        <f xml:space="preserve"> Q4-Q3</f>
        <v>57.25</v>
      </c>
    </row>
    <row r="6" spans="2:17" x14ac:dyDescent="0.25">
      <c r="B6" s="2">
        <v>16</v>
      </c>
      <c r="C6">
        <f xml:space="preserve"> IF(B6&gt;($Q$4+1.5*$Q$5), 1, 0)</f>
        <v>0</v>
      </c>
      <c r="D6">
        <f xml:space="preserve"> IF(B6&lt;($Q$3-1.5*$Q$5), 1, 0)</f>
        <v>1</v>
      </c>
      <c r="E6">
        <f xml:space="preserve"> _xlfn.IFS(Table1[[#This Row],[Flag Lower]]=1, $Q$7, Table1[[#This Row],[Flag upper]] = 1, $Q$6, AND(Table1[[#This Row],[Flag upper]]=0, Table1[[#This Row],[Flag Lower]]=0), Table1[[#This Row],[Data]])</f>
        <v>36.875</v>
      </c>
      <c r="P6" t="s">
        <v>11</v>
      </c>
      <c r="Q6">
        <f xml:space="preserve"> $Q$4+1.5*$Q$5</f>
        <v>265.875</v>
      </c>
    </row>
    <row r="7" spans="2:17" x14ac:dyDescent="0.25">
      <c r="B7" s="2">
        <v>18</v>
      </c>
      <c r="C7">
        <f xml:space="preserve"> IF(B7&gt;($Q$4+1.5*$Q$5), 1, 0)</f>
        <v>0</v>
      </c>
      <c r="D7">
        <f xml:space="preserve"> IF(B7&lt;($Q$3-1.5*$Q$5), 1, 0)</f>
        <v>1</v>
      </c>
      <c r="E7">
        <f xml:space="preserve"> _xlfn.IFS(Table1[[#This Row],[Flag Lower]]=1, $Q$7, Table1[[#This Row],[Flag upper]] = 1, $Q$6, AND(Table1[[#This Row],[Flag upper]]=0, Table1[[#This Row],[Flag Lower]]=0), Table1[[#This Row],[Data]])</f>
        <v>36.875</v>
      </c>
      <c r="P7" t="s">
        <v>12</v>
      </c>
      <c r="Q7">
        <f xml:space="preserve"> $Q$3-1.5*$Q$5</f>
        <v>36.875</v>
      </c>
    </row>
    <row r="8" spans="2:17" x14ac:dyDescent="0.25">
      <c r="B8" s="2">
        <v>18</v>
      </c>
      <c r="C8">
        <f xml:space="preserve"> IF(B8&gt;($Q$4+1.5*$Q$5), 1, 0)</f>
        <v>0</v>
      </c>
      <c r="D8">
        <f xml:space="preserve"> IF(B8&lt;($Q$3-1.5*$Q$5), 1, 0)</f>
        <v>1</v>
      </c>
      <c r="E8">
        <f xml:space="preserve"> _xlfn.IFS(Table1[[#This Row],[Flag Lower]]=1, $Q$7, Table1[[#This Row],[Flag upper]] = 1, $Q$6, AND(Table1[[#This Row],[Flag upper]]=0, Table1[[#This Row],[Flag Lower]]=0), Table1[[#This Row],[Data]])</f>
        <v>36.875</v>
      </c>
    </row>
    <row r="9" spans="2:17" x14ac:dyDescent="0.25">
      <c r="B9" s="2">
        <v>19</v>
      </c>
      <c r="C9">
        <f xml:space="preserve"> IF(B9&gt;($Q$4+1.5*$Q$5), 1, 0)</f>
        <v>0</v>
      </c>
      <c r="D9">
        <f xml:space="preserve"> IF(B9&lt;($Q$3-1.5*$Q$5), 1, 0)</f>
        <v>1</v>
      </c>
      <c r="E9">
        <f xml:space="preserve"> _xlfn.IFS(Table1[[#This Row],[Flag Lower]]=1, $Q$7, Table1[[#This Row],[Flag upper]] = 1, $Q$6, AND(Table1[[#This Row],[Flag upper]]=0, Table1[[#This Row],[Flag Lower]]=0), Table1[[#This Row],[Data]])</f>
        <v>36.875</v>
      </c>
    </row>
    <row r="10" spans="2:17" x14ac:dyDescent="0.25">
      <c r="B10" s="2">
        <v>19</v>
      </c>
      <c r="C10">
        <f xml:space="preserve"> IF(B10&gt;($Q$4+1.5*$Q$5), 1, 0)</f>
        <v>0</v>
      </c>
      <c r="D10">
        <f xml:space="preserve"> IF(B10&lt;($Q$3-1.5*$Q$5), 1, 0)</f>
        <v>1</v>
      </c>
      <c r="E10">
        <f xml:space="preserve"> _xlfn.IFS(Table1[[#This Row],[Flag Lower]]=1, $Q$7, Table1[[#This Row],[Flag upper]] = 1, $Q$6, AND(Table1[[#This Row],[Flag upper]]=0, Table1[[#This Row],[Flag Lower]]=0), Table1[[#This Row],[Data]])</f>
        <v>36.875</v>
      </c>
    </row>
    <row r="11" spans="2:17" x14ac:dyDescent="0.25">
      <c r="B11" s="2">
        <v>20</v>
      </c>
      <c r="C11">
        <f xml:space="preserve"> IF(B11&gt;($Q$4+1.5*$Q$5), 1, 0)</f>
        <v>0</v>
      </c>
      <c r="D11">
        <f xml:space="preserve"> IF(B11&lt;($Q$3-1.5*$Q$5), 1, 0)</f>
        <v>1</v>
      </c>
      <c r="E11">
        <f xml:space="preserve"> _xlfn.IFS(Table1[[#This Row],[Flag Lower]]=1, $Q$7, Table1[[#This Row],[Flag upper]] = 1, $Q$6, AND(Table1[[#This Row],[Flag upper]]=0, Table1[[#This Row],[Flag Lower]]=0), Table1[[#This Row],[Data]])</f>
        <v>36.875</v>
      </c>
    </row>
    <row r="12" spans="2:17" x14ac:dyDescent="0.25">
      <c r="B12" s="2">
        <v>21</v>
      </c>
      <c r="C12">
        <f xml:space="preserve"> IF(B12&gt;($Q$4+1.5*$Q$5), 1, 0)</f>
        <v>0</v>
      </c>
      <c r="D12">
        <f xml:space="preserve"> IF(B12&lt;($Q$3-1.5*$Q$5), 1, 0)</f>
        <v>1</v>
      </c>
      <c r="E12">
        <f xml:space="preserve"> _xlfn.IFS(Table1[[#This Row],[Flag Lower]]=1, $Q$7, Table1[[#This Row],[Flag upper]] = 1, $Q$6, AND(Table1[[#This Row],[Flag upper]]=0, Table1[[#This Row],[Flag Lower]]=0), Table1[[#This Row],[Data]])</f>
        <v>36.875</v>
      </c>
    </row>
    <row r="13" spans="2:17" x14ac:dyDescent="0.25">
      <c r="B13" s="2">
        <v>23</v>
      </c>
      <c r="C13">
        <f xml:space="preserve"> IF(B13&gt;($Q$4+1.5*$Q$5), 1, 0)</f>
        <v>0</v>
      </c>
      <c r="D13">
        <f xml:space="preserve"> IF(B13&lt;($Q$3-1.5*$Q$5), 1, 0)</f>
        <v>1</v>
      </c>
      <c r="E13">
        <f xml:space="preserve"> _xlfn.IFS(Table1[[#This Row],[Flag Lower]]=1, $Q$7, Table1[[#This Row],[Flag upper]] = 1, $Q$6, AND(Table1[[#This Row],[Flag upper]]=0, Table1[[#This Row],[Flag Lower]]=0), Table1[[#This Row],[Data]])</f>
        <v>36.875</v>
      </c>
    </row>
    <row r="14" spans="2:17" x14ac:dyDescent="0.25">
      <c r="B14" s="2">
        <v>103</v>
      </c>
      <c r="C14">
        <f xml:space="preserve"> IF(B14&gt;($Q$4+1.5*$Q$5), 1, 0)</f>
        <v>0</v>
      </c>
      <c r="D14">
        <f xml:space="preserve"> IF(B14&lt;($Q$3-1.5*$Q$5), 1, 0)</f>
        <v>0</v>
      </c>
      <c r="E14">
        <f xml:space="preserve"> _xlfn.IFS(Table1[[#This Row],[Flag Lower]]=1, $Q$7, Table1[[#This Row],[Flag upper]] = 1, $Q$6, AND(Table1[[#This Row],[Flag upper]]=0, Table1[[#This Row],[Flag Lower]]=0), Table1[[#This Row],[Data]])</f>
        <v>103</v>
      </c>
    </row>
    <row r="15" spans="2:17" x14ac:dyDescent="0.25">
      <c r="B15" s="2">
        <v>103</v>
      </c>
      <c r="C15">
        <f xml:space="preserve"> IF(B15&gt;($Q$4+1.5*$Q$5), 1, 0)</f>
        <v>0</v>
      </c>
      <c r="D15">
        <f xml:space="preserve"> IF(B15&lt;($Q$3-1.5*$Q$5), 1, 0)</f>
        <v>0</v>
      </c>
      <c r="E15">
        <f xml:space="preserve"> _xlfn.IFS(Table1[[#This Row],[Flag Lower]]=1, $Q$7, Table1[[#This Row],[Flag upper]] = 1, $Q$6, AND(Table1[[#This Row],[Flag upper]]=0, Table1[[#This Row],[Flag Lower]]=0), Table1[[#This Row],[Data]])</f>
        <v>103</v>
      </c>
    </row>
    <row r="16" spans="2:17" x14ac:dyDescent="0.25">
      <c r="B16" s="2">
        <v>103</v>
      </c>
      <c r="C16">
        <f xml:space="preserve"> IF(B16&gt;($Q$4+1.5*$Q$5), 1, 0)</f>
        <v>0</v>
      </c>
      <c r="D16">
        <f xml:space="preserve"> IF(B16&lt;($Q$3-1.5*$Q$5), 1, 0)</f>
        <v>0</v>
      </c>
      <c r="E16">
        <f xml:space="preserve"> _xlfn.IFS(Table1[[#This Row],[Flag Lower]]=1, $Q$7, Table1[[#This Row],[Flag upper]] = 1, $Q$6, AND(Table1[[#This Row],[Flag upper]]=0, Table1[[#This Row],[Flag Lower]]=0), Table1[[#This Row],[Data]])</f>
        <v>103</v>
      </c>
    </row>
    <row r="17" spans="2:5" x14ac:dyDescent="0.25">
      <c r="B17" s="2">
        <v>106</v>
      </c>
      <c r="C17">
        <f xml:space="preserve"> IF(B17&gt;($Q$4+1.5*$Q$5), 1, 0)</f>
        <v>0</v>
      </c>
      <c r="D17">
        <f xml:space="preserve"> IF(B17&lt;($Q$3-1.5*$Q$5), 1, 0)</f>
        <v>0</v>
      </c>
      <c r="E17">
        <f xml:space="preserve"> _xlfn.IFS(Table1[[#This Row],[Flag Lower]]=1, $Q$7, Table1[[#This Row],[Flag upper]] = 1, $Q$6, AND(Table1[[#This Row],[Flag upper]]=0, Table1[[#This Row],[Flag Lower]]=0), Table1[[#This Row],[Data]])</f>
        <v>106</v>
      </c>
    </row>
    <row r="18" spans="2:5" x14ac:dyDescent="0.25">
      <c r="B18" s="2">
        <v>106</v>
      </c>
      <c r="C18">
        <f xml:space="preserve"> IF(B18&gt;($Q$4+1.5*$Q$5), 1, 0)</f>
        <v>0</v>
      </c>
      <c r="D18">
        <f xml:space="preserve"> IF(B18&lt;($Q$3-1.5*$Q$5), 1, 0)</f>
        <v>0</v>
      </c>
      <c r="E18">
        <f xml:space="preserve"> _xlfn.IFS(Table1[[#This Row],[Flag Lower]]=1, $Q$7, Table1[[#This Row],[Flag upper]] = 1, $Q$6, AND(Table1[[#This Row],[Flag upper]]=0, Table1[[#This Row],[Flag Lower]]=0), Table1[[#This Row],[Data]])</f>
        <v>106</v>
      </c>
    </row>
    <row r="19" spans="2:5" x14ac:dyDescent="0.25">
      <c r="B19" s="2">
        <v>108</v>
      </c>
      <c r="C19">
        <f xml:space="preserve"> IF(B19&gt;($Q$4+1.5*$Q$5), 1, 0)</f>
        <v>0</v>
      </c>
      <c r="D19">
        <f xml:space="preserve"> IF(B19&lt;($Q$3-1.5*$Q$5), 1, 0)</f>
        <v>0</v>
      </c>
      <c r="E19">
        <f xml:space="preserve"> _xlfn.IFS(Table1[[#This Row],[Flag Lower]]=1, $Q$7, Table1[[#This Row],[Flag upper]] = 1, $Q$6, AND(Table1[[#This Row],[Flag upper]]=0, Table1[[#This Row],[Flag Lower]]=0), Table1[[#This Row],[Data]])</f>
        <v>108</v>
      </c>
    </row>
    <row r="20" spans="2:5" x14ac:dyDescent="0.25">
      <c r="B20" s="2">
        <v>111</v>
      </c>
      <c r="C20">
        <f xml:space="preserve"> IF(B20&gt;($Q$4+1.5*$Q$5), 1, 0)</f>
        <v>0</v>
      </c>
      <c r="D20">
        <f xml:space="preserve"> IF(B20&lt;($Q$3-1.5*$Q$5), 1, 0)</f>
        <v>0</v>
      </c>
      <c r="E20">
        <f xml:space="preserve"> _xlfn.IFS(Table1[[#This Row],[Flag Lower]]=1, $Q$7, Table1[[#This Row],[Flag upper]] = 1, $Q$6, AND(Table1[[#This Row],[Flag upper]]=0, Table1[[#This Row],[Flag Lower]]=0), Table1[[#This Row],[Data]])</f>
        <v>111</v>
      </c>
    </row>
    <row r="21" spans="2:5" x14ac:dyDescent="0.25">
      <c r="B21" s="2">
        <v>111</v>
      </c>
      <c r="C21">
        <f xml:space="preserve"> IF(B21&gt;($Q$4+1.5*$Q$5), 1, 0)</f>
        <v>0</v>
      </c>
      <c r="D21">
        <f xml:space="preserve"> IF(B21&lt;($Q$3-1.5*$Q$5), 1, 0)</f>
        <v>0</v>
      </c>
      <c r="E21">
        <f xml:space="preserve"> _xlfn.IFS(Table1[[#This Row],[Flag Lower]]=1, $Q$7, Table1[[#This Row],[Flag upper]] = 1, $Q$6, AND(Table1[[#This Row],[Flag upper]]=0, Table1[[#This Row],[Flag Lower]]=0), Table1[[#This Row],[Data]])</f>
        <v>111</v>
      </c>
    </row>
    <row r="22" spans="2:5" x14ac:dyDescent="0.25">
      <c r="B22" s="2">
        <v>111</v>
      </c>
      <c r="C22">
        <f xml:space="preserve"> IF(B22&gt;($Q$4+1.5*$Q$5), 1, 0)</f>
        <v>0</v>
      </c>
      <c r="D22">
        <f xml:space="preserve"> IF(B22&lt;($Q$3-1.5*$Q$5), 1, 0)</f>
        <v>0</v>
      </c>
      <c r="E22">
        <f xml:space="preserve"> _xlfn.IFS(Table1[[#This Row],[Flag Lower]]=1, $Q$7, Table1[[#This Row],[Flag upper]] = 1, $Q$6, AND(Table1[[#This Row],[Flag upper]]=0, Table1[[#This Row],[Flag Lower]]=0), Table1[[#This Row],[Data]])</f>
        <v>111</v>
      </c>
    </row>
    <row r="23" spans="2:5" x14ac:dyDescent="0.25">
      <c r="B23" s="2">
        <v>112</v>
      </c>
      <c r="C23">
        <f xml:space="preserve"> IF(B23&gt;($Q$4+1.5*$Q$5), 1, 0)</f>
        <v>0</v>
      </c>
      <c r="D23">
        <f xml:space="preserve"> IF(B23&lt;($Q$3-1.5*$Q$5), 1, 0)</f>
        <v>0</v>
      </c>
      <c r="E23">
        <f xml:space="preserve"> _xlfn.IFS(Table1[[#This Row],[Flag Lower]]=1, $Q$7, Table1[[#This Row],[Flag upper]] = 1, $Q$6, AND(Table1[[#This Row],[Flag upper]]=0, Table1[[#This Row],[Flag Lower]]=0), Table1[[#This Row],[Data]])</f>
        <v>112</v>
      </c>
    </row>
    <row r="24" spans="2:5" x14ac:dyDescent="0.25">
      <c r="B24" s="2">
        <v>112</v>
      </c>
      <c r="C24">
        <f xml:space="preserve"> IF(B24&gt;($Q$4+1.5*$Q$5), 1, 0)</f>
        <v>0</v>
      </c>
      <c r="D24">
        <f xml:space="preserve"> IF(B24&lt;($Q$3-1.5*$Q$5), 1, 0)</f>
        <v>0</v>
      </c>
      <c r="E24">
        <f xml:space="preserve"> _xlfn.IFS(Table1[[#This Row],[Flag Lower]]=1, $Q$7, Table1[[#This Row],[Flag upper]] = 1, $Q$6, AND(Table1[[#This Row],[Flag upper]]=0, Table1[[#This Row],[Flag Lower]]=0), Table1[[#This Row],[Data]])</f>
        <v>112</v>
      </c>
    </row>
    <row r="25" spans="2:5" x14ac:dyDescent="0.25">
      <c r="B25" s="2">
        <v>113</v>
      </c>
      <c r="C25">
        <f xml:space="preserve"> IF(B25&gt;($Q$4+1.5*$Q$5), 1, 0)</f>
        <v>0</v>
      </c>
      <c r="D25">
        <f xml:space="preserve"> IF(B25&lt;($Q$3-1.5*$Q$5), 1, 0)</f>
        <v>0</v>
      </c>
      <c r="E25">
        <f xml:space="preserve"> _xlfn.IFS(Table1[[#This Row],[Flag Lower]]=1, $Q$7, Table1[[#This Row],[Flag upper]] = 1, $Q$6, AND(Table1[[#This Row],[Flag upper]]=0, Table1[[#This Row],[Flag Lower]]=0), Table1[[#This Row],[Data]])</f>
        <v>113</v>
      </c>
    </row>
    <row r="26" spans="2:5" x14ac:dyDescent="0.25">
      <c r="B26" s="2">
        <v>113</v>
      </c>
      <c r="C26">
        <f xml:space="preserve"> IF(B26&gt;($Q$4+1.5*$Q$5), 1, 0)</f>
        <v>0</v>
      </c>
      <c r="D26">
        <f xml:space="preserve"> IF(B26&lt;($Q$3-1.5*$Q$5), 1, 0)</f>
        <v>0</v>
      </c>
      <c r="E26">
        <f xml:space="preserve"> _xlfn.IFS(Table1[[#This Row],[Flag Lower]]=1, $Q$7, Table1[[#This Row],[Flag upper]] = 1, $Q$6, AND(Table1[[#This Row],[Flag upper]]=0, Table1[[#This Row],[Flag Lower]]=0), Table1[[#This Row],[Data]])</f>
        <v>113</v>
      </c>
    </row>
    <row r="27" spans="2:5" x14ac:dyDescent="0.25">
      <c r="B27" s="2">
        <v>114</v>
      </c>
      <c r="C27">
        <f xml:space="preserve"> IF(B27&gt;($Q$4+1.5*$Q$5), 1, 0)</f>
        <v>0</v>
      </c>
      <c r="D27">
        <f xml:space="preserve"> IF(B27&lt;($Q$3-1.5*$Q$5), 1, 0)</f>
        <v>0</v>
      </c>
      <c r="E27">
        <f xml:space="preserve"> _xlfn.IFS(Table1[[#This Row],[Flag Lower]]=1, $Q$7, Table1[[#This Row],[Flag upper]] = 1, $Q$6, AND(Table1[[#This Row],[Flag upper]]=0, Table1[[#This Row],[Flag Lower]]=0), Table1[[#This Row],[Data]])</f>
        <v>114</v>
      </c>
    </row>
    <row r="28" spans="2:5" x14ac:dyDescent="0.25">
      <c r="B28" s="2">
        <v>122</v>
      </c>
      <c r="C28">
        <f xml:space="preserve"> IF(B28&gt;($Q$4+1.5*$Q$5), 1, 0)</f>
        <v>0</v>
      </c>
      <c r="D28">
        <f xml:space="preserve"> IF(B28&lt;($Q$3-1.5*$Q$5), 1, 0)</f>
        <v>0</v>
      </c>
      <c r="E28">
        <f xml:space="preserve"> _xlfn.IFS(Table1[[#This Row],[Flag Lower]]=1, $Q$7, Table1[[#This Row],[Flag upper]] = 1, $Q$6, AND(Table1[[#This Row],[Flag upper]]=0, Table1[[#This Row],[Flag Lower]]=0), Table1[[#This Row],[Data]])</f>
        <v>122</v>
      </c>
    </row>
    <row r="29" spans="2:5" x14ac:dyDescent="0.25">
      <c r="B29" s="2">
        <v>123</v>
      </c>
      <c r="C29">
        <f xml:space="preserve"> IF(B29&gt;($Q$4+1.5*$Q$5), 1, 0)</f>
        <v>0</v>
      </c>
      <c r="D29">
        <f xml:space="preserve"> IF(B29&lt;($Q$3-1.5*$Q$5), 1, 0)</f>
        <v>0</v>
      </c>
      <c r="E29">
        <f xml:space="preserve"> _xlfn.IFS(Table1[[#This Row],[Flag Lower]]=1, $Q$7, Table1[[#This Row],[Flag upper]] = 1, $Q$6, AND(Table1[[#This Row],[Flag upper]]=0, Table1[[#This Row],[Flag Lower]]=0), Table1[[#This Row],[Data]])</f>
        <v>123</v>
      </c>
    </row>
    <row r="30" spans="2:5" x14ac:dyDescent="0.25">
      <c r="B30" s="2">
        <v>126</v>
      </c>
      <c r="C30">
        <f xml:space="preserve"> IF(B30&gt;($Q$4+1.5*$Q$5), 1, 0)</f>
        <v>0</v>
      </c>
      <c r="D30">
        <f xml:space="preserve"> IF(B30&lt;($Q$3-1.5*$Q$5), 1, 0)</f>
        <v>0</v>
      </c>
      <c r="E30">
        <f xml:space="preserve"> _xlfn.IFS(Table1[[#This Row],[Flag Lower]]=1, $Q$7, Table1[[#This Row],[Flag upper]] = 1, $Q$6, AND(Table1[[#This Row],[Flag upper]]=0, Table1[[#This Row],[Flag Lower]]=0), Table1[[#This Row],[Data]])</f>
        <v>126</v>
      </c>
    </row>
    <row r="31" spans="2:5" x14ac:dyDescent="0.25">
      <c r="B31" s="2">
        <v>126</v>
      </c>
      <c r="C31">
        <f xml:space="preserve"> IF(B31&gt;($Q$4+1.5*$Q$5), 1, 0)</f>
        <v>0</v>
      </c>
      <c r="D31">
        <f xml:space="preserve"> IF(B31&lt;($Q$3-1.5*$Q$5), 1, 0)</f>
        <v>0</v>
      </c>
      <c r="E31">
        <f xml:space="preserve"> _xlfn.IFS(Table1[[#This Row],[Flag Lower]]=1, $Q$7, Table1[[#This Row],[Flag upper]] = 1, $Q$6, AND(Table1[[#This Row],[Flag upper]]=0, Table1[[#This Row],[Flag Lower]]=0), Table1[[#This Row],[Data]])</f>
        <v>126</v>
      </c>
    </row>
    <row r="32" spans="2:5" x14ac:dyDescent="0.25">
      <c r="B32" s="2">
        <v>128</v>
      </c>
      <c r="C32">
        <f xml:space="preserve"> IF(B32&gt;($Q$4+1.5*$Q$5), 1, 0)</f>
        <v>0</v>
      </c>
      <c r="D32">
        <f xml:space="preserve"> IF(B32&lt;($Q$3-1.5*$Q$5), 1, 0)</f>
        <v>0</v>
      </c>
      <c r="E32">
        <f xml:space="preserve"> _xlfn.IFS(Table1[[#This Row],[Flag Lower]]=1, $Q$7, Table1[[#This Row],[Flag upper]] = 1, $Q$6, AND(Table1[[#This Row],[Flag upper]]=0, Table1[[#This Row],[Flag Lower]]=0), Table1[[#This Row],[Data]])</f>
        <v>128</v>
      </c>
    </row>
    <row r="33" spans="2:5" x14ac:dyDescent="0.25">
      <c r="B33" s="2">
        <v>128</v>
      </c>
      <c r="C33">
        <f xml:space="preserve"> IF(B33&gt;($Q$4+1.5*$Q$5), 1, 0)</f>
        <v>0</v>
      </c>
      <c r="D33">
        <f xml:space="preserve"> IF(B33&lt;($Q$3-1.5*$Q$5), 1, 0)</f>
        <v>0</v>
      </c>
      <c r="E33">
        <f xml:space="preserve"> _xlfn.IFS(Table1[[#This Row],[Flag Lower]]=1, $Q$7, Table1[[#This Row],[Flag upper]] = 1, $Q$6, AND(Table1[[#This Row],[Flag upper]]=0, Table1[[#This Row],[Flag Lower]]=0), Table1[[#This Row],[Data]])</f>
        <v>128</v>
      </c>
    </row>
    <row r="34" spans="2:5" x14ac:dyDescent="0.25">
      <c r="B34" s="2">
        <v>129</v>
      </c>
      <c r="C34">
        <f xml:space="preserve"> IF(B34&gt;($Q$4+1.5*$Q$5), 1, 0)</f>
        <v>0</v>
      </c>
      <c r="D34">
        <f xml:space="preserve"> IF(B34&lt;($Q$3-1.5*$Q$5), 1, 0)</f>
        <v>0</v>
      </c>
      <c r="E34">
        <f xml:space="preserve"> _xlfn.IFS(Table1[[#This Row],[Flag Lower]]=1, $Q$7, Table1[[#This Row],[Flag upper]] = 1, $Q$6, AND(Table1[[#This Row],[Flag upper]]=0, Table1[[#This Row],[Flag Lower]]=0), Table1[[#This Row],[Data]])</f>
        <v>129</v>
      </c>
    </row>
    <row r="35" spans="2:5" x14ac:dyDescent="0.25">
      <c r="B35" s="2">
        <v>130</v>
      </c>
      <c r="C35">
        <f xml:space="preserve"> IF(B35&gt;($Q$4+1.5*$Q$5), 1, 0)</f>
        <v>0</v>
      </c>
      <c r="D35">
        <f xml:space="preserve"> IF(B35&lt;($Q$3-1.5*$Q$5), 1, 0)</f>
        <v>0</v>
      </c>
      <c r="E35">
        <f xml:space="preserve"> _xlfn.IFS(Table1[[#This Row],[Flag Lower]]=1, $Q$7, Table1[[#This Row],[Flag upper]] = 1, $Q$6, AND(Table1[[#This Row],[Flag upper]]=0, Table1[[#This Row],[Flag Lower]]=0), Table1[[#This Row],[Data]])</f>
        <v>130</v>
      </c>
    </row>
    <row r="36" spans="2:5" x14ac:dyDescent="0.25">
      <c r="B36" s="2">
        <v>130</v>
      </c>
      <c r="C36">
        <f xml:space="preserve"> IF(B36&gt;($Q$4+1.5*$Q$5), 1, 0)</f>
        <v>0</v>
      </c>
      <c r="D36">
        <f xml:space="preserve"> IF(B36&lt;($Q$3-1.5*$Q$5), 1, 0)</f>
        <v>0</v>
      </c>
      <c r="E36">
        <f xml:space="preserve"> _xlfn.IFS(Table1[[#This Row],[Flag Lower]]=1, $Q$7, Table1[[#This Row],[Flag upper]] = 1, $Q$6, AND(Table1[[#This Row],[Flag upper]]=0, Table1[[#This Row],[Flag Lower]]=0), Table1[[#This Row],[Data]])</f>
        <v>130</v>
      </c>
    </row>
    <row r="37" spans="2:5" x14ac:dyDescent="0.25">
      <c r="B37" s="2">
        <v>133</v>
      </c>
      <c r="C37">
        <f xml:space="preserve"> IF(B37&gt;($Q$4+1.5*$Q$5), 1, 0)</f>
        <v>0</v>
      </c>
      <c r="D37">
        <f xml:space="preserve"> IF(B37&lt;($Q$3-1.5*$Q$5), 1, 0)</f>
        <v>0</v>
      </c>
      <c r="E37">
        <f xml:space="preserve"> _xlfn.IFS(Table1[[#This Row],[Flag Lower]]=1, $Q$7, Table1[[#This Row],[Flag upper]] = 1, $Q$6, AND(Table1[[#This Row],[Flag upper]]=0, Table1[[#This Row],[Flag Lower]]=0), Table1[[#This Row],[Data]])</f>
        <v>133</v>
      </c>
    </row>
    <row r="38" spans="2:5" x14ac:dyDescent="0.25">
      <c r="B38" s="2">
        <v>134</v>
      </c>
      <c r="C38">
        <f xml:space="preserve"> IF(B38&gt;($Q$4+1.5*$Q$5), 1, 0)</f>
        <v>0</v>
      </c>
      <c r="D38">
        <f xml:space="preserve"> IF(B38&lt;($Q$3-1.5*$Q$5), 1, 0)</f>
        <v>0</v>
      </c>
      <c r="E38">
        <f xml:space="preserve"> _xlfn.IFS(Table1[[#This Row],[Flag Lower]]=1, $Q$7, Table1[[#This Row],[Flag upper]] = 1, $Q$6, AND(Table1[[#This Row],[Flag upper]]=0, Table1[[#This Row],[Flag Lower]]=0), Table1[[#This Row],[Data]])</f>
        <v>134</v>
      </c>
    </row>
    <row r="39" spans="2:5" x14ac:dyDescent="0.25">
      <c r="B39" s="2">
        <v>134</v>
      </c>
      <c r="C39">
        <f xml:space="preserve"> IF(B39&gt;($Q$4+1.5*$Q$5), 1, 0)</f>
        <v>0</v>
      </c>
      <c r="D39">
        <f xml:space="preserve"> IF(B39&lt;($Q$3-1.5*$Q$5), 1, 0)</f>
        <v>0</v>
      </c>
      <c r="E39">
        <f xml:space="preserve"> _xlfn.IFS(Table1[[#This Row],[Flag Lower]]=1, $Q$7, Table1[[#This Row],[Flag upper]] = 1, $Q$6, AND(Table1[[#This Row],[Flag upper]]=0, Table1[[#This Row],[Flag Lower]]=0), Table1[[#This Row],[Data]])</f>
        <v>134</v>
      </c>
    </row>
    <row r="40" spans="2:5" x14ac:dyDescent="0.25">
      <c r="B40" s="2">
        <v>135</v>
      </c>
      <c r="C40">
        <f xml:space="preserve"> IF(B40&gt;($Q$4+1.5*$Q$5), 1, 0)</f>
        <v>0</v>
      </c>
      <c r="D40">
        <f xml:space="preserve"> IF(B40&lt;($Q$3-1.5*$Q$5), 1, 0)</f>
        <v>0</v>
      </c>
      <c r="E40">
        <f xml:space="preserve"> _xlfn.IFS(Table1[[#This Row],[Flag Lower]]=1, $Q$7, Table1[[#This Row],[Flag upper]] = 1, $Q$6, AND(Table1[[#This Row],[Flag upper]]=0, Table1[[#This Row],[Flag Lower]]=0), Table1[[#This Row],[Data]])</f>
        <v>135</v>
      </c>
    </row>
    <row r="41" spans="2:5" x14ac:dyDescent="0.25">
      <c r="B41" s="2">
        <v>137</v>
      </c>
      <c r="C41">
        <f xml:space="preserve"> IF(B41&gt;($Q$4+1.5*$Q$5), 1, 0)</f>
        <v>0</v>
      </c>
      <c r="D41">
        <f xml:space="preserve"> IF(B41&lt;($Q$3-1.5*$Q$5), 1, 0)</f>
        <v>0</v>
      </c>
      <c r="E41">
        <f xml:space="preserve"> _xlfn.IFS(Table1[[#This Row],[Flag Lower]]=1, $Q$7, Table1[[#This Row],[Flag upper]] = 1, $Q$6, AND(Table1[[#This Row],[Flag upper]]=0, Table1[[#This Row],[Flag Lower]]=0), Table1[[#This Row],[Data]])</f>
        <v>137</v>
      </c>
    </row>
    <row r="42" spans="2:5" x14ac:dyDescent="0.25">
      <c r="B42" s="2">
        <v>137</v>
      </c>
      <c r="C42">
        <f xml:space="preserve"> IF(B42&gt;($Q$4+1.5*$Q$5), 1, 0)</f>
        <v>0</v>
      </c>
      <c r="D42">
        <f xml:space="preserve"> IF(B42&lt;($Q$3-1.5*$Q$5), 1, 0)</f>
        <v>0</v>
      </c>
      <c r="E42">
        <f xml:space="preserve"> _xlfn.IFS(Table1[[#This Row],[Flag Lower]]=1, $Q$7, Table1[[#This Row],[Flag upper]] = 1, $Q$6, AND(Table1[[#This Row],[Flag upper]]=0, Table1[[#This Row],[Flag Lower]]=0), Table1[[#This Row],[Data]])</f>
        <v>137</v>
      </c>
    </row>
    <row r="43" spans="2:5" x14ac:dyDescent="0.25">
      <c r="B43" s="2">
        <v>139</v>
      </c>
      <c r="C43">
        <f xml:space="preserve"> IF(B43&gt;($Q$4+1.5*$Q$5), 1, 0)</f>
        <v>0</v>
      </c>
      <c r="D43">
        <f xml:space="preserve"> IF(B43&lt;($Q$3-1.5*$Q$5), 1, 0)</f>
        <v>0</v>
      </c>
      <c r="E43">
        <f xml:space="preserve"> _xlfn.IFS(Table1[[#This Row],[Flag Lower]]=1, $Q$7, Table1[[#This Row],[Flag upper]] = 1, $Q$6, AND(Table1[[#This Row],[Flag upper]]=0, Table1[[#This Row],[Flag Lower]]=0), Table1[[#This Row],[Data]])</f>
        <v>139</v>
      </c>
    </row>
    <row r="44" spans="2:5" x14ac:dyDescent="0.25">
      <c r="B44" s="2">
        <v>139</v>
      </c>
      <c r="C44">
        <f xml:space="preserve"> IF(B44&gt;($Q$4+1.5*$Q$5), 1, 0)</f>
        <v>0</v>
      </c>
      <c r="D44">
        <f xml:space="preserve"> IF(B44&lt;($Q$3-1.5*$Q$5), 1, 0)</f>
        <v>0</v>
      </c>
      <c r="E44">
        <f xml:space="preserve"> _xlfn.IFS(Table1[[#This Row],[Flag Lower]]=1, $Q$7, Table1[[#This Row],[Flag upper]] = 1, $Q$6, AND(Table1[[#This Row],[Flag upper]]=0, Table1[[#This Row],[Flag Lower]]=0), Table1[[#This Row],[Data]])</f>
        <v>139</v>
      </c>
    </row>
    <row r="45" spans="2:5" x14ac:dyDescent="0.25">
      <c r="B45" s="2">
        <v>140</v>
      </c>
      <c r="C45">
        <f xml:space="preserve"> IF(B45&gt;($Q$4+1.5*$Q$5), 1, 0)</f>
        <v>0</v>
      </c>
      <c r="D45">
        <f xml:space="preserve"> IF(B45&lt;($Q$3-1.5*$Q$5), 1, 0)</f>
        <v>0</v>
      </c>
      <c r="E45">
        <f xml:space="preserve"> _xlfn.IFS(Table1[[#This Row],[Flag Lower]]=1, $Q$7, Table1[[#This Row],[Flag upper]] = 1, $Q$6, AND(Table1[[#This Row],[Flag upper]]=0, Table1[[#This Row],[Flag Lower]]=0), Table1[[#This Row],[Data]])</f>
        <v>140</v>
      </c>
    </row>
    <row r="46" spans="2:5" x14ac:dyDescent="0.25">
      <c r="B46" s="2">
        <v>140</v>
      </c>
      <c r="C46">
        <f xml:space="preserve"> IF(B46&gt;($Q$4+1.5*$Q$5), 1, 0)</f>
        <v>0</v>
      </c>
      <c r="D46">
        <f xml:space="preserve"> IF(B46&lt;($Q$3-1.5*$Q$5), 1, 0)</f>
        <v>0</v>
      </c>
      <c r="E46">
        <f xml:space="preserve"> _xlfn.IFS(Table1[[#This Row],[Flag Lower]]=1, $Q$7, Table1[[#This Row],[Flag upper]] = 1, $Q$6, AND(Table1[[#This Row],[Flag upper]]=0, Table1[[#This Row],[Flag Lower]]=0), Table1[[#This Row],[Data]])</f>
        <v>140</v>
      </c>
    </row>
    <row r="47" spans="2:5" x14ac:dyDescent="0.25">
      <c r="B47" s="2">
        <v>141</v>
      </c>
      <c r="C47">
        <f xml:space="preserve"> IF(B47&gt;($Q$4+1.5*$Q$5), 1, 0)</f>
        <v>0</v>
      </c>
      <c r="D47">
        <f xml:space="preserve"> IF(B47&lt;($Q$3-1.5*$Q$5), 1, 0)</f>
        <v>0</v>
      </c>
      <c r="E47">
        <f xml:space="preserve"> _xlfn.IFS(Table1[[#This Row],[Flag Lower]]=1, $Q$7, Table1[[#This Row],[Flag upper]] = 1, $Q$6, AND(Table1[[#This Row],[Flag upper]]=0, Table1[[#This Row],[Flag Lower]]=0), Table1[[#This Row],[Data]])</f>
        <v>141</v>
      </c>
    </row>
    <row r="48" spans="2:5" x14ac:dyDescent="0.25">
      <c r="B48" s="2">
        <v>142</v>
      </c>
      <c r="C48">
        <f xml:space="preserve"> IF(B48&gt;($Q$4+1.5*$Q$5), 1, 0)</f>
        <v>0</v>
      </c>
      <c r="D48">
        <f xml:space="preserve"> IF(B48&lt;($Q$3-1.5*$Q$5), 1, 0)</f>
        <v>0</v>
      </c>
      <c r="E48">
        <f xml:space="preserve"> _xlfn.IFS(Table1[[#This Row],[Flag Lower]]=1, $Q$7, Table1[[#This Row],[Flag upper]] = 1, $Q$6, AND(Table1[[#This Row],[Flag upper]]=0, Table1[[#This Row],[Flag Lower]]=0), Table1[[#This Row],[Data]])</f>
        <v>142</v>
      </c>
    </row>
    <row r="49" spans="2:5" x14ac:dyDescent="0.25">
      <c r="B49" s="2">
        <v>144</v>
      </c>
      <c r="C49">
        <f xml:space="preserve"> IF(B49&gt;($Q$4+1.5*$Q$5), 1, 0)</f>
        <v>0</v>
      </c>
      <c r="D49">
        <f xml:space="preserve"> IF(B49&lt;($Q$3-1.5*$Q$5), 1, 0)</f>
        <v>0</v>
      </c>
      <c r="E49">
        <f xml:space="preserve"> _xlfn.IFS(Table1[[#This Row],[Flag Lower]]=1, $Q$7, Table1[[#This Row],[Flag upper]] = 1, $Q$6, AND(Table1[[#This Row],[Flag upper]]=0, Table1[[#This Row],[Flag Lower]]=0), Table1[[#This Row],[Data]])</f>
        <v>144</v>
      </c>
    </row>
    <row r="50" spans="2:5" x14ac:dyDescent="0.25">
      <c r="B50" s="2">
        <v>144</v>
      </c>
      <c r="C50">
        <f xml:space="preserve"> IF(B50&gt;($Q$4+1.5*$Q$5), 1, 0)</f>
        <v>0</v>
      </c>
      <c r="D50">
        <f xml:space="preserve"> IF(B50&lt;($Q$3-1.5*$Q$5), 1, 0)</f>
        <v>0</v>
      </c>
      <c r="E50">
        <f xml:space="preserve"> _xlfn.IFS(Table1[[#This Row],[Flag Lower]]=1, $Q$7, Table1[[#This Row],[Flag upper]] = 1, $Q$6, AND(Table1[[#This Row],[Flag upper]]=0, Table1[[#This Row],[Flag Lower]]=0), Table1[[#This Row],[Data]])</f>
        <v>144</v>
      </c>
    </row>
    <row r="51" spans="2:5" x14ac:dyDescent="0.25">
      <c r="B51" s="2">
        <v>145</v>
      </c>
      <c r="C51">
        <f xml:space="preserve"> IF(B51&gt;($Q$4+1.5*$Q$5), 1, 0)</f>
        <v>0</v>
      </c>
      <c r="D51">
        <f xml:space="preserve"> IF(B51&lt;($Q$3-1.5*$Q$5), 1, 0)</f>
        <v>0</v>
      </c>
      <c r="E51">
        <f xml:space="preserve"> _xlfn.IFS(Table1[[#This Row],[Flag Lower]]=1, $Q$7, Table1[[#This Row],[Flag upper]] = 1, $Q$6, AND(Table1[[#This Row],[Flag upper]]=0, Table1[[#This Row],[Flag Lower]]=0), Table1[[#This Row],[Data]])</f>
        <v>145</v>
      </c>
    </row>
    <row r="52" spans="2:5" x14ac:dyDescent="0.25">
      <c r="B52" s="2">
        <v>149</v>
      </c>
      <c r="C52">
        <f xml:space="preserve"> IF(B52&gt;($Q$4+1.5*$Q$5), 1, 0)</f>
        <v>0</v>
      </c>
      <c r="D52">
        <f xml:space="preserve"> IF(B52&lt;($Q$3-1.5*$Q$5), 1, 0)</f>
        <v>0</v>
      </c>
      <c r="E52">
        <f xml:space="preserve"> _xlfn.IFS(Table1[[#This Row],[Flag Lower]]=1, $Q$7, Table1[[#This Row],[Flag upper]] = 1, $Q$6, AND(Table1[[#This Row],[Flag upper]]=0, Table1[[#This Row],[Flag Lower]]=0), Table1[[#This Row],[Data]])</f>
        <v>149</v>
      </c>
    </row>
    <row r="53" spans="2:5" x14ac:dyDescent="0.25">
      <c r="B53" s="2">
        <v>150</v>
      </c>
      <c r="C53">
        <f xml:space="preserve"> IF(B53&gt;($Q$4+1.5*$Q$5), 1, 0)</f>
        <v>0</v>
      </c>
      <c r="D53">
        <f xml:space="preserve"> IF(B53&lt;($Q$3-1.5*$Q$5), 1, 0)</f>
        <v>0</v>
      </c>
      <c r="E53">
        <f xml:space="preserve"> _xlfn.IFS(Table1[[#This Row],[Flag Lower]]=1, $Q$7, Table1[[#This Row],[Flag upper]] = 1, $Q$6, AND(Table1[[#This Row],[Flag upper]]=0, Table1[[#This Row],[Flag Lower]]=0), Table1[[#This Row],[Data]])</f>
        <v>150</v>
      </c>
    </row>
    <row r="54" spans="2:5" x14ac:dyDescent="0.25">
      <c r="B54" s="2">
        <v>151</v>
      </c>
      <c r="C54">
        <f xml:space="preserve"> IF(B54&gt;($Q$4+1.5*$Q$5), 1, 0)</f>
        <v>0</v>
      </c>
      <c r="D54">
        <f xml:space="preserve"> IF(B54&lt;($Q$3-1.5*$Q$5), 1, 0)</f>
        <v>0</v>
      </c>
      <c r="E54">
        <f xml:space="preserve"> _xlfn.IFS(Table1[[#This Row],[Flag Lower]]=1, $Q$7, Table1[[#This Row],[Flag upper]] = 1, $Q$6, AND(Table1[[#This Row],[Flag upper]]=0, Table1[[#This Row],[Flag Lower]]=0), Table1[[#This Row],[Data]])</f>
        <v>151</v>
      </c>
    </row>
    <row r="55" spans="2:5" x14ac:dyDescent="0.25">
      <c r="B55" s="2">
        <v>151</v>
      </c>
      <c r="C55">
        <f xml:space="preserve"> IF(B55&gt;($Q$4+1.5*$Q$5), 1, 0)</f>
        <v>0</v>
      </c>
      <c r="D55">
        <f xml:space="preserve"> IF(B55&lt;($Q$3-1.5*$Q$5), 1, 0)</f>
        <v>0</v>
      </c>
      <c r="E55">
        <f xml:space="preserve"> _xlfn.IFS(Table1[[#This Row],[Flag Lower]]=1, $Q$7, Table1[[#This Row],[Flag upper]] = 1, $Q$6, AND(Table1[[#This Row],[Flag upper]]=0, Table1[[#This Row],[Flag Lower]]=0), Table1[[#This Row],[Data]])</f>
        <v>151</v>
      </c>
    </row>
    <row r="56" spans="2:5" x14ac:dyDescent="0.25">
      <c r="B56" s="2">
        <v>152</v>
      </c>
      <c r="C56">
        <f xml:space="preserve"> IF(B56&gt;($Q$4+1.5*$Q$5), 1, 0)</f>
        <v>0</v>
      </c>
      <c r="D56">
        <f xml:space="preserve"> IF(B56&lt;($Q$3-1.5*$Q$5), 1, 0)</f>
        <v>0</v>
      </c>
      <c r="E56">
        <f xml:space="preserve"> _xlfn.IFS(Table1[[#This Row],[Flag Lower]]=1, $Q$7, Table1[[#This Row],[Flag upper]] = 1, $Q$6, AND(Table1[[#This Row],[Flag upper]]=0, Table1[[#This Row],[Flag Lower]]=0), Table1[[#This Row],[Data]])</f>
        <v>152</v>
      </c>
    </row>
    <row r="57" spans="2:5" x14ac:dyDescent="0.25">
      <c r="B57" s="2">
        <v>153</v>
      </c>
      <c r="C57">
        <f xml:space="preserve"> IF(B57&gt;($Q$4+1.5*$Q$5), 1, 0)</f>
        <v>0</v>
      </c>
      <c r="D57">
        <f xml:space="preserve"> IF(B57&lt;($Q$3-1.5*$Q$5), 1, 0)</f>
        <v>0</v>
      </c>
      <c r="E57">
        <f xml:space="preserve"> _xlfn.IFS(Table1[[#This Row],[Flag Lower]]=1, $Q$7, Table1[[#This Row],[Flag upper]] = 1, $Q$6, AND(Table1[[#This Row],[Flag upper]]=0, Table1[[#This Row],[Flag Lower]]=0), Table1[[#This Row],[Data]])</f>
        <v>153</v>
      </c>
    </row>
    <row r="58" spans="2:5" x14ac:dyDescent="0.25">
      <c r="B58" s="2">
        <v>158</v>
      </c>
      <c r="C58">
        <f xml:space="preserve"> IF(B58&gt;($Q$4+1.5*$Q$5), 1, 0)</f>
        <v>0</v>
      </c>
      <c r="D58">
        <f xml:space="preserve"> IF(B58&lt;($Q$3-1.5*$Q$5), 1, 0)</f>
        <v>0</v>
      </c>
      <c r="E58">
        <f xml:space="preserve"> _xlfn.IFS(Table1[[#This Row],[Flag Lower]]=1, $Q$7, Table1[[#This Row],[Flag upper]] = 1, $Q$6, AND(Table1[[#This Row],[Flag upper]]=0, Table1[[#This Row],[Flag Lower]]=0), Table1[[#This Row],[Data]])</f>
        <v>158</v>
      </c>
    </row>
    <row r="59" spans="2:5" x14ac:dyDescent="0.25">
      <c r="B59" s="2">
        <v>158</v>
      </c>
      <c r="C59">
        <f xml:space="preserve"> IF(B59&gt;($Q$4+1.5*$Q$5), 1, 0)</f>
        <v>0</v>
      </c>
      <c r="D59">
        <f xml:space="preserve"> IF(B59&lt;($Q$3-1.5*$Q$5), 1, 0)</f>
        <v>0</v>
      </c>
      <c r="E59">
        <f xml:space="preserve"> _xlfn.IFS(Table1[[#This Row],[Flag Lower]]=1, $Q$7, Table1[[#This Row],[Flag upper]] = 1, $Q$6, AND(Table1[[#This Row],[Flag upper]]=0, Table1[[#This Row],[Flag Lower]]=0), Table1[[#This Row],[Data]])</f>
        <v>158</v>
      </c>
    </row>
    <row r="60" spans="2:5" x14ac:dyDescent="0.25">
      <c r="B60" s="2">
        <v>159</v>
      </c>
      <c r="C60">
        <f xml:space="preserve"> IF(B60&gt;($Q$4+1.5*$Q$5), 1, 0)</f>
        <v>0</v>
      </c>
      <c r="D60">
        <f xml:space="preserve"> IF(B60&lt;($Q$3-1.5*$Q$5), 1, 0)</f>
        <v>0</v>
      </c>
      <c r="E60">
        <f xml:space="preserve"> _xlfn.IFS(Table1[[#This Row],[Flag Lower]]=1, $Q$7, Table1[[#This Row],[Flag upper]] = 1, $Q$6, AND(Table1[[#This Row],[Flag upper]]=0, Table1[[#This Row],[Flag Lower]]=0), Table1[[#This Row],[Data]])</f>
        <v>159</v>
      </c>
    </row>
    <row r="61" spans="2:5" x14ac:dyDescent="0.25">
      <c r="B61" s="2">
        <v>159</v>
      </c>
      <c r="C61">
        <f xml:space="preserve"> IF(B61&gt;($Q$4+1.5*$Q$5), 1, 0)</f>
        <v>0</v>
      </c>
      <c r="D61">
        <f xml:space="preserve"> IF(B61&lt;($Q$3-1.5*$Q$5), 1, 0)</f>
        <v>0</v>
      </c>
      <c r="E61">
        <f xml:space="preserve"> _xlfn.IFS(Table1[[#This Row],[Flag Lower]]=1, $Q$7, Table1[[#This Row],[Flag upper]] = 1, $Q$6, AND(Table1[[#This Row],[Flag upper]]=0, Table1[[#This Row],[Flag Lower]]=0), Table1[[#This Row],[Data]])</f>
        <v>159</v>
      </c>
    </row>
    <row r="62" spans="2:5" x14ac:dyDescent="0.25">
      <c r="B62" s="2">
        <v>161</v>
      </c>
      <c r="C62">
        <f xml:space="preserve"> IF(B62&gt;($Q$4+1.5*$Q$5), 1, 0)</f>
        <v>0</v>
      </c>
      <c r="D62">
        <f xml:space="preserve"> IF(B62&lt;($Q$3-1.5*$Q$5), 1, 0)</f>
        <v>0</v>
      </c>
      <c r="E62">
        <f xml:space="preserve"> _xlfn.IFS(Table1[[#This Row],[Flag Lower]]=1, $Q$7, Table1[[#This Row],[Flag upper]] = 1, $Q$6, AND(Table1[[#This Row],[Flag upper]]=0, Table1[[#This Row],[Flag Lower]]=0), Table1[[#This Row],[Data]])</f>
        <v>161</v>
      </c>
    </row>
    <row r="63" spans="2:5" x14ac:dyDescent="0.25">
      <c r="B63" s="2">
        <v>161</v>
      </c>
      <c r="C63">
        <f xml:space="preserve"> IF(B63&gt;($Q$4+1.5*$Q$5), 1, 0)</f>
        <v>0</v>
      </c>
      <c r="D63">
        <f xml:space="preserve"> IF(B63&lt;($Q$3-1.5*$Q$5), 1, 0)</f>
        <v>0</v>
      </c>
      <c r="E63">
        <f xml:space="preserve"> _xlfn.IFS(Table1[[#This Row],[Flag Lower]]=1, $Q$7, Table1[[#This Row],[Flag upper]] = 1, $Q$6, AND(Table1[[#This Row],[Flag upper]]=0, Table1[[#This Row],[Flag Lower]]=0), Table1[[#This Row],[Data]])</f>
        <v>161</v>
      </c>
    </row>
    <row r="64" spans="2:5" x14ac:dyDescent="0.25">
      <c r="B64" s="2">
        <v>161</v>
      </c>
      <c r="C64">
        <f xml:space="preserve"> IF(B64&gt;($Q$4+1.5*$Q$5), 1, 0)</f>
        <v>0</v>
      </c>
      <c r="D64">
        <f xml:space="preserve"> IF(B64&lt;($Q$3-1.5*$Q$5), 1, 0)</f>
        <v>0</v>
      </c>
      <c r="E64">
        <f xml:space="preserve"> _xlfn.IFS(Table1[[#This Row],[Flag Lower]]=1, $Q$7, Table1[[#This Row],[Flag upper]] = 1, $Q$6, AND(Table1[[#This Row],[Flag upper]]=0, Table1[[#This Row],[Flag Lower]]=0), Table1[[#This Row],[Data]])</f>
        <v>161</v>
      </c>
    </row>
    <row r="65" spans="2:5" x14ac:dyDescent="0.25">
      <c r="B65" s="2">
        <v>163</v>
      </c>
      <c r="C65">
        <f xml:space="preserve"> IF(B65&gt;($Q$4+1.5*$Q$5), 1, 0)</f>
        <v>0</v>
      </c>
      <c r="D65">
        <f xml:space="preserve"> IF(B65&lt;($Q$3-1.5*$Q$5), 1, 0)</f>
        <v>0</v>
      </c>
      <c r="E65">
        <f xml:space="preserve"> _xlfn.IFS(Table1[[#This Row],[Flag Lower]]=1, $Q$7, Table1[[#This Row],[Flag upper]] = 1, $Q$6, AND(Table1[[#This Row],[Flag upper]]=0, Table1[[#This Row],[Flag Lower]]=0), Table1[[#This Row],[Data]])</f>
        <v>163</v>
      </c>
    </row>
    <row r="66" spans="2:5" x14ac:dyDescent="0.25">
      <c r="B66" s="2">
        <v>163</v>
      </c>
      <c r="C66">
        <f xml:space="preserve"> IF(B66&gt;($Q$4+1.5*$Q$5), 1, 0)</f>
        <v>0</v>
      </c>
      <c r="D66">
        <f xml:space="preserve"> IF(B66&lt;($Q$3-1.5*$Q$5), 1, 0)</f>
        <v>0</v>
      </c>
      <c r="E66">
        <f xml:space="preserve"> _xlfn.IFS(Table1[[#This Row],[Flag Lower]]=1, $Q$7, Table1[[#This Row],[Flag upper]] = 1, $Q$6, AND(Table1[[#This Row],[Flag upper]]=0, Table1[[#This Row],[Flag Lower]]=0), Table1[[#This Row],[Data]])</f>
        <v>163</v>
      </c>
    </row>
    <row r="67" spans="2:5" x14ac:dyDescent="0.25">
      <c r="B67" s="2">
        <v>165</v>
      </c>
      <c r="C67">
        <f xml:space="preserve"> IF(B67&gt;($Q$4+1.5*$Q$5), 1, 0)</f>
        <v>0</v>
      </c>
      <c r="D67">
        <f xml:space="preserve"> IF(B67&lt;($Q$3-1.5*$Q$5), 1, 0)</f>
        <v>0</v>
      </c>
      <c r="E67">
        <f xml:space="preserve"> _xlfn.IFS(Table1[[#This Row],[Flag Lower]]=1, $Q$7, Table1[[#This Row],[Flag upper]] = 1, $Q$6, AND(Table1[[#This Row],[Flag upper]]=0, Table1[[#This Row],[Flag Lower]]=0), Table1[[#This Row],[Data]])</f>
        <v>165</v>
      </c>
    </row>
    <row r="68" spans="2:5" x14ac:dyDescent="0.25">
      <c r="B68" s="2">
        <v>166</v>
      </c>
      <c r="C68">
        <f xml:space="preserve"> IF(B68&gt;($Q$4+1.5*$Q$5), 1, 0)</f>
        <v>0</v>
      </c>
      <c r="D68">
        <f xml:space="preserve"> IF(B68&lt;($Q$3-1.5*$Q$5), 1, 0)</f>
        <v>0</v>
      </c>
      <c r="E68">
        <f xml:space="preserve"> _xlfn.IFS(Table1[[#This Row],[Flag Lower]]=1, $Q$7, Table1[[#This Row],[Flag upper]] = 1, $Q$6, AND(Table1[[#This Row],[Flag upper]]=0, Table1[[#This Row],[Flag Lower]]=0), Table1[[#This Row],[Data]])</f>
        <v>166</v>
      </c>
    </row>
    <row r="69" spans="2:5" x14ac:dyDescent="0.25">
      <c r="B69" s="2">
        <v>169</v>
      </c>
      <c r="C69">
        <f xml:space="preserve"> IF(B69&gt;($Q$4+1.5*$Q$5), 1, 0)</f>
        <v>0</v>
      </c>
      <c r="D69">
        <f xml:space="preserve"> IF(B69&lt;($Q$3-1.5*$Q$5), 1, 0)</f>
        <v>0</v>
      </c>
      <c r="E69">
        <f xml:space="preserve"> _xlfn.IFS(Table1[[#This Row],[Flag Lower]]=1, $Q$7, Table1[[#This Row],[Flag upper]] = 1, $Q$6, AND(Table1[[#This Row],[Flag upper]]=0, Table1[[#This Row],[Flag Lower]]=0), Table1[[#This Row],[Data]])</f>
        <v>169</v>
      </c>
    </row>
    <row r="70" spans="2:5" x14ac:dyDescent="0.25">
      <c r="B70" s="2">
        <v>172</v>
      </c>
      <c r="C70">
        <f xml:space="preserve"> IF(B70&gt;($Q$4+1.5*$Q$5), 1, 0)</f>
        <v>0</v>
      </c>
      <c r="D70">
        <f xml:space="preserve"> IF(B70&lt;($Q$3-1.5*$Q$5), 1, 0)</f>
        <v>0</v>
      </c>
      <c r="E70">
        <f xml:space="preserve"> _xlfn.IFS(Table1[[#This Row],[Flag Lower]]=1, $Q$7, Table1[[#This Row],[Flag upper]] = 1, $Q$6, AND(Table1[[#This Row],[Flag upper]]=0, Table1[[#This Row],[Flag Lower]]=0), Table1[[#This Row],[Data]])</f>
        <v>172</v>
      </c>
    </row>
    <row r="71" spans="2:5" x14ac:dyDescent="0.25">
      <c r="B71" s="2">
        <v>175</v>
      </c>
      <c r="C71">
        <f xml:space="preserve"> IF(B71&gt;($Q$4+1.5*$Q$5), 1, 0)</f>
        <v>0</v>
      </c>
      <c r="D71">
        <f xml:space="preserve"> IF(B71&lt;($Q$3-1.5*$Q$5), 1, 0)</f>
        <v>0</v>
      </c>
      <c r="E71">
        <f xml:space="preserve"> _xlfn.IFS(Table1[[#This Row],[Flag Lower]]=1, $Q$7, Table1[[#This Row],[Flag upper]] = 1, $Q$6, AND(Table1[[#This Row],[Flag upper]]=0, Table1[[#This Row],[Flag Lower]]=0), Table1[[#This Row],[Data]])</f>
        <v>175</v>
      </c>
    </row>
    <row r="72" spans="2:5" x14ac:dyDescent="0.25">
      <c r="B72" s="2">
        <v>175</v>
      </c>
      <c r="C72">
        <f xml:space="preserve"> IF(B72&gt;($Q$4+1.5*$Q$5), 1, 0)</f>
        <v>0</v>
      </c>
      <c r="D72">
        <f xml:space="preserve"> IF(B72&lt;($Q$3-1.5*$Q$5), 1, 0)</f>
        <v>0</v>
      </c>
      <c r="E72">
        <f xml:space="preserve"> _xlfn.IFS(Table1[[#This Row],[Flag Lower]]=1, $Q$7, Table1[[#This Row],[Flag upper]] = 1, $Q$6, AND(Table1[[#This Row],[Flag upper]]=0, Table1[[#This Row],[Flag Lower]]=0), Table1[[#This Row],[Data]])</f>
        <v>175</v>
      </c>
    </row>
    <row r="73" spans="2:5" x14ac:dyDescent="0.25">
      <c r="B73" s="2">
        <v>175</v>
      </c>
      <c r="C73">
        <f xml:space="preserve"> IF(B73&gt;($Q$4+1.5*$Q$5), 1, 0)</f>
        <v>0</v>
      </c>
      <c r="D73">
        <f xml:space="preserve"> IF(B73&lt;($Q$3-1.5*$Q$5), 1, 0)</f>
        <v>0</v>
      </c>
      <c r="E73">
        <f xml:space="preserve"> _xlfn.IFS(Table1[[#This Row],[Flag Lower]]=1, $Q$7, Table1[[#This Row],[Flag upper]] = 1, $Q$6, AND(Table1[[#This Row],[Flag upper]]=0, Table1[[#This Row],[Flag Lower]]=0), Table1[[#This Row],[Data]])</f>
        <v>175</v>
      </c>
    </row>
    <row r="74" spans="2:5" x14ac:dyDescent="0.25">
      <c r="B74" s="2">
        <v>177</v>
      </c>
      <c r="C74">
        <f xml:space="preserve"> IF(B74&gt;($Q$4+1.5*$Q$5), 1, 0)</f>
        <v>0</v>
      </c>
      <c r="D74">
        <f xml:space="preserve"> IF(B74&lt;($Q$3-1.5*$Q$5), 1, 0)</f>
        <v>0</v>
      </c>
      <c r="E74">
        <f xml:space="preserve"> _xlfn.IFS(Table1[[#This Row],[Flag Lower]]=1, $Q$7, Table1[[#This Row],[Flag upper]] = 1, $Q$6, AND(Table1[[#This Row],[Flag upper]]=0, Table1[[#This Row],[Flag Lower]]=0), Table1[[#This Row],[Data]])</f>
        <v>177</v>
      </c>
    </row>
    <row r="75" spans="2:5" x14ac:dyDescent="0.25">
      <c r="B75" s="2">
        <v>178</v>
      </c>
      <c r="C75">
        <f xml:space="preserve"> IF(B75&gt;($Q$4+1.5*$Q$5), 1, 0)</f>
        <v>0</v>
      </c>
      <c r="D75">
        <f xml:space="preserve"> IF(B75&lt;($Q$3-1.5*$Q$5), 1, 0)</f>
        <v>0</v>
      </c>
      <c r="E75">
        <f xml:space="preserve"> _xlfn.IFS(Table1[[#This Row],[Flag Lower]]=1, $Q$7, Table1[[#This Row],[Flag upper]] = 1, $Q$6, AND(Table1[[#This Row],[Flag upper]]=0, Table1[[#This Row],[Flag Lower]]=0), Table1[[#This Row],[Data]])</f>
        <v>178</v>
      </c>
    </row>
    <row r="76" spans="2:5" x14ac:dyDescent="0.25">
      <c r="B76" s="2">
        <v>179</v>
      </c>
      <c r="C76">
        <f xml:space="preserve"> IF(B76&gt;($Q$4+1.5*$Q$5), 1, 0)</f>
        <v>0</v>
      </c>
      <c r="D76">
        <f xml:space="preserve"> IF(B76&lt;($Q$3-1.5*$Q$5), 1, 0)</f>
        <v>0</v>
      </c>
      <c r="E76">
        <f xml:space="preserve"> _xlfn.IFS(Table1[[#This Row],[Flag Lower]]=1, $Q$7, Table1[[#This Row],[Flag upper]] = 1, $Q$6, AND(Table1[[#This Row],[Flag upper]]=0, Table1[[#This Row],[Flag Lower]]=0), Table1[[#This Row],[Data]])</f>
        <v>179</v>
      </c>
    </row>
    <row r="77" spans="2:5" x14ac:dyDescent="0.25">
      <c r="B77" s="2">
        <v>179</v>
      </c>
      <c r="C77">
        <f xml:space="preserve"> IF(B77&gt;($Q$4+1.5*$Q$5), 1, 0)</f>
        <v>0</v>
      </c>
      <c r="D77">
        <f xml:space="preserve"> IF(B77&lt;($Q$3-1.5*$Q$5), 1, 0)</f>
        <v>0</v>
      </c>
      <c r="E77">
        <f xml:space="preserve"> _xlfn.IFS(Table1[[#This Row],[Flag Lower]]=1, $Q$7, Table1[[#This Row],[Flag upper]] = 1, $Q$6, AND(Table1[[#This Row],[Flag upper]]=0, Table1[[#This Row],[Flag Lower]]=0), Table1[[#This Row],[Data]])</f>
        <v>179</v>
      </c>
    </row>
    <row r="78" spans="2:5" x14ac:dyDescent="0.25">
      <c r="B78" s="2">
        <v>180</v>
      </c>
      <c r="C78">
        <f xml:space="preserve"> IF(B78&gt;($Q$4+1.5*$Q$5), 1, 0)</f>
        <v>0</v>
      </c>
      <c r="D78">
        <f xml:space="preserve"> IF(B78&lt;($Q$3-1.5*$Q$5), 1, 0)</f>
        <v>0</v>
      </c>
      <c r="E78">
        <f xml:space="preserve"> _xlfn.IFS(Table1[[#This Row],[Flag Lower]]=1, $Q$7, Table1[[#This Row],[Flag upper]] = 1, $Q$6, AND(Table1[[#This Row],[Flag upper]]=0, Table1[[#This Row],[Flag Lower]]=0), Table1[[#This Row],[Data]])</f>
        <v>180</v>
      </c>
    </row>
    <row r="79" spans="2:5" x14ac:dyDescent="0.25">
      <c r="B79" s="2">
        <v>180</v>
      </c>
      <c r="C79">
        <f xml:space="preserve"> IF(B79&gt;($Q$4+1.5*$Q$5), 1, 0)</f>
        <v>0</v>
      </c>
      <c r="D79">
        <f xml:space="preserve"> IF(B79&lt;($Q$3-1.5*$Q$5), 1, 0)</f>
        <v>0</v>
      </c>
      <c r="E79">
        <f xml:space="preserve"> _xlfn.IFS(Table1[[#This Row],[Flag Lower]]=1, $Q$7, Table1[[#This Row],[Flag upper]] = 1, $Q$6, AND(Table1[[#This Row],[Flag upper]]=0, Table1[[#This Row],[Flag Lower]]=0), Table1[[#This Row],[Data]])</f>
        <v>180</v>
      </c>
    </row>
    <row r="80" spans="2:5" x14ac:dyDescent="0.25">
      <c r="B80" s="2">
        <v>181</v>
      </c>
      <c r="C80">
        <f xml:space="preserve"> IF(B80&gt;($Q$4+1.5*$Q$5), 1, 0)</f>
        <v>0</v>
      </c>
      <c r="D80">
        <f xml:space="preserve"> IF(B80&lt;($Q$3-1.5*$Q$5), 1, 0)</f>
        <v>0</v>
      </c>
      <c r="E80">
        <f xml:space="preserve"> _xlfn.IFS(Table1[[#This Row],[Flag Lower]]=1, $Q$7, Table1[[#This Row],[Flag upper]] = 1, $Q$6, AND(Table1[[#This Row],[Flag upper]]=0, Table1[[#This Row],[Flag Lower]]=0), Table1[[#This Row],[Data]])</f>
        <v>181</v>
      </c>
    </row>
    <row r="81" spans="2:5" x14ac:dyDescent="0.25">
      <c r="B81" s="2">
        <v>182</v>
      </c>
      <c r="C81">
        <f xml:space="preserve"> IF(B81&gt;($Q$4+1.5*$Q$5), 1, 0)</f>
        <v>0</v>
      </c>
      <c r="D81">
        <f xml:space="preserve"> IF(B81&lt;($Q$3-1.5*$Q$5), 1, 0)</f>
        <v>0</v>
      </c>
      <c r="E81">
        <f xml:space="preserve"> _xlfn.IFS(Table1[[#This Row],[Flag Lower]]=1, $Q$7, Table1[[#This Row],[Flag upper]] = 1, $Q$6, AND(Table1[[#This Row],[Flag upper]]=0, Table1[[#This Row],[Flag Lower]]=0), Table1[[#This Row],[Data]])</f>
        <v>182</v>
      </c>
    </row>
    <row r="82" spans="2:5" x14ac:dyDescent="0.25">
      <c r="B82" s="2">
        <v>185</v>
      </c>
      <c r="C82">
        <f xml:space="preserve"> IF(B82&gt;($Q$4+1.5*$Q$5), 1, 0)</f>
        <v>0</v>
      </c>
      <c r="D82">
        <f xml:space="preserve"> IF(B82&lt;($Q$3-1.5*$Q$5), 1, 0)</f>
        <v>0</v>
      </c>
      <c r="E82">
        <f xml:space="preserve"> _xlfn.IFS(Table1[[#This Row],[Flag Lower]]=1, $Q$7, Table1[[#This Row],[Flag upper]] = 1, $Q$6, AND(Table1[[#This Row],[Flag upper]]=0, Table1[[#This Row],[Flag Lower]]=0), Table1[[#This Row],[Data]])</f>
        <v>185</v>
      </c>
    </row>
    <row r="83" spans="2:5" x14ac:dyDescent="0.25">
      <c r="B83" s="2">
        <v>186</v>
      </c>
      <c r="C83">
        <f xml:space="preserve"> IF(B83&gt;($Q$4+1.5*$Q$5), 1, 0)</f>
        <v>0</v>
      </c>
      <c r="D83">
        <f xml:space="preserve"> IF(B83&lt;($Q$3-1.5*$Q$5), 1, 0)</f>
        <v>0</v>
      </c>
      <c r="E83">
        <f xml:space="preserve"> _xlfn.IFS(Table1[[#This Row],[Flag Lower]]=1, $Q$7, Table1[[#This Row],[Flag upper]] = 1, $Q$6, AND(Table1[[#This Row],[Flag upper]]=0, Table1[[#This Row],[Flag Lower]]=0), Table1[[#This Row],[Data]])</f>
        <v>186</v>
      </c>
    </row>
    <row r="84" spans="2:5" x14ac:dyDescent="0.25">
      <c r="B84" s="2">
        <v>188</v>
      </c>
      <c r="C84">
        <f xml:space="preserve"> IF(B84&gt;($Q$4+1.5*$Q$5), 1, 0)</f>
        <v>0</v>
      </c>
      <c r="D84">
        <f xml:space="preserve"> IF(B84&lt;($Q$3-1.5*$Q$5), 1, 0)</f>
        <v>0</v>
      </c>
      <c r="E84">
        <f xml:space="preserve"> _xlfn.IFS(Table1[[#This Row],[Flag Lower]]=1, $Q$7, Table1[[#This Row],[Flag upper]] = 1, $Q$6, AND(Table1[[#This Row],[Flag upper]]=0, Table1[[#This Row],[Flag Lower]]=0), Table1[[#This Row],[Data]])</f>
        <v>188</v>
      </c>
    </row>
    <row r="85" spans="2:5" x14ac:dyDescent="0.25">
      <c r="B85" s="2">
        <v>189</v>
      </c>
      <c r="C85">
        <f xml:space="preserve"> IF(B85&gt;($Q$4+1.5*$Q$5), 1, 0)</f>
        <v>0</v>
      </c>
      <c r="D85">
        <f xml:space="preserve"> IF(B85&lt;($Q$3-1.5*$Q$5), 1, 0)</f>
        <v>0</v>
      </c>
      <c r="E85">
        <f xml:space="preserve"> _xlfn.IFS(Table1[[#This Row],[Flag Lower]]=1, $Q$7, Table1[[#This Row],[Flag upper]] = 1, $Q$6, AND(Table1[[#This Row],[Flag upper]]=0, Table1[[#This Row],[Flag Lower]]=0), Table1[[#This Row],[Data]])</f>
        <v>189</v>
      </c>
    </row>
    <row r="86" spans="2:5" x14ac:dyDescent="0.25">
      <c r="B86" s="2">
        <v>189</v>
      </c>
      <c r="C86">
        <f xml:space="preserve"> IF(B86&gt;($Q$4+1.5*$Q$5), 1, 0)</f>
        <v>0</v>
      </c>
      <c r="D86">
        <f xml:space="preserve"> IF(B86&lt;($Q$3-1.5*$Q$5), 1, 0)</f>
        <v>0</v>
      </c>
      <c r="E86">
        <f xml:space="preserve"> _xlfn.IFS(Table1[[#This Row],[Flag Lower]]=1, $Q$7, Table1[[#This Row],[Flag upper]] = 1, $Q$6, AND(Table1[[#This Row],[Flag upper]]=0, Table1[[#This Row],[Flag Lower]]=0), Table1[[#This Row],[Data]])</f>
        <v>189</v>
      </c>
    </row>
    <row r="87" spans="2:5" x14ac:dyDescent="0.25">
      <c r="B87" s="2">
        <v>191</v>
      </c>
      <c r="C87">
        <f xml:space="preserve"> IF(B87&gt;($Q$4+1.5*$Q$5), 1, 0)</f>
        <v>0</v>
      </c>
      <c r="D87">
        <f xml:space="preserve"> IF(B87&lt;($Q$3-1.5*$Q$5), 1, 0)</f>
        <v>0</v>
      </c>
      <c r="E87">
        <f xml:space="preserve"> _xlfn.IFS(Table1[[#This Row],[Flag Lower]]=1, $Q$7, Table1[[#This Row],[Flag upper]] = 1, $Q$6, AND(Table1[[#This Row],[Flag upper]]=0, Table1[[#This Row],[Flag Lower]]=0), Table1[[#This Row],[Data]])</f>
        <v>191</v>
      </c>
    </row>
    <row r="88" spans="2:5" x14ac:dyDescent="0.25">
      <c r="B88" s="2">
        <v>192</v>
      </c>
      <c r="C88">
        <f xml:space="preserve"> IF(B88&gt;($Q$4+1.5*$Q$5), 1, 0)</f>
        <v>0</v>
      </c>
      <c r="D88">
        <f xml:space="preserve"> IF(B88&lt;($Q$3-1.5*$Q$5), 1, 0)</f>
        <v>0</v>
      </c>
      <c r="E88">
        <f xml:space="preserve"> _xlfn.IFS(Table1[[#This Row],[Flag Lower]]=1, $Q$7, Table1[[#This Row],[Flag upper]] = 1, $Q$6, AND(Table1[[#This Row],[Flag upper]]=0, Table1[[#This Row],[Flag Lower]]=0), Table1[[#This Row],[Data]])</f>
        <v>192</v>
      </c>
    </row>
    <row r="89" spans="2:5" x14ac:dyDescent="0.25">
      <c r="B89" s="2">
        <v>193</v>
      </c>
      <c r="C89">
        <f xml:space="preserve"> IF(B89&gt;($Q$4+1.5*$Q$5), 1, 0)</f>
        <v>0</v>
      </c>
      <c r="D89">
        <f xml:space="preserve"> IF(B89&lt;($Q$3-1.5*$Q$5), 1, 0)</f>
        <v>0</v>
      </c>
      <c r="E89">
        <f xml:space="preserve"> _xlfn.IFS(Table1[[#This Row],[Flag Lower]]=1, $Q$7, Table1[[#This Row],[Flag upper]] = 1, $Q$6, AND(Table1[[#This Row],[Flag upper]]=0, Table1[[#This Row],[Flag Lower]]=0), Table1[[#This Row],[Data]])</f>
        <v>193</v>
      </c>
    </row>
    <row r="90" spans="2:5" x14ac:dyDescent="0.25">
      <c r="B90" s="2">
        <v>193</v>
      </c>
      <c r="C90">
        <f xml:space="preserve"> IF(B90&gt;($Q$4+1.5*$Q$5), 1, 0)</f>
        <v>0</v>
      </c>
      <c r="D90">
        <f xml:space="preserve"> IF(B90&lt;($Q$3-1.5*$Q$5), 1, 0)</f>
        <v>0</v>
      </c>
      <c r="E90">
        <f xml:space="preserve"> _xlfn.IFS(Table1[[#This Row],[Flag Lower]]=1, $Q$7, Table1[[#This Row],[Flag upper]] = 1, $Q$6, AND(Table1[[#This Row],[Flag upper]]=0, Table1[[#This Row],[Flag Lower]]=0), Table1[[#This Row],[Data]])</f>
        <v>193</v>
      </c>
    </row>
    <row r="91" spans="2:5" x14ac:dyDescent="0.25">
      <c r="B91" s="2">
        <v>194</v>
      </c>
      <c r="C91">
        <f xml:space="preserve"> IF(B91&gt;($Q$4+1.5*$Q$5), 1, 0)</f>
        <v>0</v>
      </c>
      <c r="D91">
        <f xml:space="preserve"> IF(B91&lt;($Q$3-1.5*$Q$5), 1, 0)</f>
        <v>0</v>
      </c>
      <c r="E91">
        <f xml:space="preserve"> _xlfn.IFS(Table1[[#This Row],[Flag Lower]]=1, $Q$7, Table1[[#This Row],[Flag upper]] = 1, $Q$6, AND(Table1[[#This Row],[Flag upper]]=0, Table1[[#This Row],[Flag Lower]]=0), Table1[[#This Row],[Data]])</f>
        <v>194</v>
      </c>
    </row>
    <row r="92" spans="2:5" x14ac:dyDescent="0.25">
      <c r="B92" s="2">
        <v>194</v>
      </c>
      <c r="C92">
        <f xml:space="preserve"> IF(B92&gt;($Q$4+1.5*$Q$5), 1, 0)</f>
        <v>0</v>
      </c>
      <c r="D92">
        <f xml:space="preserve"> IF(B92&lt;($Q$3-1.5*$Q$5), 1, 0)</f>
        <v>0</v>
      </c>
      <c r="E92">
        <f xml:space="preserve"> _xlfn.IFS(Table1[[#This Row],[Flag Lower]]=1, $Q$7, Table1[[#This Row],[Flag upper]] = 1, $Q$6, AND(Table1[[#This Row],[Flag upper]]=0, Table1[[#This Row],[Flag Lower]]=0), Table1[[#This Row],[Data]])</f>
        <v>194</v>
      </c>
    </row>
    <row r="93" spans="2:5" x14ac:dyDescent="0.25">
      <c r="B93" s="2">
        <v>195</v>
      </c>
      <c r="C93">
        <f xml:space="preserve"> IF(B93&gt;($Q$4+1.5*$Q$5), 1, 0)</f>
        <v>0</v>
      </c>
      <c r="D93">
        <f xml:space="preserve"> IF(B93&lt;($Q$3-1.5*$Q$5), 1, 0)</f>
        <v>0</v>
      </c>
      <c r="E93">
        <f xml:space="preserve"> _xlfn.IFS(Table1[[#This Row],[Flag Lower]]=1, $Q$7, Table1[[#This Row],[Flag upper]] = 1, $Q$6, AND(Table1[[#This Row],[Flag upper]]=0, Table1[[#This Row],[Flag Lower]]=0), Table1[[#This Row],[Data]])</f>
        <v>195</v>
      </c>
    </row>
    <row r="94" spans="2:5" x14ac:dyDescent="0.25">
      <c r="B94" s="2">
        <v>586</v>
      </c>
      <c r="C94">
        <f xml:space="preserve"> IF(B94&gt;($Q$4+1.5*$Q$5), 1, 0)</f>
        <v>1</v>
      </c>
      <c r="D94">
        <f xml:space="preserve"> IF(B94&lt;($Q$3-1.5*$Q$5), 1, 0)</f>
        <v>0</v>
      </c>
      <c r="E94">
        <f xml:space="preserve"> _xlfn.IFS(Table1[[#This Row],[Flag Lower]]=1, $Q$7, Table1[[#This Row],[Flag upper]] = 1, $Q$6, AND(Table1[[#This Row],[Flag upper]]=0, Table1[[#This Row],[Flag Lower]]=0), Table1[[#This Row],[Data]])</f>
        <v>265.875</v>
      </c>
    </row>
    <row r="95" spans="2:5" x14ac:dyDescent="0.25">
      <c r="B95" s="2">
        <v>621</v>
      </c>
      <c r="C95">
        <f xml:space="preserve"> IF(B95&gt;($Q$4+1.5*$Q$5), 1, 0)</f>
        <v>1</v>
      </c>
      <c r="D95">
        <f xml:space="preserve"> IF(B95&lt;($Q$3-1.5*$Q$5), 1, 0)</f>
        <v>0</v>
      </c>
      <c r="E95">
        <f xml:space="preserve"> _xlfn.IFS(Table1[[#This Row],[Flag Lower]]=1, $Q$7, Table1[[#This Row],[Flag upper]] = 1, $Q$6, AND(Table1[[#This Row],[Flag upper]]=0, Table1[[#This Row],[Flag Lower]]=0), Table1[[#This Row],[Data]])</f>
        <v>265.875</v>
      </c>
    </row>
    <row r="96" spans="2:5" x14ac:dyDescent="0.25">
      <c r="B96" s="2">
        <v>636</v>
      </c>
      <c r="C96">
        <f xml:space="preserve"> IF(B96&gt;($Q$4+1.5*$Q$5), 1, 0)</f>
        <v>1</v>
      </c>
      <c r="D96">
        <f xml:space="preserve"> IF(B96&lt;($Q$3-1.5*$Q$5), 1, 0)</f>
        <v>0</v>
      </c>
      <c r="E96">
        <f xml:space="preserve"> _xlfn.IFS(Table1[[#This Row],[Flag Lower]]=1, $Q$7, Table1[[#This Row],[Flag upper]] = 1, $Q$6, AND(Table1[[#This Row],[Flag upper]]=0, Table1[[#This Row],[Flag Lower]]=0), Table1[[#This Row],[Data]])</f>
        <v>265.875</v>
      </c>
    </row>
    <row r="97" spans="2:5" x14ac:dyDescent="0.25">
      <c r="B97" s="2">
        <v>681</v>
      </c>
      <c r="C97">
        <f xml:space="preserve"> IF(B97&gt;($Q$4+1.5*$Q$5), 1, 0)</f>
        <v>1</v>
      </c>
      <c r="D97">
        <f xml:space="preserve"> IF(B97&lt;($Q$3-1.5*$Q$5), 1, 0)</f>
        <v>0</v>
      </c>
      <c r="E97">
        <f xml:space="preserve"> _xlfn.IFS(Table1[[#This Row],[Flag Lower]]=1, $Q$7, Table1[[#This Row],[Flag upper]] = 1, $Q$6, AND(Table1[[#This Row],[Flag upper]]=0, Table1[[#This Row],[Flag Lower]]=0), Table1[[#This Row],[Data]])</f>
        <v>265.875</v>
      </c>
    </row>
    <row r="98" spans="2:5" x14ac:dyDescent="0.25">
      <c r="B98" s="2">
        <v>686</v>
      </c>
      <c r="C98">
        <f xml:space="preserve"> IF(B98&gt;($Q$4+1.5*$Q$5), 1, 0)</f>
        <v>1</v>
      </c>
      <c r="D98">
        <f xml:space="preserve"> IF(B98&lt;($Q$3-1.5*$Q$5), 1, 0)</f>
        <v>0</v>
      </c>
      <c r="E98">
        <f xml:space="preserve"> _xlfn.IFS(Table1[[#This Row],[Flag Lower]]=1, $Q$7, Table1[[#This Row],[Flag upper]] = 1, $Q$6, AND(Table1[[#This Row],[Flag upper]]=0, Table1[[#This Row],[Flag Lower]]=0), Table1[[#This Row],[Data]])</f>
        <v>265.875</v>
      </c>
    </row>
    <row r="99" spans="2:5" x14ac:dyDescent="0.25">
      <c r="B99" s="2">
        <v>689</v>
      </c>
      <c r="C99">
        <f xml:space="preserve"> IF(B99&gt;($Q$4+1.5*$Q$5), 1, 0)</f>
        <v>1</v>
      </c>
      <c r="D99">
        <f xml:space="preserve"> IF(B99&lt;($Q$3-1.5*$Q$5), 1, 0)</f>
        <v>0</v>
      </c>
      <c r="E99">
        <f xml:space="preserve"> _xlfn.IFS(Table1[[#This Row],[Flag Lower]]=1, $Q$7, Table1[[#This Row],[Flag upper]] = 1, $Q$6, AND(Table1[[#This Row],[Flag upper]]=0, Table1[[#This Row],[Flag Lower]]=0), Table1[[#This Row],[Data]])</f>
        <v>265.875</v>
      </c>
    </row>
    <row r="100" spans="2:5" x14ac:dyDescent="0.25">
      <c r="B100" s="2">
        <v>710</v>
      </c>
      <c r="C100">
        <f xml:space="preserve"> IF(B100&gt;($Q$4+1.5*$Q$5), 1, 0)</f>
        <v>1</v>
      </c>
      <c r="D100">
        <f xml:space="preserve"> IF(B100&lt;($Q$3-1.5*$Q$5), 1, 0)</f>
        <v>0</v>
      </c>
      <c r="E100">
        <f xml:space="preserve"> _xlfn.IFS(Table1[[#This Row],[Flag Lower]]=1, $Q$7, Table1[[#This Row],[Flag upper]] = 1, $Q$6, AND(Table1[[#This Row],[Flag upper]]=0, Table1[[#This Row],[Flag Lower]]=0), Table1[[#This Row],[Data]])</f>
        <v>265.875</v>
      </c>
    </row>
    <row r="101" spans="2:5" x14ac:dyDescent="0.25">
      <c r="B101" s="2">
        <v>752</v>
      </c>
      <c r="C101">
        <f xml:space="preserve"> IF(B101&gt;($Q$4+1.5*$Q$5), 1, 0)</f>
        <v>1</v>
      </c>
      <c r="D101">
        <f xml:space="preserve"> IF(B101&lt;($Q$3-1.5*$Q$5), 1, 0)</f>
        <v>0</v>
      </c>
      <c r="E101">
        <f xml:space="preserve"> _xlfn.IFS(Table1[[#This Row],[Flag Lower]]=1, $Q$7, Table1[[#This Row],[Flag upper]] = 1, $Q$6, AND(Table1[[#This Row],[Flag upper]]=0, Table1[[#This Row],[Flag Lower]]=0), Table1[[#This Row],[Data]])</f>
        <v>265.875</v>
      </c>
    </row>
    <row r="102" spans="2:5" x14ac:dyDescent="0.25">
      <c r="B102" s="2">
        <v>779</v>
      </c>
      <c r="C102">
        <f xml:space="preserve"> IF(B102&gt;($Q$4+1.5*$Q$5), 1, 0)</f>
        <v>1</v>
      </c>
      <c r="D102">
        <f xml:space="preserve"> IF(B102&lt;($Q$3-1.5*$Q$5), 1, 0)</f>
        <v>0</v>
      </c>
      <c r="E102">
        <f xml:space="preserve"> _xlfn.IFS(Table1[[#This Row],[Flag Lower]]=1, $Q$7, Table1[[#This Row],[Flag upper]] = 1, $Q$6, AND(Table1[[#This Row],[Flag upper]]=0, Table1[[#This Row],[Flag Lower]]=0), Table1[[#This Row],[Data]])</f>
        <v>265.875</v>
      </c>
    </row>
    <row r="103" spans="2:5" x14ac:dyDescent="0.25">
      <c r="B103" s="2">
        <v>797</v>
      </c>
      <c r="C103">
        <f xml:space="preserve"> IF(B103&gt;($Q$4+1.5*$Q$5), 1, 0)</f>
        <v>1</v>
      </c>
      <c r="D103">
        <f xml:space="preserve"> IF(B103&lt;($Q$3-1.5*$Q$5), 1, 0)</f>
        <v>0</v>
      </c>
      <c r="E103">
        <f xml:space="preserve"> _xlfn.IFS(Table1[[#This Row],[Flag Lower]]=1, $Q$7, Table1[[#This Row],[Flag upper]] = 1, $Q$6, AND(Table1[[#This Row],[Flag upper]]=0, Table1[[#This Row],[Flag Lower]]=0), Table1[[#This Row],[Data]])</f>
        <v>265.875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Box n Whiskers </vt:lpstr>
      <vt:lpstr>Detecting Outliers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MUKHERJEE</dc:creator>
  <cp:lastModifiedBy>ADITYA MUKHERJEE</cp:lastModifiedBy>
  <dcterms:created xsi:type="dcterms:W3CDTF">2022-10-07T04:27:42Z</dcterms:created>
  <dcterms:modified xsi:type="dcterms:W3CDTF">2022-10-07T08:36:14Z</dcterms:modified>
</cp:coreProperties>
</file>