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how\practice_excel\Statistics\"/>
    </mc:Choice>
  </mc:AlternateContent>
  <xr:revisionPtr revIDLastSave="0" documentId="13_ncr:1_{A15949E4-D4DD-46DA-8832-9390E1F50C2F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</workbook>
</file>

<file path=xl/calcChain.xml><?xml version="1.0" encoding="utf-8"?>
<calcChain xmlns="http://schemas.openxmlformats.org/spreadsheetml/2006/main">
  <c r="F20" i="11" l="1"/>
  <c r="E21" i="11"/>
  <c r="E20" i="11"/>
  <c r="C21" i="11"/>
  <c r="C20" i="11"/>
  <c r="C12" i="11" l="1"/>
  <c r="M13" i="11"/>
  <c r="E12" i="11"/>
  <c r="E11" i="11"/>
  <c r="D12" i="11"/>
  <c r="D11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F11" i="11" l="1"/>
  <c r="G11" i="11" s="1"/>
  <c r="L110" i="2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<sst xmlns="http://schemas.openxmlformats.org/spreadsheetml/2006/main" count="2503" uniqueCount="395">
  <si>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</si>
  <si>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</si>
  <si>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</si>
  <si>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</si>
  <si>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</si>
  <si>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</si>
  <si>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</si>
  <si>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</si>
  <si>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</si>
  <si>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</si>
  <si>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</si>
  <si>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</si>
  <si>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</si>
  <si>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</si>
  <si>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</si>
  <si>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</si>
  <si>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</si>
  <si>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</si>
  <si>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</si>
  <si>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</si>
  <si>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</si>
  <si>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</si>
  <si>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</si>
  <si>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</si>
  <si>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</si>
  <si>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</si>
  <si>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</si>
  <si>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</si>
  <si>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</si>
  <si>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</si>
  <si>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</si>
  <si>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</si>
  <si>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</si>
  <si>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</si>
  <si>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</si>
  <si>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</si>
  <si>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</si>
  <si>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</si>
  <si>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</si>
  <si>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</si>
  <si>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</si>
  <si>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</si>
  <si>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</si>
  <si>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</si>
  <si>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</si>
  <si>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</si>
  <si>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</si>
  <si>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</si>
  <si>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</si>
  <si>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</si>
  <si>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</si>
  <si>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</si>
  <si>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</si>
  <si>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</si>
  <si>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</si>
  <si>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</si>
  <si>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</si>
  <si>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</si>
  <si>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</si>
  <si>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</si>
  <si>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</si>
  <si>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</si>
  <si>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</si>
  <si>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</si>
  <si>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</si>
  <si>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</si>
  <si>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</si>
  <si>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</si>
  <si>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</si>
  <si>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</si>
  <si>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</si>
  <si>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</si>
  <si>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</si>
  <si>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</si>
  <si>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</si>
  <si>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</si>
  <si>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</si>
  <si>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</si>
  <si>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</si>
  <si>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</si>
  <si>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</si>
  <si>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</si>
  <si>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</si>
  <si>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</si>
  <si>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</si>
  <si>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</si>
  <si>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</si>
  <si>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</si>
  <si>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</si>
  <si>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</si>
  <si>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</si>
  <si>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</si>
  <si>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</si>
  <si>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</si>
  <si>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</si>
  <si>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</si>
  <si>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</si>
  <si>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</si>
  <si>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</si>
  <si>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</si>
  <si>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</si>
  <si>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</si>
  <si>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</si>
  <si>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</si>
  <si>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</si>
  <si>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</si>
  <si>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</si>
  <si>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</si>
  <si>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</si>
  <si>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</si>
  <si>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</si>
  <si>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</si>
  <si>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</si>
  <si>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</si>
  <si>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</si>
  <si>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</si>
  <si>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</si>
  <si>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</si>
  <si>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</si>
  <si>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</si>
  <si>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</si>
  <si>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</si>
  <si>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</si>
  <si>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</si>
  <si>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</si>
  <si>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</si>
  <si>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</si>
  <si>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</si>
  <si>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</si>
  <si>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</si>
  <si>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</si>
  <si>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</si>
  <si>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</si>
  <si>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</si>
  <si>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</si>
  <si>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</si>
  <si>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</si>
  <si>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</si>
  <si>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</si>
  <si>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</si>
  <si>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</si>
  <si>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</si>
  <si>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</si>
  <si>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</si>
  <si>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</si>
  <si>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</si>
  <si>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</si>
  <si>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</si>
  <si>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</si>
  <si>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</si>
  <si>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</si>
  <si>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</si>
  <si>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</si>
  <si>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</si>
  <si>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</si>
  <si>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</si>
  <si>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</si>
  <si>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</si>
  <si>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</si>
  <si>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</si>
  <si>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</si>
  <si>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</si>
  <si>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</si>
  <si>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</si>
  <si>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</si>
  <si>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</si>
  <si>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</si>
  <si>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</si>
  <si>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</si>
  <si>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</si>
  <si>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</si>
  <si>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</si>
  <si>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</si>
  <si>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</si>
  <si>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</si>
  <si>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</si>
  <si>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</si>
  <si>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</si>
  <si>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</si>
  <si>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</si>
  <si>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</si>
  <si>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</si>
  <si>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</si>
  <si>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</si>
  <si>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</si>
  <si>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</si>
  <si>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</si>
  <si>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</si>
  <si>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</si>
  <si>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</si>
  <si>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</si>
  <si>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</si>
  <si>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</si>
  <si>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</si>
  <si>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</si>
  <si>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</si>
  <si>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</si>
  <si>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</si>
  <si>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</si>
  <si>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</si>
  <si>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</si>
  <si>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</si>
  <si>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</si>
  <si>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</si>
  <si>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</si>
  <si>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</si>
  <si>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</si>
  <si>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</si>
  <si>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</si>
  <si>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</si>
  <si>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</si>
  <si>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</si>
  <si>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</si>
  <si>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</si>
  <si>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</si>
  <si>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</si>
  <si>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</si>
  <si>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</si>
  <si>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</si>
  <si>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</si>
  <si>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</si>
  <si>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</si>
  <si>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</si>
  <si>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</si>
  <si>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</si>
  <si>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</si>
  <si>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</si>
  <si>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</si>
  <si>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</si>
  <si>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</si>
  <si>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</si>
  <si>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</si>
  <si>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</si>
  <si>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</si>
  <si>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</si>
  <si>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</si>
  <si>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</si>
  <si>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</si>
  <si>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</si>
  <si>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</si>
  <si>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</si>
  <si>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</si>
  <si>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</si>
  <si>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</si>
  <si>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</si>
  <si>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</si>
  <si>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</si>
  <si>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</si>
  <si>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</si>
  <si>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</si>
  <si>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</si>
  <si>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</si>
  <si>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</si>
  <si>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</si>
  <si>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</si>
  <si>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</si>
  <si>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</si>
  <si>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</si>
  <si>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</si>
  <si>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</si>
  <si>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</si>
  <si>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</si>
  <si>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</si>
  <si>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</si>
  <si>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</si>
  <si>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</si>
  <si>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</si>
  <si>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</si>
  <si>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</si>
  <si>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</si>
  <si>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</si>
  <si>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</si>
  <si>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</si>
  <si>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</si>
  <si>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</si>
  <si>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</si>
  <si>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</si>
  <si>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</si>
  <si>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</si>
  <si>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</si>
  <si>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</si>
  <si>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</si>
  <si>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</si>
  <si>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</si>
  <si>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</si>
  <si>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</si>
  <si>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</si>
  <si>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</si>
  <si>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</si>
  <si>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</si>
  <si>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</si>
  <si>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</si>
  <si>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</si>
  <si>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</si>
  <si>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</si>
  <si>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</si>
  <si>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</si>
  <si>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</si>
  <si>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</si>
  <si>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</si>
  <si>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</si>
  <si>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</si>
  <si>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</si>
  <si>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</si>
  <si>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</si>
  <si>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</si>
  <si>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</si>
  <si>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</si>
  <si>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</si>
  <si>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</si>
  <si>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</si>
  <si>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</si>
  <si>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</si>
  <si>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</si>
  <si>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</si>
  <si>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</si>
  <si>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</si>
  <si>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</si>
  <si>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</si>
  <si>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</si>
  <si>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</si>
  <si>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</si>
  <si>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</si>
  <si>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</si>
  <si>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</si>
  <si>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</si>
  <si>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</si>
  <si>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</si>
  <si>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</si>
  <si>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</si>
  <si>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</si>
  <si>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</si>
  <si>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</si>
  <si>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</si>
  <si>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</si>
  <si>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</si>
  <si>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</si>
  <si>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</si>
  <si>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</si>
  <si>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</si>
  <si>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</si>
  <si>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</si>
  <si>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</si>
  <si>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</si>
  <si>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</si>
  <si>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</si>
  <si>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</si>
  <si>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</si>
  <si>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</si>
  <si>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</si>
  <si>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</si>
  <si>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</si>
  <si>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</si>
  <si>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</si>
  <si>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</si>
  <si>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</si>
  <si>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</si>
  <si>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</si>
  <si>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</si>
  <si>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</si>
  <si>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</si>
  <si>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</si>
  <si>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</si>
  <si>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</si>
  <si>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</si>
  <si>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</si>
  <si>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</si>
  <si>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</si>
  <si>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</si>
  <si>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</si>
  <si>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</si>
  <si>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</si>
  <si>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</si>
  <si>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</si>
  <si>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</si>
  <si>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</si>
  <si>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</si>
  <si>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</si>
  <si>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</si>
  <si>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</si>
  <si>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</si>
  <si>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</si>
  <si>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</si>
  <si>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</si>
  <si>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</si>
  <si>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</si>
  <si>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</si>
  <si>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</si>
  <si>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There is no pay gap based on race.The results is insignificant</t>
  </si>
  <si>
    <t>Task 1:</t>
  </si>
  <si>
    <t>Task 2:</t>
  </si>
  <si>
    <t>Is there gender/racial discrimination in the production department</t>
  </si>
  <si>
    <t>$ 65736.91</t>
  </si>
  <si>
    <t>$ 72300.53</t>
  </si>
  <si>
    <t>cant reject the null hypothesis hence need more statistical evidence to tell that there is gender wage gap in the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</si>
</sst>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4" tint="-0.49998474074526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0" fontId="21" fillId="33" borderId="0" xfId="0" applyFont="1" applyFill="1"/>
    <xf numFmtId="0" fontId="18" fillId="33" borderId="0" xfId="0" applyFont="1" applyFill="1" applyBorder="1"/>
    <xf numFmtId="2" fontId="18" fillId="33" borderId="0" xfId="0" applyNumberFormat="1" applyFont="1" applyFill="1" applyBorder="1"/>
    <xf numFmtId="0" fontId="18" fillId="0" borderId="12" xfId="0" applyFont="1" applyBorder="1"/>
    <xf numFmtId="0" fontId="18" fillId="33" borderId="12" xfId="0" applyFont="1" applyFill="1" applyBorder="1"/>
    <xf numFmtId="164" fontId="18" fillId="33" borderId="12" xfId="1" applyFont="1" applyFill="1" applyBorder="1"/>
    <xf numFmtId="166" fontId="18" fillId="33" borderId="12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1.5703125" style="1" customWidth="1"/>
    <col min="9" max="9" width="16.85546875" style="1" customWidth="1"/>
    <col min="10" max="10" width="19.5703125" style="1" customWidth="1"/>
    <col min="11" max="11" width="12.85546875" style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87" workbookViewId="0">
      <selection activeCell="O93" sqref="O93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1.7109375" style="1" customWidth="1"/>
    <col min="7" max="7" width="19.7109375" style="1" bestFit="1" customWidth="1"/>
    <col min="8" max="8" width="12.140625" style="1" customWidth="1"/>
    <col min="9" max="9" width="16.85546875" style="1" customWidth="1"/>
    <col min="10" max="10" width="19.5703125" style="1" customWidth="1"/>
    <col min="11" max="11" width="13" style="1" customWidth="1"/>
    <col min="12" max="12" width="0.7109375" style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37" workbookViewId="0">
      <selection activeCell="A4" sqref="A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2.7109375" style="1" customWidth="1"/>
    <col min="9" max="9" width="16.85546875" style="1" customWidth="1"/>
    <col min="10" max="10" width="19.5703125" style="1" customWidth="1"/>
    <col min="11" max="11" width="11.7109375" style="1" customWidth="1"/>
    <col min="12" max="12" width="2.85546875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3"/>
  <sheetViews>
    <sheetView tabSelected="1" workbookViewId="0">
      <selection activeCell="B24" sqref="B24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5.7109375" style="1" customWidth="1"/>
    <col min="4" max="4" width="11.85546875" style="1" customWidth="1"/>
    <col min="5" max="5" width="19.7109375" style="1" customWidth="1"/>
    <col min="6" max="6" width="20.5703125" style="1" bestFit="1" customWidth="1"/>
    <col min="7" max="7" width="6.85546875" style="1" bestFit="1" customWidth="1"/>
    <col min="8" max="16384" width="8.85546875" style="1"/>
  </cols>
  <sheetData>
    <row r="1" spans="2:13" ht="15.75" x14ac:dyDescent="0.25">
      <c r="B1" s="3" t="s">
        <v>41</v>
      </c>
    </row>
    <row r="2" spans="2:13" x14ac:dyDescent="0.2">
      <c r="B2" s="4" t="s">
        <v>381</v>
      </c>
    </row>
    <row r="4" spans="2:13" x14ac:dyDescent="0.2">
      <c r="B4" s="4" t="s">
        <v>384</v>
      </c>
      <c r="C4" s="1" t="s">
        <v>385</v>
      </c>
    </row>
    <row r="5" spans="2:13" x14ac:dyDescent="0.2">
      <c r="C5" s="1" t="s">
        <v>386</v>
      </c>
    </row>
    <row r="6" spans="2:13" x14ac:dyDescent="0.2">
      <c r="B6" s="4" t="s">
        <v>389</v>
      </c>
      <c r="C6" s="1" t="s">
        <v>387</v>
      </c>
    </row>
    <row r="7" spans="2:13" x14ac:dyDescent="0.2">
      <c r="B7" s="4"/>
      <c r="D7" s="17"/>
      <c r="E7" s="18"/>
    </row>
    <row r="8" spans="2:13" x14ac:dyDescent="0.2">
      <c r="B8" s="4"/>
    </row>
    <row r="10" spans="2:13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3" x14ac:dyDescent="0.2">
      <c r="B11" s="1" t="s">
        <v>8</v>
      </c>
      <c r="C11" s="1">
        <f>COUNTA(White!B5:B116)</f>
        <v>112</v>
      </c>
      <c r="D11" s="9">
        <f>AVERAGE(White!K5:K116)</f>
        <v>67323.100000000006</v>
      </c>
      <c r="E11" s="14">
        <f>_xlfn.VAR.S(White!K5:K116)</f>
        <v>1136728018.0252261</v>
      </c>
      <c r="F11" s="14">
        <f>((C11-1)*E11+(C12-1)*E12)/(C11+C12-2)</f>
        <v>1168051481.9473374</v>
      </c>
      <c r="G11" s="13">
        <f>(D12-D11)/SQRT((F11/C11)+(F11/C12))</f>
        <v>0.66435038620328624</v>
      </c>
      <c r="H11" s="1">
        <v>0.51</v>
      </c>
    </row>
    <row r="12" spans="2:13" x14ac:dyDescent="0.2">
      <c r="B12" s="10" t="s">
        <v>380</v>
      </c>
      <c r="C12" s="11">
        <f>COUNTA(Nonwhite!B5:B66)</f>
        <v>62</v>
      </c>
      <c r="D12" s="12">
        <f>AVERAGE(Nonwhite!K5:K66)</f>
        <v>70917.264516129042</v>
      </c>
      <c r="E12" s="15">
        <f>_xlfn.VAR.S(Nonwhite!K5:K66)</f>
        <v>1225049916.2974083</v>
      </c>
      <c r="F12" s="11"/>
      <c r="G12" s="11"/>
      <c r="H12" s="11"/>
    </row>
    <row r="13" spans="2:13" x14ac:dyDescent="0.2">
      <c r="M13" s="1">
        <f>+COUNTIFS(Nonwhite!E5:E66,"Male",Nonwhite!I5:I66,"Production")</f>
        <v>0</v>
      </c>
    </row>
    <row r="14" spans="2:13" x14ac:dyDescent="0.2">
      <c r="B14" s="1" t="s">
        <v>388</v>
      </c>
    </row>
    <row r="16" spans="2:13" x14ac:dyDescent="0.2">
      <c r="B16" s="16"/>
      <c r="C16" s="16"/>
      <c r="D16" s="16"/>
      <c r="E16" s="16"/>
      <c r="F16" s="16"/>
      <c r="G16" s="16"/>
      <c r="H16" s="16"/>
    </row>
    <row r="17" spans="2:8" x14ac:dyDescent="0.2">
      <c r="B17" s="19" t="s">
        <v>390</v>
      </c>
      <c r="C17" s="1" t="s">
        <v>391</v>
      </c>
      <c r="D17" s="17"/>
      <c r="E17" s="18"/>
      <c r="F17" s="18"/>
      <c r="G17" s="13"/>
    </row>
    <row r="19" spans="2:8" x14ac:dyDescent="0.2">
      <c r="B19" s="7" t="s">
        <v>379</v>
      </c>
      <c r="C19" s="7" t="s">
        <v>40</v>
      </c>
      <c r="D19" s="7" t="s">
        <v>375</v>
      </c>
      <c r="E19" s="7" t="s">
        <v>376</v>
      </c>
      <c r="F19" s="7" t="s">
        <v>377</v>
      </c>
      <c r="G19" s="7" t="s">
        <v>378</v>
      </c>
      <c r="H19" s="7" t="s">
        <v>383</v>
      </c>
    </row>
    <row r="20" spans="2:8" x14ac:dyDescent="0.2">
      <c r="B20" s="20" t="s">
        <v>7</v>
      </c>
      <c r="C20" s="20">
        <f>COUNTIF(White!E5:E116,"male")+COUNTIF(Nonwhite!E5:E66,"male")</f>
        <v>76</v>
      </c>
      <c r="D20" s="17" t="s">
        <v>393</v>
      </c>
      <c r="E20" s="18">
        <f>_xlfn.VAR.S(White!K14:K125)</f>
        <v>1067135890.5705997</v>
      </c>
      <c r="F20" s="18">
        <f>((C20-1)*E20+(C21-1)*E21)/(C20+C21-2)</f>
        <v>1058186547.7506653</v>
      </c>
      <c r="G20" s="21">
        <v>1.34</v>
      </c>
      <c r="H20" s="20">
        <v>0.182</v>
      </c>
    </row>
    <row r="21" spans="2:8" x14ac:dyDescent="0.2">
      <c r="B21" s="22" t="s">
        <v>3</v>
      </c>
      <c r="C21" s="23">
        <f>COUNTIF(White!E6:E117,"female")+COUNTIF(Nonwhite!E6:E67,"female")</f>
        <v>98</v>
      </c>
      <c r="D21" s="24" t="s">
        <v>392</v>
      </c>
      <c r="E21" s="25">
        <f>_xlfn.VAR.S(White!K15:K126)</f>
        <v>1051266952.7867987</v>
      </c>
      <c r="F21" s="23"/>
      <c r="G21" s="23"/>
      <c r="H21" s="23"/>
    </row>
    <row r="23" spans="2:8" x14ac:dyDescent="0.2">
      <c r="B23" s="1" t="s">
        <v>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madhulikasingh70@gmail.com</cp:lastModifiedBy>
  <dcterms:created xsi:type="dcterms:W3CDTF">2017-08-02T12:34:00Z</dcterms:created>
  <dcterms:modified xsi:type="dcterms:W3CDTF">2024-07-29T08:32:52Z</dcterms:modified>
</cp:coreProperties>
</file>