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Ex5.xml" ContentType="application/vnd.ms-office.chartex+xml"/>
  <Override PartName="/xl/charts/style15.xml" ContentType="application/vnd.ms-office.chartstyle+xml"/>
  <Override PartName="/xl/charts/colors15.xml" ContentType="application/vnd.ms-office.chartcolorstyle+xml"/>
  <Override PartName="/xl/charts/chart11.xml" ContentType="application/vnd.openxmlformats-officedocument.drawingml.chart+xml"/>
  <Override PartName="/xl/charts/style16.xml" ContentType="application/vnd.ms-office.chartstyle+xml"/>
  <Override PartName="/xl/charts/colors16.xml" ContentType="application/vnd.ms-office.chartcolorstyle+xml"/>
  <Override PartName="/xl/charts/chartEx6.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pande\Downloads\Desktop\"/>
    </mc:Choice>
  </mc:AlternateContent>
  <xr:revisionPtr revIDLastSave="0" documentId="13_ncr:1_{DB09087B-98F4-490B-8371-323E03B75EA5}" xr6:coauthVersionLast="47" xr6:coauthVersionMax="47" xr10:uidLastSave="{00000000-0000-0000-0000-000000000000}"/>
  <bookViews>
    <workbookView xWindow="-110" yWindow="-110" windowWidth="19420" windowHeight="10300" activeTab="2" xr2:uid="{236CF3FF-769E-4DFC-9210-CFE6EC937618}"/>
  </bookViews>
  <sheets>
    <sheet name="FOOTBALL_DATA" sheetId="6" r:id="rId1"/>
    <sheet name="Detail1" sheetId="9" r:id="rId2"/>
    <sheet name="PIVOT TABLES" sheetId="8" r:id="rId3"/>
    <sheet name="Dashboard" sheetId="5" r:id="rId4"/>
  </sheets>
  <definedNames>
    <definedName name="_xlchart.v1.0" hidden="1">'PIVOT TABLES'!$Q$35:$Q$39</definedName>
    <definedName name="_xlchart.v1.1" hidden="1">'PIVOT TABLES'!$R$35:$R$39</definedName>
    <definedName name="_xlchart.v1.2" hidden="1">'PIVOT TABLES'!$D$36:$D$38</definedName>
    <definedName name="_xlchart.v1.3" hidden="1">'PIVOT TABLES'!$E$36:$E$38</definedName>
    <definedName name="_xlchart.v1.6" hidden="1">'PIVOT TABLES'!$Q$35:$Q$39</definedName>
    <definedName name="_xlchart.v1.7" hidden="1">'PIVOT TABLES'!$R$35:$R$39</definedName>
    <definedName name="_xlchart.v1.8" hidden="1">'PIVOT TABLES'!$D$36:$D$38</definedName>
    <definedName name="_xlchart.v1.9" hidden="1">'PIVOT TABLES'!$E$36:$E$38</definedName>
    <definedName name="_xlchart.v2.10" hidden="1">'PIVOT TABLES'!$Q$12:$Q$16</definedName>
    <definedName name="_xlchart.v2.11" hidden="1">'PIVOT TABLES'!$R$12:$R$16</definedName>
    <definedName name="_xlchart.v2.4" hidden="1">'PIVOT TABLES'!$Q$12:$Q$16</definedName>
    <definedName name="_xlchart.v2.5" hidden="1">'PIVOT TABLES'!$R$12:$R$16</definedName>
    <definedName name="Slicer_Seasons">#N/A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8" l="1"/>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H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R47" i="8" a="1"/>
  <c r="R47" i="8" s="1"/>
  <c r="Q35" i="8" a="1"/>
  <c r="Q35" i="8" s="1"/>
  <c r="R23" i="8" a="1"/>
  <c r="R23" i="8" s="1"/>
  <c r="Q12" i="8" a="1"/>
  <c r="Q12" i="8" s="1"/>
  <c r="D36" i="8" a="1"/>
  <c r="D36" i="8" s="1"/>
  <c r="E26" i="8" a="1"/>
  <c r="E26" i="8" s="1"/>
  <c r="E11" i="8" a="1"/>
  <c r="E11" i="8" s="1"/>
  <c r="E2" i="8"/>
  <c r="G2" i="8"/>
  <c r="H2" i="8"/>
  <c r="F2"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<sst xmlns="http://schemas.openxmlformats.org/spreadsheetml/2006/main" count="3339" uniqueCount="296">
  <si>
    <t>PSG</t>
  </si>
  <si>
    <t>2022/2023</t>
  </si>
  <si>
    <t>Lionel Messi</t>
  </si>
  <si>
    <t>2021/2022</t>
  </si>
  <si>
    <t>Barcelona</t>
  </si>
  <si>
    <t>2020/2021</t>
  </si>
  <si>
    <t>2019/2020</t>
  </si>
  <si>
    <t>2018/2019</t>
  </si>
  <si>
    <t>2017/2018</t>
  </si>
  <si>
    <t>2016/2017</t>
  </si>
  <si>
    <t>AL Nassr</t>
  </si>
  <si>
    <t>2023/2024</t>
  </si>
  <si>
    <t>Man United</t>
  </si>
  <si>
    <t>Juventus</t>
  </si>
  <si>
    <t>Real Madrid</t>
  </si>
  <si>
    <t>2015/2016</t>
  </si>
  <si>
    <t>AL Hilal</t>
  </si>
  <si>
    <t>Neymar</t>
  </si>
  <si>
    <t>Kylian Mbappe</t>
  </si>
  <si>
    <t>Monaco</t>
  </si>
  <si>
    <t>Liverpool</t>
  </si>
  <si>
    <t>Roma</t>
  </si>
  <si>
    <t>AL Ittihad</t>
  </si>
  <si>
    <t>Kamir Benzema</t>
  </si>
  <si>
    <t>Vinicius Junior</t>
  </si>
  <si>
    <t>Flamengo</t>
  </si>
  <si>
    <t>Paul Pogba</t>
  </si>
  <si>
    <t>Atletico Madrid</t>
  </si>
  <si>
    <t>Antoine Griezmann</t>
  </si>
  <si>
    <t>Ilkay Gundogan</t>
  </si>
  <si>
    <t>Man City</t>
  </si>
  <si>
    <t>Dortmund</t>
  </si>
  <si>
    <t>Bayern Munchen</t>
  </si>
  <si>
    <t>Harry Kane</t>
  </si>
  <si>
    <t>Tottenham</t>
  </si>
  <si>
    <t>Thomas Muller</t>
  </si>
  <si>
    <t>Benfica</t>
  </si>
  <si>
    <t>Angel Di Maria</t>
  </si>
  <si>
    <t>Heung Min Son</t>
  </si>
  <si>
    <t>Chelsea</t>
  </si>
  <si>
    <t>Raheem Sterling</t>
  </si>
  <si>
    <t>Al Ahli</t>
  </si>
  <si>
    <t>Riyad Mahrez</t>
  </si>
  <si>
    <t>Leicester</t>
  </si>
  <si>
    <t>Sadio Mane</t>
  </si>
  <si>
    <t>Alvaro Morata</t>
  </si>
  <si>
    <t>Bernardo Silva</t>
  </si>
  <si>
    <t>Erling Haaland</t>
  </si>
  <si>
    <t>Salzburg</t>
  </si>
  <si>
    <t>Molde</t>
  </si>
  <si>
    <t>Romelu Lukaku</t>
  </si>
  <si>
    <t xml:space="preserve">Inter </t>
  </si>
  <si>
    <t>Inter</t>
  </si>
  <si>
    <t>Everton</t>
  </si>
  <si>
    <t>Luka Modric</t>
  </si>
  <si>
    <t>Sevilla</t>
  </si>
  <si>
    <t>Sergio Ramos</t>
  </si>
  <si>
    <t>Leroy Sane</t>
  </si>
  <si>
    <t>Nacho Fernandez</t>
  </si>
  <si>
    <t>Virgil van Dijk</t>
  </si>
  <si>
    <t>Sergi Roberto</t>
  </si>
  <si>
    <t>Joao Cancelo</t>
  </si>
  <si>
    <t>Roberto Firmino</t>
  </si>
  <si>
    <t>Arsenal</t>
  </si>
  <si>
    <t>Kai Havertz</t>
  </si>
  <si>
    <t>Leverkusen</t>
  </si>
  <si>
    <t>koke</t>
  </si>
  <si>
    <t>Koke</t>
  </si>
  <si>
    <t>Jose Gimenez</t>
  </si>
  <si>
    <t>RB Leipzig</t>
  </si>
  <si>
    <t>Christopher Nkunku</t>
  </si>
  <si>
    <t>Andrew Robertson</t>
  </si>
  <si>
    <t>Hull</t>
  </si>
  <si>
    <t>Trent Alexander-Arnold</t>
  </si>
  <si>
    <t>Harry Maguire</t>
  </si>
  <si>
    <t>Kyle Walker</t>
  </si>
  <si>
    <t>Athletic Club</t>
  </si>
  <si>
    <t>Inaki Williams</t>
  </si>
  <si>
    <t>Ferran Torres</t>
  </si>
  <si>
    <t>Valencia</t>
  </si>
  <si>
    <t>Jude Bellingham</t>
  </si>
  <si>
    <t>Birmingham</t>
  </si>
  <si>
    <t>Marcus Rashford</t>
  </si>
  <si>
    <t>Bukayo Saka</t>
  </si>
  <si>
    <t>Frenkie de Jong</t>
  </si>
  <si>
    <t>Ajax</t>
  </si>
  <si>
    <t>Alexis Mac Allister</t>
  </si>
  <si>
    <t>Brighton</t>
  </si>
  <si>
    <t>Boca Juniors</t>
  </si>
  <si>
    <t>Casemiro</t>
  </si>
  <si>
    <t>real Madrid</t>
  </si>
  <si>
    <t>2014/2015</t>
  </si>
  <si>
    <t>Alejandro Garnacho</t>
  </si>
  <si>
    <t>Jadon Sancho</t>
  </si>
  <si>
    <t>Cody Gakpo</t>
  </si>
  <si>
    <t>PSV Eindhoven</t>
  </si>
  <si>
    <t>Diogo Jota</t>
  </si>
  <si>
    <t>Wolves</t>
  </si>
  <si>
    <t>FC Porto</t>
  </si>
  <si>
    <t>Jules Kounde</t>
  </si>
  <si>
    <t>Bordeaux</t>
  </si>
  <si>
    <t>Celta Vigo</t>
  </si>
  <si>
    <t>Iago Aspas</t>
  </si>
  <si>
    <t>Hector Bellerin</t>
  </si>
  <si>
    <t>Villarreal</t>
  </si>
  <si>
    <t>Gerard Moreno</t>
  </si>
  <si>
    <t>Espanyol</t>
  </si>
  <si>
    <t>David Alaba</t>
  </si>
  <si>
    <t>Lucas Vazquez</t>
  </si>
  <si>
    <t>Pedri</t>
  </si>
  <si>
    <t>Las Palmas</t>
  </si>
  <si>
    <t>John Stones</t>
  </si>
  <si>
    <t>Mateo Kovacic</t>
  </si>
  <si>
    <t>Jamie Vardy</t>
  </si>
  <si>
    <t>Luke Shaw</t>
  </si>
  <si>
    <t>Bruno Fernandes</t>
  </si>
  <si>
    <t>Sporting CP</t>
  </si>
  <si>
    <t>Sampdoria</t>
  </si>
  <si>
    <t>Mason Mount</t>
  </si>
  <si>
    <t>Derby</t>
  </si>
  <si>
    <t>Vitesse</t>
  </si>
  <si>
    <t>Antony</t>
  </si>
  <si>
    <t>Josko Gvardiol</t>
  </si>
  <si>
    <t>Dinamo Zagreb</t>
  </si>
  <si>
    <t>Leeds</t>
  </si>
  <si>
    <t>Kalvin Phillips</t>
  </si>
  <si>
    <t>Rodri</t>
  </si>
  <si>
    <t>Jack Grealish</t>
  </si>
  <si>
    <t>Aston Villa</t>
  </si>
  <si>
    <t>Julian Alvarez</t>
  </si>
  <si>
    <t>River Plate</t>
  </si>
  <si>
    <t>Phil Foden</t>
  </si>
  <si>
    <t>Jeremy Doku</t>
  </si>
  <si>
    <t>Rennes</t>
  </si>
  <si>
    <t>Anderlecht</t>
  </si>
  <si>
    <t>Timo Werner</t>
  </si>
  <si>
    <t>Richarlison</t>
  </si>
  <si>
    <t>Watford</t>
  </si>
  <si>
    <t>Fluminense</t>
  </si>
  <si>
    <t>Alex Sandro</t>
  </si>
  <si>
    <t>Danilo</t>
  </si>
  <si>
    <t>Fiorentina</t>
  </si>
  <si>
    <t>Arthur</t>
  </si>
  <si>
    <t>Gremio</t>
  </si>
  <si>
    <t>Federico Chiesa</t>
  </si>
  <si>
    <t>Alexis Sanchez</t>
  </si>
  <si>
    <t>Marseille</t>
  </si>
  <si>
    <t>Juan Cuadrado</t>
  </si>
  <si>
    <t>Joaquin Correa</t>
  </si>
  <si>
    <t>Lazio</t>
  </si>
  <si>
    <t>Lautaro Martinez</t>
  </si>
  <si>
    <t>Dejan Kulusevski</t>
  </si>
  <si>
    <t>Parma</t>
  </si>
  <si>
    <t>Axel Witsel</t>
  </si>
  <si>
    <t>Rodrigo De Paul</t>
  </si>
  <si>
    <t>Udinese</t>
  </si>
  <si>
    <t>Thomas Lemar</t>
  </si>
  <si>
    <t>Nahuel Molina</t>
  </si>
  <si>
    <t>Rosario Central</t>
  </si>
  <si>
    <t>Angel Correa</t>
  </si>
  <si>
    <t>Joao Felix</t>
  </si>
  <si>
    <t>Nathan Ake</t>
  </si>
  <si>
    <t>Bournemouth</t>
  </si>
  <si>
    <t>Manuel Akanji</t>
  </si>
  <si>
    <t>Basel</t>
  </si>
  <si>
    <t>AC Milan</t>
  </si>
  <si>
    <t>Christian Pulisic</t>
  </si>
  <si>
    <t>Nottm Forest</t>
  </si>
  <si>
    <t>Divock Origi</t>
  </si>
  <si>
    <t>Wolfsburg</t>
  </si>
  <si>
    <t>Lille</t>
  </si>
  <si>
    <t>Girona</t>
  </si>
  <si>
    <t>Daley Blind</t>
  </si>
  <si>
    <t>Miguel Gutierrez</t>
  </si>
  <si>
    <t>Eric Dier</t>
  </si>
  <si>
    <t>Raphael Guerreiro</t>
  </si>
  <si>
    <t>Dayot Upamecano</t>
  </si>
  <si>
    <t>Matthijs de Ligt</t>
  </si>
  <si>
    <t>Leon Goretzka</t>
  </si>
  <si>
    <t>Schalke 04</t>
  </si>
  <si>
    <t>Konrad Laimer</t>
  </si>
  <si>
    <t>Jamal Musiala</t>
  </si>
  <si>
    <t>Kingsley Coman</t>
  </si>
  <si>
    <t>Eric Garcia</t>
  </si>
  <si>
    <t>Inigo Martinez</t>
  </si>
  <si>
    <t>Real Sociedad</t>
  </si>
  <si>
    <t>Clement Lenglet</t>
  </si>
  <si>
    <t>Ronald Araujo</t>
  </si>
  <si>
    <t>Andreas Christensen</t>
  </si>
  <si>
    <t>Alex Balde</t>
  </si>
  <si>
    <t>Gavi</t>
  </si>
  <si>
    <t>Southampton</t>
  </si>
  <si>
    <t>Oriol Romeu</t>
  </si>
  <si>
    <t>Pablo Torre</t>
  </si>
  <si>
    <t>Lamine Yamal</t>
  </si>
  <si>
    <t>Athletico Paranaense</t>
  </si>
  <si>
    <t>Vitor Roque</t>
  </si>
  <si>
    <t>Raphinha</t>
  </si>
  <si>
    <t>Vitoria de Guimaraes</t>
  </si>
  <si>
    <t>Ansu Fati</t>
  </si>
  <si>
    <t>Ferland Mendy</t>
  </si>
  <si>
    <t>Lyon</t>
  </si>
  <si>
    <t>Eduardo Camavinga</t>
  </si>
  <si>
    <t>Samuel Chukwueze</t>
  </si>
  <si>
    <t>Rafael Leao</t>
  </si>
  <si>
    <t>Noah Okafor</t>
  </si>
  <si>
    <t>Yacine Adli</t>
  </si>
  <si>
    <t>Diogo Dalot</t>
  </si>
  <si>
    <t>Lisandro Martinez</t>
  </si>
  <si>
    <t>Defensa y Justicia</t>
  </si>
  <si>
    <t>Jonny Evans</t>
  </si>
  <si>
    <t>West Brom</t>
  </si>
  <si>
    <t>Scott McTominay</t>
  </si>
  <si>
    <t>Oleksandr Zinchenko</t>
  </si>
  <si>
    <t>Gabriel</t>
  </si>
  <si>
    <t>Ben White</t>
  </si>
  <si>
    <t>Jorginho</t>
  </si>
  <si>
    <t>SSC Napoli</t>
  </si>
  <si>
    <t>Thomas Partey</t>
  </si>
  <si>
    <t>Declan Rice</t>
  </si>
  <si>
    <t>West Ham</t>
  </si>
  <si>
    <t>Gabriel Jesus</t>
  </si>
  <si>
    <t>Palmeiras</t>
  </si>
  <si>
    <t>Leandro Trossard</t>
  </si>
  <si>
    <t>Reiss Nelson</t>
  </si>
  <si>
    <t>Feyenoord</t>
  </si>
  <si>
    <t>Matteo Politano</t>
  </si>
  <si>
    <t>Sassuolo</t>
  </si>
  <si>
    <t>Victor Osimhen</t>
  </si>
  <si>
    <t>Sporting Charleroi</t>
  </si>
  <si>
    <t>Khvicha Kvaratskhelia</t>
  </si>
  <si>
    <t>Rubin</t>
  </si>
  <si>
    <t>Chris Smalling</t>
  </si>
  <si>
    <t>Leandro Paredes</t>
  </si>
  <si>
    <t>Zenit</t>
  </si>
  <si>
    <t>Paulo Dybala</t>
  </si>
  <si>
    <t>Pedro Rodriguez</t>
  </si>
  <si>
    <t>Nicolas Otamendi</t>
  </si>
  <si>
    <t>Adrien Rabiot</t>
  </si>
  <si>
    <t>Theo Hernandez</t>
  </si>
  <si>
    <t>Deportivo Alaves</t>
  </si>
  <si>
    <t>Olivier Giroud</t>
  </si>
  <si>
    <t>Marcus Thuram</t>
  </si>
  <si>
    <t>M'gladbach</t>
  </si>
  <si>
    <t>Guingamp</t>
  </si>
  <si>
    <t>Sochaux</t>
  </si>
  <si>
    <t>Lewis Dunk</t>
  </si>
  <si>
    <t>Ezri Konsa</t>
  </si>
  <si>
    <t>Crystal Palace</t>
  </si>
  <si>
    <t>Marc Guehi</t>
  </si>
  <si>
    <t>Eberechi Eze</t>
  </si>
  <si>
    <t>QPR</t>
  </si>
  <si>
    <t>Brentford</t>
  </si>
  <si>
    <t>Ivan Toney</t>
  </si>
  <si>
    <t>Peterborough</t>
  </si>
  <si>
    <t>Kobbie Mainoo</t>
  </si>
  <si>
    <t>Jesus Navas</t>
  </si>
  <si>
    <t>Robin Le Normand</t>
  </si>
  <si>
    <t>Real Betis</t>
  </si>
  <si>
    <t>Juan Miranda</t>
  </si>
  <si>
    <t>Dani Olmo</t>
  </si>
  <si>
    <t>Fabian Ruiz</t>
  </si>
  <si>
    <t>Alex Baena</t>
  </si>
  <si>
    <t>Joselu</t>
  </si>
  <si>
    <t>Newcastle</t>
  </si>
  <si>
    <t>Deportivo La Coruna</t>
  </si>
  <si>
    <t>Nico Williams</t>
  </si>
  <si>
    <t xml:space="preserve">Mikel Oyarzabal </t>
  </si>
  <si>
    <t>Teams</t>
  </si>
  <si>
    <t>Seasons</t>
  </si>
  <si>
    <t>Players</t>
  </si>
  <si>
    <t>Matches</t>
  </si>
  <si>
    <t>Goals</t>
  </si>
  <si>
    <t>Assists</t>
  </si>
  <si>
    <t>Seasons Ratings</t>
  </si>
  <si>
    <t>goals per match</t>
  </si>
  <si>
    <t>assists per match</t>
  </si>
  <si>
    <t>TOTAL MATCHES</t>
  </si>
  <si>
    <t>TOTAL GOALS</t>
  </si>
  <si>
    <t>GOALS PER MATCH</t>
  </si>
  <si>
    <t>TOTAL ASSISTS</t>
  </si>
  <si>
    <t>TOP SCORER</t>
  </si>
  <si>
    <t>Row Labels</t>
  </si>
  <si>
    <t>Grand Total</t>
  </si>
  <si>
    <t>Sum of Goals</t>
  </si>
  <si>
    <t>ROBERT LEW</t>
  </si>
  <si>
    <t>MOHAMED S</t>
  </si>
  <si>
    <t>Sum of Assists</t>
  </si>
  <si>
    <t>Average of goals per match</t>
  </si>
  <si>
    <t>Average of assists per match</t>
  </si>
  <si>
    <t>Average of Seasons Ratings</t>
  </si>
  <si>
    <t>Sum of Matches</t>
  </si>
  <si>
    <t>Count of Matches</t>
  </si>
  <si>
    <t>JOSHUA KIM</t>
  </si>
  <si>
    <t>CRISTIANO RONALDO</t>
  </si>
  <si>
    <t>Details for Sum of Matches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</si>
</sst>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0,,&quot;M&quot;;[&gt;=1000]#,##0,&quot;K&quot;;0"/>
    <numFmt numFmtId="165" formatCode="0.0"/>
  </numFmts>
  <fonts count="3" x14ac:knownFonts="1">
    <font>
      <sz val="11"/>
      <color theme="1"/>
      <name val="Aptos Narrow"/>
      <family val="2"/>
      <scheme val="minor"/>
    </font>
    <font>
      <b/>
      <sz val="11"/>
      <color theme="0"/>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4">
    <xf numFmtId="0" fontId="0" fillId="0" borderId="0" xfId="0"/>
    <xf numFmtId="0" fontId="0" fillId="3" borderId="1" xfId="0" applyFill="1" applyBorder="1"/>
    <xf numFmtId="2" fontId="0" fillId="3" borderId="1" xfId="0" applyNumberFormat="1" applyFill="1" applyBorder="1"/>
    <xf numFmtId="0" fontId="0" fillId="0" borderId="1" xfId="0" applyBorder="1"/>
    <xf numFmtId="2" fontId="0" fillId="0" borderId="1" xfId="0" applyNumberFormat="1" applyBorder="1"/>
    <xf numFmtId="0" fontId="1" fillId="2" borderId="2" xfId="0" applyFont="1" applyFill="1" applyBorder="1"/>
    <xf numFmtId="0" fontId="0" fillId="3" borderId="3" xfId="0" applyFill="1" applyBorder="1"/>
    <xf numFmtId="2" fontId="0" fillId="3" borderId="3" xfId="0" applyNumberFormat="1" applyFill="1" applyBorder="1"/>
    <xf numFmtId="2"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2" fillId="0" borderId="0" xfId="0" applyFont="1"/>
  </cellXfs>
  <cellStyles count="1">
    <cellStyle name="Normal" xfId="0" builtinId="0"/>
  </cellStyles>
  <dxfs count="23">
    <dxf>
      <numFmt numFmtId="2" formatCode="0.00"/>
    </dxf>
    <dxf>
      <numFmt numFmtId="2" formatCode="0.00"/>
    </dxf>
    <dxf>
      <numFmt numFmtId="2" formatCode="0.00"/>
    </dxf>
    <dxf>
      <numFmt numFmtId="2" formatCode="0.00"/>
    </dxf>
    <dxf>
      <numFmt numFmtId="2" formatCode="0.00"/>
    </dxf>
    <dxf>
      <numFmt numFmtId="2"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2"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color theme="1"/>
      </font>
      <fill>
        <patternFill>
          <bgColor theme="1"/>
        </patternFill>
      </fill>
      <border>
        <bottom style="thin">
          <color theme="0" tint="-0.34998626667073579"/>
        </bottom>
        <vertical/>
        <horizontal/>
      </border>
    </dxf>
    <dxf>
      <font>
        <color theme="1"/>
      </font>
      <fill>
        <patternFill patternType="solid">
          <fgColor rgb="FF222222"/>
          <bgColor rgb="FF272727"/>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fill>
        <patternFill>
          <bgColor theme="1"/>
        </patternFill>
      </fill>
      <border>
        <bottom style="thin">
          <color theme="0" tint="-0.34998626667073579"/>
        </bottom>
        <vertical/>
        <horizontal/>
      </border>
    </dxf>
    <dxf>
      <font>
        <color theme="1"/>
      </font>
      <fill>
        <patternFill patternType="solid">
          <fgColor rgb="FF222222"/>
          <bgColor rgb="FF272727"/>
        </patternFill>
      </fill>
      <border>
        <left style="thin">
          <color theme="0" tint="-0.499984740745262"/>
        </left>
        <right style="thin">
          <color theme="0" tint="-0.499984740745262"/>
        </right>
        <top style="thin">
          <color theme="0" tint="-0.499984740745262"/>
        </top>
        <bottom style="thin">
          <color theme="0" tint="-0.499984740745262"/>
        </bottom>
        <vertical/>
        <horizontal/>
      </border>
    </dxf>
  </dxfs>
  <tableStyles count="2" defaultTableStyle="TableStyleMedium2" defaultPivotStyle="PivotStyleLight16">
    <tableStyle name="SlicerStyleOther1 2" pivot="0" table="0" count="10" xr9:uid="{D27C3F76-1155-423E-8006-59A9208A0C52}">
      <tableStyleElement type="wholeTable" dxfId="22"/>
      <tableStyleElement type="headerRow" dxfId="21"/>
    </tableStyle>
    <tableStyle name="SlicerStyleOther1 2 2" pivot="0" table="0" count="10" xr9:uid="{B7E23599-6D9D-4701-B265-73B02BE825CC}">
      <tableStyleElement type="wholeTable" dxfId="20"/>
      <tableStyleElement type="headerRow" dxfId="19"/>
    </tableStyle>
  </tableStyles>
  <colors>
    <mruColors>
      <color rgb="FF660033"/>
      <color rgb="FF272727"/>
      <color rgb="FF222222"/>
      <color rgb="FF91D5CB"/>
      <color rgb="FF1B1B1B"/>
      <color rgb="FFBDD5AF"/>
      <color rgb="FF0000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0" tint="-4.9989318521683403E-2"/>
          </font>
          <fill>
            <patternFill patternType="solid">
              <fgColor auto="1"/>
              <bgColor theme="1" tint="4.9989318521683403E-2"/>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1" tint="0.34998626667073579"/>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theme="0"/>
              <bgColor theme="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0" tint="-4.9989318521683403E-2"/>
          </font>
          <fill>
            <patternFill patternType="solid">
              <fgColor auto="1"/>
              <bgColor theme="1" tint="4.9989318521683403E-2"/>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1" tint="0.34998626667073579"/>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theme="0"/>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Other1 2">
        <x14:slicerStyle name="SlicerStyleOther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22/10/relationships/richValueRel" Target="richData/richValueRel.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a:solidFill>
                  <a:schemeClr val="bg1"/>
                </a:solidFill>
                <a:latin typeface="Latto black"/>
              </a:rPr>
              <a:t>TOP</a:t>
            </a:r>
            <a:r>
              <a:rPr lang="en-IN" sz="1300" b="1" baseline="0">
                <a:solidFill>
                  <a:schemeClr val="bg1"/>
                </a:solidFill>
                <a:latin typeface="Latto black"/>
              </a:rPr>
              <a:t> 5 PLAYERS GOALS AND ASSIST</a:t>
            </a:r>
            <a:endParaRPr lang="en-IN" sz="1300" b="1">
              <a:solidFill>
                <a:schemeClr val="bg1"/>
              </a:solidFill>
              <a:latin typeface="Latto black"/>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0"/>
          <c:order val="0"/>
          <c:tx>
            <c:v>goals</c:v>
          </c:tx>
          <c:spPr>
            <a:solidFill>
              <a:schemeClr val="tx2">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to blac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TABLES'!$E$11:$E$15</c:f>
              <c:strCache>
                <c:ptCount val="5"/>
                <c:pt idx="0">
                  <c:v>ROBERT LEW</c:v>
                </c:pt>
                <c:pt idx="1">
                  <c:v>Kai Havertz</c:v>
                </c:pt>
                <c:pt idx="2">
                  <c:v>Timo Werner</c:v>
                </c:pt>
                <c:pt idx="3">
                  <c:v>Romelu Lukaku</c:v>
                </c:pt>
                <c:pt idx="4">
                  <c:v>Lionel Messi</c:v>
                </c:pt>
              </c:strCache>
            </c:strRef>
          </c:cat>
          <c:val>
            <c:numRef>
              <c:f>'PIVOT TABLES'!$F$11:$F$15</c:f>
              <c:numCache>
                <c:formatCode>General</c:formatCode>
                <c:ptCount val="5"/>
                <c:pt idx="0">
                  <c:v>55</c:v>
                </c:pt>
                <c:pt idx="1">
                  <c:v>36</c:v>
                </c:pt>
                <c:pt idx="2">
                  <c:v>34</c:v>
                </c:pt>
                <c:pt idx="3">
                  <c:v>34</c:v>
                </c:pt>
                <c:pt idx="4">
                  <c:v>31</c:v>
                </c:pt>
              </c:numCache>
            </c:numRef>
          </c:val>
          <c:extLst>
            <c:ext xmlns:c16="http://schemas.microsoft.com/office/drawing/2014/chart" uri="{C3380CC4-5D6E-409C-BE32-E72D297353CC}">
              <c16:uniqueId val="{00000000-D5C3-464D-9D8E-354DC8CA85F1}"/>
            </c:ext>
          </c:extLst>
        </c:ser>
        <c:ser>
          <c:idx val="1"/>
          <c:order val="1"/>
          <c:tx>
            <c:v>assist</c:v>
          </c:tx>
          <c:spPr>
            <a:solidFill>
              <a:schemeClr val="tx2">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to blac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TABLES'!$E$11:$E$15</c:f>
              <c:strCache>
                <c:ptCount val="5"/>
                <c:pt idx="0">
                  <c:v>ROBERT LEW</c:v>
                </c:pt>
                <c:pt idx="1">
                  <c:v>Kai Havertz</c:v>
                </c:pt>
                <c:pt idx="2">
                  <c:v>Timo Werner</c:v>
                </c:pt>
                <c:pt idx="3">
                  <c:v>Romelu Lukaku</c:v>
                </c:pt>
                <c:pt idx="4">
                  <c:v>Lionel Messi</c:v>
                </c:pt>
              </c:strCache>
            </c:strRef>
          </c:cat>
          <c:val>
            <c:numRef>
              <c:f>'PIVOT TABLES'!$G$11:$G$15</c:f>
              <c:numCache>
                <c:formatCode>General</c:formatCode>
                <c:ptCount val="5"/>
                <c:pt idx="0">
                  <c:v>9</c:v>
                </c:pt>
                <c:pt idx="1">
                  <c:v>18</c:v>
                </c:pt>
                <c:pt idx="2">
                  <c:v>12</c:v>
                </c:pt>
                <c:pt idx="3">
                  <c:v>6</c:v>
                </c:pt>
                <c:pt idx="4">
                  <c:v>25</c:v>
                </c:pt>
              </c:numCache>
            </c:numRef>
          </c:val>
          <c:extLst>
            <c:ext xmlns:c16="http://schemas.microsoft.com/office/drawing/2014/chart" uri="{C3380CC4-5D6E-409C-BE32-E72D297353CC}">
              <c16:uniqueId val="{00000001-D5C3-464D-9D8E-354DC8CA85F1}"/>
            </c:ext>
          </c:extLst>
        </c:ser>
        <c:dLbls>
          <c:dLblPos val="outEnd"/>
          <c:showLegendKey val="0"/>
          <c:showVal val="1"/>
          <c:showCatName val="0"/>
          <c:showSerName val="0"/>
          <c:showPercent val="0"/>
          <c:showBubbleSize val="0"/>
        </c:dLbls>
        <c:gapWidth val="219"/>
        <c:overlap val="-27"/>
        <c:axId val="29849088"/>
        <c:axId val="29849568"/>
      </c:barChart>
      <c:catAx>
        <c:axId val="2984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crossAx val="29849568"/>
        <c:crosses val="autoZero"/>
        <c:auto val="1"/>
        <c:lblAlgn val="ctr"/>
        <c:lblOffset val="100"/>
        <c:noMultiLvlLbl val="0"/>
      </c:catAx>
      <c:valAx>
        <c:axId val="29849568"/>
        <c:scaling>
          <c:orientation val="minMax"/>
        </c:scaling>
        <c:delete val="1"/>
        <c:axPos val="l"/>
        <c:numFmt formatCode="General" sourceLinked="1"/>
        <c:majorTickMark val="none"/>
        <c:minorTickMark val="none"/>
        <c:tickLblPos val="nextTo"/>
        <c:crossAx val="29849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solidFill>
                  <a:schemeClr val="bg1"/>
                </a:solidFill>
                <a:latin typeface="Latto black"/>
              </a:rPr>
              <a:t>TOP 5 PLAYER GOALS</a:t>
            </a:r>
            <a:r>
              <a:rPr lang="en-IN" sz="1000" b="1" baseline="0">
                <a:solidFill>
                  <a:schemeClr val="bg1"/>
                </a:solidFill>
                <a:latin typeface="Latto black"/>
              </a:rPr>
              <a:t> AND ASSIST PER MATCH</a:t>
            </a:r>
            <a:endParaRPr lang="en-IN" sz="1000" b="1">
              <a:solidFill>
                <a:schemeClr val="bg1"/>
              </a:solidFill>
              <a:latin typeface="Latto black"/>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stacked"/>
        <c:varyColors val="0"/>
        <c:ser>
          <c:idx val="0"/>
          <c:order val="0"/>
          <c:tx>
            <c:v>goals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TABLES'!$E$26:$E$30</c:f>
              <c:strCache>
                <c:ptCount val="5"/>
                <c:pt idx="0">
                  <c:v>ROBERT LEW</c:v>
                </c:pt>
                <c:pt idx="1">
                  <c:v>Erling Haaland</c:v>
                </c:pt>
                <c:pt idx="2">
                  <c:v>Kylian Mbappe</c:v>
                </c:pt>
                <c:pt idx="3">
                  <c:v>Timo Werner</c:v>
                </c:pt>
                <c:pt idx="4">
                  <c:v>Harry Kane</c:v>
                </c:pt>
              </c:strCache>
            </c:strRef>
          </c:cat>
          <c:val>
            <c:numRef>
              <c:f>'PIVOT TABLES'!$F$26:$F$30</c:f>
              <c:numCache>
                <c:formatCode>0.00</c:formatCode>
                <c:ptCount val="5"/>
                <c:pt idx="0">
                  <c:v>1.1702127659574468</c:v>
                </c:pt>
                <c:pt idx="1">
                  <c:v>0.88888888888888884</c:v>
                </c:pt>
                <c:pt idx="2">
                  <c:v>0.81081081081081086</c:v>
                </c:pt>
                <c:pt idx="3">
                  <c:v>0.75555555555555554</c:v>
                </c:pt>
                <c:pt idx="4">
                  <c:v>0.70588235294117652</c:v>
                </c:pt>
              </c:numCache>
            </c:numRef>
          </c:val>
          <c:extLst>
            <c:ext xmlns:c16="http://schemas.microsoft.com/office/drawing/2014/chart" uri="{C3380CC4-5D6E-409C-BE32-E72D297353CC}">
              <c16:uniqueId val="{00000000-28D5-4BC3-B193-E02C8F2C0E2B}"/>
            </c:ext>
          </c:extLst>
        </c:ser>
        <c:ser>
          <c:idx val="1"/>
          <c:order val="1"/>
          <c:tx>
            <c:v>assist</c:v>
          </c:tx>
          <c:spPr>
            <a:solidFill>
              <a:schemeClr val="tx2">
                <a:lumMod val="25000"/>
                <a:lumOff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TABLES'!$E$26:$E$30</c:f>
              <c:strCache>
                <c:ptCount val="5"/>
                <c:pt idx="0">
                  <c:v>ROBERT LEW</c:v>
                </c:pt>
                <c:pt idx="1">
                  <c:v>Erling Haaland</c:v>
                </c:pt>
                <c:pt idx="2">
                  <c:v>Kylian Mbappe</c:v>
                </c:pt>
                <c:pt idx="3">
                  <c:v>Timo Werner</c:v>
                </c:pt>
                <c:pt idx="4">
                  <c:v>Harry Kane</c:v>
                </c:pt>
              </c:strCache>
            </c:strRef>
          </c:cat>
          <c:val>
            <c:numRef>
              <c:f>'PIVOT TABLES'!$G$26:$G$30</c:f>
              <c:numCache>
                <c:formatCode>0.00</c:formatCode>
                <c:ptCount val="5"/>
                <c:pt idx="0">
                  <c:v>0.19148936170212766</c:v>
                </c:pt>
                <c:pt idx="1">
                  <c:v>0.1111111111111111</c:v>
                </c:pt>
                <c:pt idx="2">
                  <c:v>0.3783783783783784</c:v>
                </c:pt>
                <c:pt idx="3">
                  <c:v>0.26666666666666666</c:v>
                </c:pt>
                <c:pt idx="4">
                  <c:v>5.8823529411764705E-2</c:v>
                </c:pt>
              </c:numCache>
            </c:numRef>
          </c:val>
          <c:extLst>
            <c:ext xmlns:c16="http://schemas.microsoft.com/office/drawing/2014/chart" uri="{C3380CC4-5D6E-409C-BE32-E72D297353CC}">
              <c16:uniqueId val="{00000001-28D5-4BC3-B193-E02C8F2C0E2B}"/>
            </c:ext>
          </c:extLst>
        </c:ser>
        <c:dLbls>
          <c:dLblPos val="ctr"/>
          <c:showLegendKey val="0"/>
          <c:showVal val="1"/>
          <c:showCatName val="0"/>
          <c:showSerName val="0"/>
          <c:showPercent val="0"/>
          <c:showBubbleSize val="0"/>
        </c:dLbls>
        <c:gapWidth val="150"/>
        <c:overlap val="100"/>
        <c:axId val="1246832128"/>
        <c:axId val="1246840288"/>
      </c:barChart>
      <c:catAx>
        <c:axId val="124683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crossAx val="1246840288"/>
        <c:crosses val="autoZero"/>
        <c:auto val="1"/>
        <c:lblAlgn val="ctr"/>
        <c:lblOffset val="100"/>
        <c:noMultiLvlLbl val="0"/>
      </c:catAx>
      <c:valAx>
        <c:axId val="1246840288"/>
        <c:scaling>
          <c:orientation val="minMax"/>
        </c:scaling>
        <c:delete val="1"/>
        <c:axPos val="l"/>
        <c:numFmt formatCode="0.00" sourceLinked="1"/>
        <c:majorTickMark val="none"/>
        <c:minorTickMark val="none"/>
        <c:tickLblPos val="nextTo"/>
        <c:crossAx val="12468321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latin typeface="Latto black"/>
              </a:rPr>
              <a:t>TOP 5 TEAMS</a:t>
            </a:r>
            <a:r>
              <a:rPr lang="en-IN" b="1" baseline="0">
                <a:solidFill>
                  <a:schemeClr val="bg1"/>
                </a:solidFill>
                <a:latin typeface="Latto black"/>
              </a:rPr>
              <a:t> GOALS AND ASSISTS</a:t>
            </a:r>
            <a:endParaRPr lang="en-IN" b="1">
              <a:solidFill>
                <a:schemeClr val="bg1"/>
              </a:solidFill>
              <a:latin typeface="Latto black"/>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tx>
            <c:v>GOALS</c:v>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Latto blac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TABLES'!$R$23:$R$27</c:f>
              <c:strCache>
                <c:ptCount val="5"/>
                <c:pt idx="0">
                  <c:v>Man City</c:v>
                </c:pt>
                <c:pt idx="1">
                  <c:v>Bayern Munchen</c:v>
                </c:pt>
                <c:pt idx="2">
                  <c:v>Liverpool</c:v>
                </c:pt>
                <c:pt idx="3">
                  <c:v>Barcelona</c:v>
                </c:pt>
                <c:pt idx="4">
                  <c:v>PSG</c:v>
                </c:pt>
              </c:strCache>
            </c:strRef>
          </c:cat>
          <c:val>
            <c:numRef>
              <c:f>'PIVOT TABLES'!$S$23:$S$27</c:f>
              <c:numCache>
                <c:formatCode>General</c:formatCode>
                <c:ptCount val="5"/>
                <c:pt idx="0">
                  <c:v>96</c:v>
                </c:pt>
                <c:pt idx="1">
                  <c:v>94</c:v>
                </c:pt>
                <c:pt idx="2">
                  <c:v>75</c:v>
                </c:pt>
                <c:pt idx="3">
                  <c:v>70</c:v>
                </c:pt>
                <c:pt idx="4">
                  <c:v>63</c:v>
                </c:pt>
              </c:numCache>
            </c:numRef>
          </c:val>
          <c:extLst>
            <c:ext xmlns:c16="http://schemas.microsoft.com/office/drawing/2014/chart" uri="{C3380CC4-5D6E-409C-BE32-E72D297353CC}">
              <c16:uniqueId val="{00000000-D4FA-48BC-9041-1C02651141FB}"/>
            </c:ext>
          </c:extLst>
        </c:ser>
        <c:ser>
          <c:idx val="1"/>
          <c:order val="1"/>
          <c:tx>
            <c:v>ASSISTS</c:v>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TABLES'!$R$23:$R$27</c:f>
              <c:strCache>
                <c:ptCount val="5"/>
                <c:pt idx="0">
                  <c:v>Man City</c:v>
                </c:pt>
                <c:pt idx="1">
                  <c:v>Bayern Munchen</c:v>
                </c:pt>
                <c:pt idx="2">
                  <c:v>Liverpool</c:v>
                </c:pt>
                <c:pt idx="3">
                  <c:v>Barcelona</c:v>
                </c:pt>
                <c:pt idx="4">
                  <c:v>PSG</c:v>
                </c:pt>
              </c:strCache>
            </c:strRef>
          </c:cat>
          <c:val>
            <c:numRef>
              <c:f>'PIVOT TABLES'!$T$23:$T$27</c:f>
              <c:numCache>
                <c:formatCode>General</c:formatCode>
                <c:ptCount val="5"/>
                <c:pt idx="0">
                  <c:v>65</c:v>
                </c:pt>
                <c:pt idx="1">
                  <c:v>63</c:v>
                </c:pt>
                <c:pt idx="2">
                  <c:v>65</c:v>
                </c:pt>
                <c:pt idx="3">
                  <c:v>48</c:v>
                </c:pt>
                <c:pt idx="4">
                  <c:v>48</c:v>
                </c:pt>
              </c:numCache>
            </c:numRef>
          </c:val>
          <c:extLst>
            <c:ext xmlns:c16="http://schemas.microsoft.com/office/drawing/2014/chart" uri="{C3380CC4-5D6E-409C-BE32-E72D297353CC}">
              <c16:uniqueId val="{00000001-D4FA-48BC-9041-1C02651141FB}"/>
            </c:ext>
          </c:extLst>
        </c:ser>
        <c:dLbls>
          <c:dLblPos val="outEnd"/>
          <c:showLegendKey val="0"/>
          <c:showVal val="1"/>
          <c:showCatName val="0"/>
          <c:showSerName val="0"/>
          <c:showPercent val="0"/>
          <c:showBubbleSize val="0"/>
        </c:dLbls>
        <c:gapWidth val="182"/>
        <c:axId val="355944784"/>
        <c:axId val="355939504"/>
      </c:barChart>
      <c:catAx>
        <c:axId val="3559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crossAx val="355939504"/>
        <c:crosses val="autoZero"/>
        <c:auto val="1"/>
        <c:lblAlgn val="ctr"/>
        <c:lblOffset val="100"/>
        <c:noMultiLvlLbl val="0"/>
      </c:catAx>
      <c:valAx>
        <c:axId val="355939504"/>
        <c:scaling>
          <c:orientation val="minMax"/>
        </c:scaling>
        <c:delete val="1"/>
        <c:axPos val="b"/>
        <c:numFmt formatCode="General" sourceLinked="1"/>
        <c:majorTickMark val="none"/>
        <c:minorTickMark val="none"/>
        <c:tickLblPos val="nextTo"/>
        <c:crossAx val="355944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bg1"/>
                </a:solidFill>
                <a:latin typeface="Latto black"/>
              </a:rPr>
              <a:t>TOP 5 TEAMS GOALS AND ASSISTS PER MATCH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GOALS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to black"/>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TABLES'!$R$47:$R$51</c:f>
              <c:strCache>
                <c:ptCount val="5"/>
                <c:pt idx="0">
                  <c:v>Peterborough</c:v>
                </c:pt>
                <c:pt idx="1">
                  <c:v>Tottenham</c:v>
                </c:pt>
                <c:pt idx="2">
                  <c:v>Lille</c:v>
                </c:pt>
                <c:pt idx="3">
                  <c:v>PSG</c:v>
                </c:pt>
                <c:pt idx="4">
                  <c:v>Dortmund</c:v>
                </c:pt>
              </c:strCache>
            </c:strRef>
          </c:cat>
          <c:val>
            <c:numRef>
              <c:f>'PIVOT TABLES'!$S$47:$S$51</c:f>
              <c:numCache>
                <c:formatCode>0.00</c:formatCode>
                <c:ptCount val="5"/>
                <c:pt idx="0">
                  <c:v>0.66666666666666663</c:v>
                </c:pt>
                <c:pt idx="1">
                  <c:v>0.57245337159253951</c:v>
                </c:pt>
                <c:pt idx="2">
                  <c:v>0.47368421052631576</c:v>
                </c:pt>
                <c:pt idx="3">
                  <c:v>0.46547267888731308</c:v>
                </c:pt>
                <c:pt idx="4">
                  <c:v>0.41413119044697988</c:v>
                </c:pt>
              </c:numCache>
            </c:numRef>
          </c:val>
          <c:extLst>
            <c:ext xmlns:c16="http://schemas.microsoft.com/office/drawing/2014/chart" uri="{C3380CC4-5D6E-409C-BE32-E72D297353CC}">
              <c16:uniqueId val="{00000000-A76F-4A3B-BDA5-460B17EC8A67}"/>
            </c:ext>
          </c:extLst>
        </c:ser>
        <c:ser>
          <c:idx val="1"/>
          <c:order val="1"/>
          <c:tx>
            <c:v>ASSISTS</c:v>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to black"/>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TABLES'!$R$47:$R$51</c:f>
              <c:strCache>
                <c:ptCount val="5"/>
                <c:pt idx="0">
                  <c:v>Peterborough</c:v>
                </c:pt>
                <c:pt idx="1">
                  <c:v>Tottenham</c:v>
                </c:pt>
                <c:pt idx="2">
                  <c:v>Lille</c:v>
                </c:pt>
                <c:pt idx="3">
                  <c:v>PSG</c:v>
                </c:pt>
                <c:pt idx="4">
                  <c:v>Dortmund</c:v>
                </c:pt>
              </c:strCache>
            </c:strRef>
          </c:cat>
          <c:val>
            <c:numRef>
              <c:f>'PIVOT TABLES'!$T$47:$T$51</c:f>
              <c:numCache>
                <c:formatCode>0.00</c:formatCode>
                <c:ptCount val="5"/>
                <c:pt idx="0">
                  <c:v>0.15384615384615385</c:v>
                </c:pt>
                <c:pt idx="1">
                  <c:v>0.163558106169297</c:v>
                </c:pt>
                <c:pt idx="2">
                  <c:v>0.13157894736842105</c:v>
                </c:pt>
                <c:pt idx="3">
                  <c:v>0.3381685454856187</c:v>
                </c:pt>
                <c:pt idx="4">
                  <c:v>0.18752044738886842</c:v>
                </c:pt>
              </c:numCache>
            </c:numRef>
          </c:val>
          <c:extLst>
            <c:ext xmlns:c16="http://schemas.microsoft.com/office/drawing/2014/chart" uri="{C3380CC4-5D6E-409C-BE32-E72D297353CC}">
              <c16:uniqueId val="{00000001-A76F-4A3B-BDA5-460B17EC8A67}"/>
            </c:ext>
          </c:extLst>
        </c:ser>
        <c:dLbls>
          <c:dLblPos val="ctr"/>
          <c:showLegendKey val="0"/>
          <c:showVal val="1"/>
          <c:showCatName val="0"/>
          <c:showSerName val="0"/>
          <c:showPercent val="0"/>
          <c:showBubbleSize val="0"/>
        </c:dLbls>
        <c:gapWidth val="150"/>
        <c:overlap val="100"/>
        <c:axId val="289627136"/>
        <c:axId val="289610816"/>
      </c:barChart>
      <c:catAx>
        <c:axId val="28962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crossAx val="289610816"/>
        <c:crosses val="autoZero"/>
        <c:auto val="1"/>
        <c:lblAlgn val="ctr"/>
        <c:lblOffset val="100"/>
        <c:noMultiLvlLbl val="0"/>
      </c:catAx>
      <c:valAx>
        <c:axId val="289610816"/>
        <c:scaling>
          <c:orientation val="minMax"/>
        </c:scaling>
        <c:delete val="1"/>
        <c:axPos val="l"/>
        <c:numFmt formatCode="0.00" sourceLinked="1"/>
        <c:majorTickMark val="none"/>
        <c:minorTickMark val="none"/>
        <c:tickLblPos val="nextTo"/>
        <c:crossAx val="289627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N" sz="1600">
                <a:solidFill>
                  <a:schemeClr val="bg1"/>
                </a:solidFill>
              </a:rPr>
              <a:t>Age-Wise Profit</a:t>
            </a:r>
          </a:p>
        </c:rich>
      </c:tx>
      <c:layout>
        <c:manualLayout>
          <c:xMode val="edge"/>
          <c:yMode val="edge"/>
          <c:x val="0.28916769017805211"/>
          <c:y val="5.620559087966484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lotArea>
      <c:layout>
        <c:manualLayout>
          <c:layoutTarget val="inner"/>
          <c:xMode val="edge"/>
          <c:yMode val="edge"/>
          <c:x val="0.28862927811438893"/>
          <c:y val="0.33777774952718281"/>
          <c:w val="0.41840834576002056"/>
          <c:h val="0.65811260382908565"/>
        </c:manualLayout>
      </c:layout>
      <c:doughnutChart>
        <c:varyColors val="1"/>
        <c:dLbls>
          <c:showLegendKey val="0"/>
          <c:showVal val="0"/>
          <c:showCatName val="0"/>
          <c:showSerName val="0"/>
          <c:showPercent val="1"/>
          <c:showBubbleSize val="0"/>
          <c:showLeaderLines val="0"/>
        </c:dLbls>
        <c:firstSliceAng val="0"/>
        <c:holeSize val="56"/>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b="1">
                <a:solidFill>
                  <a:schemeClr val="bg1"/>
                </a:solidFill>
              </a:rPr>
              <a:t>Category wise revenue</a:t>
            </a:r>
            <a:r>
              <a:rPr lang="en-IN" b="1" baseline="0">
                <a:solidFill>
                  <a:schemeClr val="bg1"/>
                </a:solidFill>
              </a:rPr>
              <a:t> and profit</a:t>
            </a:r>
            <a:endParaRPr lang="en-IN"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IN"/>
        </a:p>
      </c:txPr>
    </c:title>
    <c:autoTitleDeleted val="0"/>
    <c:plotArea>
      <c:layout/>
      <c:barChart>
        <c:barDir val="col"/>
        <c:grouping val="clustered"/>
        <c:varyColors val="0"/>
        <c:dLbls>
          <c:dLblPos val="outEnd"/>
          <c:showLegendKey val="0"/>
          <c:showVal val="1"/>
          <c:showCatName val="0"/>
          <c:showSerName val="0"/>
          <c:showPercent val="0"/>
          <c:showBubbleSize val="0"/>
        </c:dLbls>
        <c:gapWidth val="219"/>
        <c:overlap val="-27"/>
        <c:axId val="1776035599"/>
        <c:axId val="1776040879"/>
      </c:barChart>
      <c:catAx>
        <c:axId val="1776035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776040879"/>
        <c:crosses val="autoZero"/>
        <c:auto val="1"/>
        <c:lblAlgn val="ctr"/>
        <c:lblOffset val="100"/>
        <c:noMultiLvlLbl val="0"/>
      </c:catAx>
      <c:valAx>
        <c:axId val="1776040879"/>
        <c:scaling>
          <c:orientation val="minMax"/>
        </c:scaling>
        <c:delete val="1"/>
        <c:axPos val="l"/>
        <c:numFmt formatCode="General" sourceLinked="1"/>
        <c:majorTickMark val="none"/>
        <c:minorTickMark val="none"/>
        <c:tickLblPos val="nextTo"/>
        <c:crossAx val="1776035599"/>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dLbls>
          <c:dLblPos val="outEnd"/>
          <c:showLegendKey val="0"/>
          <c:showVal val="1"/>
          <c:showCatName val="0"/>
          <c:showSerName val="0"/>
          <c:showPercent val="0"/>
          <c:showBubbleSize val="0"/>
        </c:dLbls>
        <c:gapWidth val="219"/>
        <c:overlap val="-27"/>
        <c:axId val="1125960576"/>
        <c:axId val="1125957216"/>
      </c:barChart>
      <c:catAx>
        <c:axId val="112596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25957216"/>
        <c:crosses val="autoZero"/>
        <c:auto val="1"/>
        <c:lblAlgn val="ctr"/>
        <c:lblOffset val="100"/>
        <c:noMultiLvlLbl val="0"/>
      </c:catAx>
      <c:valAx>
        <c:axId val="1125957216"/>
        <c:scaling>
          <c:orientation val="minMax"/>
        </c:scaling>
        <c:delete val="1"/>
        <c:axPos val="l"/>
        <c:numFmt formatCode="General" sourceLinked="1"/>
        <c:majorTickMark val="none"/>
        <c:minorTickMark val="none"/>
        <c:tickLblPos val="nextTo"/>
        <c:crossAx val="1125960576"/>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a:solidFill>
                  <a:schemeClr val="bg1"/>
                </a:solidFill>
                <a:latin typeface="Latto black"/>
              </a:rPr>
              <a:t>TOP</a:t>
            </a:r>
            <a:r>
              <a:rPr lang="en-IN" sz="1300" b="1" baseline="0">
                <a:solidFill>
                  <a:schemeClr val="bg1"/>
                </a:solidFill>
                <a:latin typeface="Latto black"/>
              </a:rPr>
              <a:t> 5 PLAYERS GOALS AND ASSIST</a:t>
            </a:r>
            <a:endParaRPr lang="en-IN" sz="1300" b="1">
              <a:solidFill>
                <a:schemeClr val="bg1"/>
              </a:solidFill>
              <a:latin typeface="Latto black"/>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0"/>
          <c:order val="0"/>
          <c:tx>
            <c:v>goals</c:v>
          </c:tx>
          <c:spPr>
            <a:solidFill>
              <a:schemeClr val="tx2">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Latto blac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TABLES'!$E$11:$E$15</c:f>
              <c:strCache>
                <c:ptCount val="5"/>
                <c:pt idx="0">
                  <c:v>ROBERT LEW</c:v>
                </c:pt>
                <c:pt idx="1">
                  <c:v>Kai Havertz</c:v>
                </c:pt>
                <c:pt idx="2">
                  <c:v>Timo Werner</c:v>
                </c:pt>
                <c:pt idx="3">
                  <c:v>Romelu Lukaku</c:v>
                </c:pt>
                <c:pt idx="4">
                  <c:v>Lionel Messi</c:v>
                </c:pt>
              </c:strCache>
            </c:strRef>
          </c:cat>
          <c:val>
            <c:numRef>
              <c:f>'PIVOT TABLES'!$F$11:$F$15</c:f>
              <c:numCache>
                <c:formatCode>General</c:formatCode>
                <c:ptCount val="5"/>
                <c:pt idx="0">
                  <c:v>55</c:v>
                </c:pt>
                <c:pt idx="1">
                  <c:v>36</c:v>
                </c:pt>
                <c:pt idx="2">
                  <c:v>34</c:v>
                </c:pt>
                <c:pt idx="3">
                  <c:v>34</c:v>
                </c:pt>
                <c:pt idx="4">
                  <c:v>31</c:v>
                </c:pt>
              </c:numCache>
            </c:numRef>
          </c:val>
          <c:extLst>
            <c:ext xmlns:c16="http://schemas.microsoft.com/office/drawing/2014/chart" uri="{C3380CC4-5D6E-409C-BE32-E72D297353CC}">
              <c16:uniqueId val="{00000000-ED48-486B-8E72-FB16E36E1288}"/>
            </c:ext>
          </c:extLst>
        </c:ser>
        <c:ser>
          <c:idx val="1"/>
          <c:order val="1"/>
          <c:tx>
            <c:v>assist</c:v>
          </c:tx>
          <c:spPr>
            <a:solidFill>
              <a:schemeClr val="tx2">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Latto blac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TABLES'!$E$11:$E$15</c:f>
              <c:strCache>
                <c:ptCount val="5"/>
                <c:pt idx="0">
                  <c:v>ROBERT LEW</c:v>
                </c:pt>
                <c:pt idx="1">
                  <c:v>Kai Havertz</c:v>
                </c:pt>
                <c:pt idx="2">
                  <c:v>Timo Werner</c:v>
                </c:pt>
                <c:pt idx="3">
                  <c:v>Romelu Lukaku</c:v>
                </c:pt>
                <c:pt idx="4">
                  <c:v>Lionel Messi</c:v>
                </c:pt>
              </c:strCache>
            </c:strRef>
          </c:cat>
          <c:val>
            <c:numRef>
              <c:f>'PIVOT TABLES'!$G$11:$G$15</c:f>
              <c:numCache>
                <c:formatCode>General</c:formatCode>
                <c:ptCount val="5"/>
                <c:pt idx="0">
                  <c:v>9</c:v>
                </c:pt>
                <c:pt idx="1">
                  <c:v>18</c:v>
                </c:pt>
                <c:pt idx="2">
                  <c:v>12</c:v>
                </c:pt>
                <c:pt idx="3">
                  <c:v>6</c:v>
                </c:pt>
                <c:pt idx="4">
                  <c:v>25</c:v>
                </c:pt>
              </c:numCache>
            </c:numRef>
          </c:val>
          <c:extLst>
            <c:ext xmlns:c16="http://schemas.microsoft.com/office/drawing/2014/chart" uri="{C3380CC4-5D6E-409C-BE32-E72D297353CC}">
              <c16:uniqueId val="{00000001-ED48-486B-8E72-FB16E36E1288}"/>
            </c:ext>
          </c:extLst>
        </c:ser>
        <c:dLbls>
          <c:dLblPos val="outEnd"/>
          <c:showLegendKey val="0"/>
          <c:showVal val="1"/>
          <c:showCatName val="0"/>
          <c:showSerName val="0"/>
          <c:showPercent val="0"/>
          <c:showBubbleSize val="0"/>
        </c:dLbls>
        <c:gapWidth val="219"/>
        <c:overlap val="-27"/>
        <c:axId val="29849088"/>
        <c:axId val="29849568"/>
      </c:barChart>
      <c:catAx>
        <c:axId val="2984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crossAx val="29849568"/>
        <c:crosses val="autoZero"/>
        <c:auto val="1"/>
        <c:lblAlgn val="ctr"/>
        <c:lblOffset val="100"/>
        <c:noMultiLvlLbl val="0"/>
      </c:catAx>
      <c:valAx>
        <c:axId val="29849568"/>
        <c:scaling>
          <c:orientation val="minMax"/>
        </c:scaling>
        <c:delete val="1"/>
        <c:axPos val="l"/>
        <c:numFmt formatCode="General" sourceLinked="1"/>
        <c:majorTickMark val="none"/>
        <c:minorTickMark val="none"/>
        <c:tickLblPos val="nextTo"/>
        <c:crossAx val="29849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Latto black"/>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a:solidFill>
                  <a:schemeClr val="bg1"/>
                </a:solidFill>
                <a:latin typeface="Latto black"/>
              </a:rPr>
              <a:t>TOP 5 PLAYER GOALS</a:t>
            </a:r>
            <a:r>
              <a:rPr lang="en-IN" sz="1300" b="1" baseline="0">
                <a:solidFill>
                  <a:schemeClr val="bg1"/>
                </a:solidFill>
                <a:latin typeface="Latto black"/>
              </a:rPr>
              <a:t> AND ASSIST PER MATCH</a:t>
            </a:r>
            <a:endParaRPr lang="en-IN" sz="1300" b="1">
              <a:solidFill>
                <a:schemeClr val="bg1"/>
              </a:solidFill>
              <a:latin typeface="Latto black"/>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stacked"/>
        <c:varyColors val="0"/>
        <c:ser>
          <c:idx val="0"/>
          <c:order val="0"/>
          <c:tx>
            <c:v>goals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Latto black"/>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TABLES'!$E$26:$E$30</c:f>
              <c:strCache>
                <c:ptCount val="5"/>
                <c:pt idx="0">
                  <c:v>ROBERT LEW</c:v>
                </c:pt>
                <c:pt idx="1">
                  <c:v>Erling Haaland</c:v>
                </c:pt>
                <c:pt idx="2">
                  <c:v>Kylian Mbappe</c:v>
                </c:pt>
                <c:pt idx="3">
                  <c:v>Timo Werner</c:v>
                </c:pt>
                <c:pt idx="4">
                  <c:v>Harry Kane</c:v>
                </c:pt>
              </c:strCache>
            </c:strRef>
          </c:cat>
          <c:val>
            <c:numRef>
              <c:f>'PIVOT TABLES'!$F$26:$F$30</c:f>
              <c:numCache>
                <c:formatCode>0.00</c:formatCode>
                <c:ptCount val="5"/>
                <c:pt idx="0">
                  <c:v>1.1702127659574468</c:v>
                </c:pt>
                <c:pt idx="1">
                  <c:v>0.88888888888888884</c:v>
                </c:pt>
                <c:pt idx="2">
                  <c:v>0.81081081081081086</c:v>
                </c:pt>
                <c:pt idx="3">
                  <c:v>0.75555555555555554</c:v>
                </c:pt>
                <c:pt idx="4">
                  <c:v>0.70588235294117652</c:v>
                </c:pt>
              </c:numCache>
            </c:numRef>
          </c:val>
          <c:extLst>
            <c:ext xmlns:c16="http://schemas.microsoft.com/office/drawing/2014/chart" uri="{C3380CC4-5D6E-409C-BE32-E72D297353CC}">
              <c16:uniqueId val="{00000000-4FB9-4000-9E43-5DB569A86458}"/>
            </c:ext>
          </c:extLst>
        </c:ser>
        <c:ser>
          <c:idx val="1"/>
          <c:order val="1"/>
          <c:tx>
            <c:v>assist</c:v>
          </c:tx>
          <c:spPr>
            <a:solidFill>
              <a:schemeClr val="tx2">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Latto black"/>
                    <a:ea typeface="+mn-ea"/>
                    <a:cs typeface="Lao UI" panose="020F050202020403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TABLES'!$E$26:$E$30</c:f>
              <c:strCache>
                <c:ptCount val="5"/>
                <c:pt idx="0">
                  <c:v>ROBERT LEW</c:v>
                </c:pt>
                <c:pt idx="1">
                  <c:v>Erling Haaland</c:v>
                </c:pt>
                <c:pt idx="2">
                  <c:v>Kylian Mbappe</c:v>
                </c:pt>
                <c:pt idx="3">
                  <c:v>Timo Werner</c:v>
                </c:pt>
                <c:pt idx="4">
                  <c:v>Harry Kane</c:v>
                </c:pt>
              </c:strCache>
            </c:strRef>
          </c:cat>
          <c:val>
            <c:numRef>
              <c:f>'PIVOT TABLES'!$G$26:$G$30</c:f>
              <c:numCache>
                <c:formatCode>0.00</c:formatCode>
                <c:ptCount val="5"/>
                <c:pt idx="0">
                  <c:v>0.19148936170212766</c:v>
                </c:pt>
                <c:pt idx="1">
                  <c:v>0.1111111111111111</c:v>
                </c:pt>
                <c:pt idx="2">
                  <c:v>0.3783783783783784</c:v>
                </c:pt>
                <c:pt idx="3">
                  <c:v>0.26666666666666666</c:v>
                </c:pt>
                <c:pt idx="4">
                  <c:v>5.8823529411764705E-2</c:v>
                </c:pt>
              </c:numCache>
            </c:numRef>
          </c:val>
          <c:extLst>
            <c:ext xmlns:c16="http://schemas.microsoft.com/office/drawing/2014/chart" uri="{C3380CC4-5D6E-409C-BE32-E72D297353CC}">
              <c16:uniqueId val="{00000001-4FB9-4000-9E43-5DB569A86458}"/>
            </c:ext>
          </c:extLst>
        </c:ser>
        <c:dLbls>
          <c:dLblPos val="ctr"/>
          <c:showLegendKey val="0"/>
          <c:showVal val="1"/>
          <c:showCatName val="0"/>
          <c:showSerName val="0"/>
          <c:showPercent val="0"/>
          <c:showBubbleSize val="0"/>
        </c:dLbls>
        <c:gapWidth val="150"/>
        <c:overlap val="100"/>
        <c:axId val="1246832128"/>
        <c:axId val="1246840288"/>
      </c:barChart>
      <c:catAx>
        <c:axId val="124683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crossAx val="1246840288"/>
        <c:crosses val="autoZero"/>
        <c:auto val="1"/>
        <c:lblAlgn val="ctr"/>
        <c:lblOffset val="100"/>
        <c:noMultiLvlLbl val="0"/>
      </c:catAx>
      <c:valAx>
        <c:axId val="1246840288"/>
        <c:scaling>
          <c:orientation val="minMax"/>
        </c:scaling>
        <c:delete val="1"/>
        <c:axPos val="l"/>
        <c:numFmt formatCode="0.00" sourceLinked="1"/>
        <c:majorTickMark val="none"/>
        <c:minorTickMark val="none"/>
        <c:tickLblPos val="nextTo"/>
        <c:crossAx val="12468321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Latto black"/>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latin typeface="Latto black"/>
              </a:rPr>
              <a:t>TOP 5 TEAMS</a:t>
            </a:r>
            <a:r>
              <a:rPr lang="en-IN" b="1" baseline="0">
                <a:solidFill>
                  <a:schemeClr val="bg1"/>
                </a:solidFill>
                <a:latin typeface="Latto black"/>
              </a:rPr>
              <a:t> GOALS AND ASSISTS</a:t>
            </a:r>
            <a:endParaRPr lang="en-IN" b="1">
              <a:solidFill>
                <a:schemeClr val="bg1"/>
              </a:solidFill>
              <a:latin typeface="Latto black"/>
            </a:endParaRPr>
          </a:p>
        </c:rich>
      </c:tx>
      <c:layout>
        <c:manualLayout>
          <c:xMode val="edge"/>
          <c:yMode val="edge"/>
          <c:x val="0.20496699151210312"/>
          <c:y val="0.110369645740264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7523878885104797"/>
          <c:y val="0.38928177648464229"/>
          <c:w val="0.72476115780715233"/>
          <c:h val="0.57176740122874004"/>
        </c:manualLayout>
      </c:layout>
      <c:barChart>
        <c:barDir val="bar"/>
        <c:grouping val="clustered"/>
        <c:varyColors val="0"/>
        <c:ser>
          <c:idx val="0"/>
          <c:order val="0"/>
          <c:tx>
            <c:v>GOALS</c:v>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Latto blac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TABLES'!$R$23:$R$27</c:f>
              <c:strCache>
                <c:ptCount val="5"/>
                <c:pt idx="0">
                  <c:v>Man City</c:v>
                </c:pt>
                <c:pt idx="1">
                  <c:v>Bayern Munchen</c:v>
                </c:pt>
                <c:pt idx="2">
                  <c:v>Liverpool</c:v>
                </c:pt>
                <c:pt idx="3">
                  <c:v>Barcelona</c:v>
                </c:pt>
                <c:pt idx="4">
                  <c:v>PSG</c:v>
                </c:pt>
              </c:strCache>
            </c:strRef>
          </c:cat>
          <c:val>
            <c:numRef>
              <c:f>'PIVOT TABLES'!$S$23:$S$27</c:f>
              <c:numCache>
                <c:formatCode>General</c:formatCode>
                <c:ptCount val="5"/>
                <c:pt idx="0">
                  <c:v>96</c:v>
                </c:pt>
                <c:pt idx="1">
                  <c:v>94</c:v>
                </c:pt>
                <c:pt idx="2">
                  <c:v>75</c:v>
                </c:pt>
                <c:pt idx="3">
                  <c:v>70</c:v>
                </c:pt>
                <c:pt idx="4">
                  <c:v>63</c:v>
                </c:pt>
              </c:numCache>
            </c:numRef>
          </c:val>
          <c:extLst>
            <c:ext xmlns:c16="http://schemas.microsoft.com/office/drawing/2014/chart" uri="{C3380CC4-5D6E-409C-BE32-E72D297353CC}">
              <c16:uniqueId val="{00000000-071C-4BC9-9B95-91A50E6C2EE0}"/>
            </c:ext>
          </c:extLst>
        </c:ser>
        <c:ser>
          <c:idx val="1"/>
          <c:order val="1"/>
          <c:tx>
            <c:v>ASSISTS</c:v>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TABLES'!$R$23:$R$27</c:f>
              <c:strCache>
                <c:ptCount val="5"/>
                <c:pt idx="0">
                  <c:v>Man City</c:v>
                </c:pt>
                <c:pt idx="1">
                  <c:v>Bayern Munchen</c:v>
                </c:pt>
                <c:pt idx="2">
                  <c:v>Liverpool</c:v>
                </c:pt>
                <c:pt idx="3">
                  <c:v>Barcelona</c:v>
                </c:pt>
                <c:pt idx="4">
                  <c:v>PSG</c:v>
                </c:pt>
              </c:strCache>
            </c:strRef>
          </c:cat>
          <c:val>
            <c:numRef>
              <c:f>'PIVOT TABLES'!$T$23:$T$27</c:f>
              <c:numCache>
                <c:formatCode>General</c:formatCode>
                <c:ptCount val="5"/>
                <c:pt idx="0">
                  <c:v>65</c:v>
                </c:pt>
                <c:pt idx="1">
                  <c:v>63</c:v>
                </c:pt>
                <c:pt idx="2">
                  <c:v>65</c:v>
                </c:pt>
                <c:pt idx="3">
                  <c:v>48</c:v>
                </c:pt>
                <c:pt idx="4">
                  <c:v>48</c:v>
                </c:pt>
              </c:numCache>
            </c:numRef>
          </c:val>
          <c:extLst>
            <c:ext xmlns:c16="http://schemas.microsoft.com/office/drawing/2014/chart" uri="{C3380CC4-5D6E-409C-BE32-E72D297353CC}">
              <c16:uniqueId val="{00000001-071C-4BC9-9B95-91A50E6C2EE0}"/>
            </c:ext>
          </c:extLst>
        </c:ser>
        <c:dLbls>
          <c:dLblPos val="outEnd"/>
          <c:showLegendKey val="0"/>
          <c:showVal val="1"/>
          <c:showCatName val="0"/>
          <c:showSerName val="0"/>
          <c:showPercent val="0"/>
          <c:showBubbleSize val="0"/>
        </c:dLbls>
        <c:gapWidth val="182"/>
        <c:axId val="355944784"/>
        <c:axId val="355939504"/>
      </c:barChart>
      <c:catAx>
        <c:axId val="3559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crossAx val="355939504"/>
        <c:crosses val="autoZero"/>
        <c:auto val="1"/>
        <c:lblAlgn val="ctr"/>
        <c:lblOffset val="100"/>
        <c:noMultiLvlLbl val="0"/>
      </c:catAx>
      <c:valAx>
        <c:axId val="355939504"/>
        <c:scaling>
          <c:orientation val="minMax"/>
        </c:scaling>
        <c:delete val="1"/>
        <c:axPos val="b"/>
        <c:numFmt formatCode="General" sourceLinked="1"/>
        <c:majorTickMark val="none"/>
        <c:minorTickMark val="none"/>
        <c:tickLblPos val="nextTo"/>
        <c:crossAx val="355944784"/>
        <c:crosses val="autoZero"/>
        <c:crossBetween val="between"/>
      </c:valAx>
      <c:spPr>
        <a:noFill/>
        <a:ln>
          <a:noFill/>
        </a:ln>
        <a:effectLst/>
      </c:spPr>
    </c:plotArea>
    <c:legend>
      <c:legendPos val="t"/>
      <c:layout>
        <c:manualLayout>
          <c:xMode val="edge"/>
          <c:yMode val="edge"/>
          <c:x val="0.36950041371718306"/>
          <c:y val="0.24516457395087435"/>
          <c:w val="0.25528319205590999"/>
          <c:h val="8.097829598486489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a:solidFill>
                  <a:schemeClr val="bg1"/>
                </a:solidFill>
                <a:latin typeface="Latto black"/>
              </a:rPr>
              <a:t>TOP 5 TEAMS GOALS AND ASSISTS PER MATCH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838916066598355E-2"/>
          <c:y val="0.28854194585383608"/>
          <c:w val="0.9193953878365313"/>
          <c:h val="0.54355783945969094"/>
        </c:manualLayout>
      </c:layout>
      <c:barChart>
        <c:barDir val="col"/>
        <c:grouping val="stacked"/>
        <c:varyColors val="0"/>
        <c:ser>
          <c:idx val="0"/>
          <c:order val="0"/>
          <c:tx>
            <c:v>GOALS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Latto black"/>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TABLES'!$R$47:$R$51</c:f>
              <c:strCache>
                <c:ptCount val="5"/>
                <c:pt idx="0">
                  <c:v>Peterborough</c:v>
                </c:pt>
                <c:pt idx="1">
                  <c:v>Tottenham</c:v>
                </c:pt>
                <c:pt idx="2">
                  <c:v>Lille</c:v>
                </c:pt>
                <c:pt idx="3">
                  <c:v>PSG</c:v>
                </c:pt>
                <c:pt idx="4">
                  <c:v>Dortmund</c:v>
                </c:pt>
              </c:strCache>
            </c:strRef>
          </c:cat>
          <c:val>
            <c:numRef>
              <c:f>'PIVOT TABLES'!$S$47:$S$51</c:f>
              <c:numCache>
                <c:formatCode>0.00</c:formatCode>
                <c:ptCount val="5"/>
                <c:pt idx="0">
                  <c:v>0.66666666666666663</c:v>
                </c:pt>
                <c:pt idx="1">
                  <c:v>0.57245337159253951</c:v>
                </c:pt>
                <c:pt idx="2">
                  <c:v>0.47368421052631576</c:v>
                </c:pt>
                <c:pt idx="3">
                  <c:v>0.46547267888731308</c:v>
                </c:pt>
                <c:pt idx="4">
                  <c:v>0.41413119044697988</c:v>
                </c:pt>
              </c:numCache>
            </c:numRef>
          </c:val>
          <c:extLst>
            <c:ext xmlns:c16="http://schemas.microsoft.com/office/drawing/2014/chart" uri="{C3380CC4-5D6E-409C-BE32-E72D297353CC}">
              <c16:uniqueId val="{00000000-B28A-4452-8309-8FA3F148A96E}"/>
            </c:ext>
          </c:extLst>
        </c:ser>
        <c:ser>
          <c:idx val="1"/>
          <c:order val="1"/>
          <c:tx>
            <c:v>ASSISTS</c:v>
          </c:tx>
          <c:spPr>
            <a:solidFill>
              <a:schemeClr val="tx2">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Latto black"/>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TABLES'!$R$47:$R$51</c:f>
              <c:strCache>
                <c:ptCount val="5"/>
                <c:pt idx="0">
                  <c:v>Peterborough</c:v>
                </c:pt>
                <c:pt idx="1">
                  <c:v>Tottenham</c:v>
                </c:pt>
                <c:pt idx="2">
                  <c:v>Lille</c:v>
                </c:pt>
                <c:pt idx="3">
                  <c:v>PSG</c:v>
                </c:pt>
                <c:pt idx="4">
                  <c:v>Dortmund</c:v>
                </c:pt>
              </c:strCache>
            </c:strRef>
          </c:cat>
          <c:val>
            <c:numRef>
              <c:f>'PIVOT TABLES'!$T$47:$T$51</c:f>
              <c:numCache>
                <c:formatCode>0.00</c:formatCode>
                <c:ptCount val="5"/>
                <c:pt idx="0">
                  <c:v>0.15384615384615385</c:v>
                </c:pt>
                <c:pt idx="1">
                  <c:v>0.163558106169297</c:v>
                </c:pt>
                <c:pt idx="2">
                  <c:v>0.13157894736842105</c:v>
                </c:pt>
                <c:pt idx="3">
                  <c:v>0.3381685454856187</c:v>
                </c:pt>
                <c:pt idx="4">
                  <c:v>0.18752044738886842</c:v>
                </c:pt>
              </c:numCache>
            </c:numRef>
          </c:val>
          <c:extLst>
            <c:ext xmlns:c16="http://schemas.microsoft.com/office/drawing/2014/chart" uri="{C3380CC4-5D6E-409C-BE32-E72D297353CC}">
              <c16:uniqueId val="{00000001-B28A-4452-8309-8FA3F148A96E}"/>
            </c:ext>
          </c:extLst>
        </c:ser>
        <c:dLbls>
          <c:dLblPos val="ctr"/>
          <c:showLegendKey val="0"/>
          <c:showVal val="1"/>
          <c:showCatName val="0"/>
          <c:showSerName val="0"/>
          <c:showPercent val="0"/>
          <c:showBubbleSize val="0"/>
        </c:dLbls>
        <c:gapWidth val="150"/>
        <c:overlap val="100"/>
        <c:axId val="289627136"/>
        <c:axId val="289610816"/>
      </c:barChart>
      <c:catAx>
        <c:axId val="28962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crossAx val="289610816"/>
        <c:crosses val="autoZero"/>
        <c:auto val="1"/>
        <c:lblAlgn val="ctr"/>
        <c:lblOffset val="100"/>
        <c:noMultiLvlLbl val="0"/>
      </c:catAx>
      <c:valAx>
        <c:axId val="289610816"/>
        <c:scaling>
          <c:orientation val="minMax"/>
        </c:scaling>
        <c:delete val="1"/>
        <c:axPos val="l"/>
        <c:numFmt formatCode="0.00" sourceLinked="1"/>
        <c:majorTickMark val="none"/>
        <c:minorTickMark val="none"/>
        <c:tickLblPos val="nextTo"/>
        <c:crossAx val="289627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Latto black"/>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TOP 3 PLAYERS SEASON RATINGS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Latto black"/>
            </a:rPr>
            <a:t>TOP 3 PLAYERS SEASON RATINGS</a:t>
          </a:r>
        </a:p>
      </cx:txPr>
    </cx:title>
    <cx:plotArea>
      <cx:plotAreaRegion>
        <cx:series layoutId="sunburst" uniqueId="{E65C2EE1-3F17-46C3-B614-19492A7C9931}">
          <cx:dataPt idx="0">
            <cx:spPr>
              <a:solidFill>
                <a:srgbClr val="0F9ED5">
                  <a:lumMod val="50000"/>
                </a:srgbClr>
              </a:solidFill>
            </cx:spPr>
          </cx:dataPt>
          <cx:dataPt idx="1">
            <cx:spPr>
              <a:solidFill>
                <a:srgbClr val="0F9ED5">
                  <a:lumMod val="75000"/>
                </a:srgbClr>
              </a:solidFill>
            </cx:spPr>
          </cx:dataPt>
          <cx:dataPt idx="2">
            <cx:spPr>
              <a:solidFill>
                <a:srgbClr val="0F9ED5">
                  <a:lumMod val="60000"/>
                  <a:lumOff val="40000"/>
                </a:srgbClr>
              </a:solidFill>
            </cx:spPr>
          </cx:dataPt>
          <cx:dataLabels pos="ctr">
            <cx:txPr>
              <a:bodyPr spcFirstLastPara="1" vertOverflow="ellipsis" horzOverflow="overflow" wrap="square" lIns="0" tIns="0" rIns="0" bIns="0" anchor="ctr" anchorCtr="1"/>
              <a:lstStyle/>
              <a:p>
                <a:pPr algn="ctr" rtl="0">
                  <a:defRPr sz="700" b="1">
                    <a:solidFill>
                      <a:schemeClr val="bg1"/>
                    </a:solidFill>
                    <a:latin typeface="Latto black"/>
                    <a:ea typeface="Latto black"/>
                    <a:cs typeface="Latto black"/>
                  </a:defRPr>
                </a:pPr>
                <a:endParaRPr lang="en-US" sz="700" b="1" i="0" u="none" strike="noStrike" baseline="0">
                  <a:solidFill>
                    <a:schemeClr val="bg1"/>
                  </a:solidFill>
                  <a:latin typeface="Latto black"/>
                </a:endParaRPr>
              </a:p>
            </cx:txPr>
            <cx:visibility seriesName="0" categoryName="1" value="1"/>
            <cx:separator>, </cx:separator>
          </cx:dataLabels>
          <cx:dataId val="0"/>
        </cx:series>
      </cx:plotAreaRegion>
    </cx:plotArea>
    <cx:legend pos="t" align="ctr" overlay="0">
      <cx:txPr>
        <a:bodyPr spcFirstLastPara="1" vertOverflow="ellipsis" horzOverflow="overflow" wrap="square" lIns="0" tIns="0" rIns="0" bIns="0" anchor="ctr" anchorCtr="1"/>
        <a:lstStyle/>
        <a:p>
          <a:pPr algn="ctr" rtl="0">
            <a:defRPr b="1">
              <a:solidFill>
                <a:schemeClr val="bg1"/>
              </a:solidFill>
              <a:latin typeface="Latto black"/>
              <a:ea typeface="Latto black"/>
              <a:cs typeface="Latto black"/>
            </a:defRPr>
          </a:pPr>
          <a:endParaRPr lang="en-US" sz="900" b="1" i="0" u="none" strike="noStrike" baseline="0">
            <a:solidFill>
              <a:schemeClr val="bg1"/>
            </a:solidFill>
            <a:latin typeface="Latto black"/>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title pos="t" align="ctr" overlay="0">
      <cx:tx>
        <cx:txData>
          <cx:v>TOP 5 PLAYERS TOTAL MATCHES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Latto black"/>
            </a:rPr>
            <a:t>TOP 5 PLAYERS TOTAL MATCHES</a:t>
          </a:r>
        </a:p>
      </cx:txPr>
    </cx:title>
    <cx:plotArea>
      <cx:plotAreaRegion>
        <cx:series layoutId="funnel" uniqueId="{6DB95C31-6191-477A-9DD9-EE7CE617A551}">
          <cx:dataLabels>
            <cx:txPr>
              <a:bodyPr spcFirstLastPara="1" vertOverflow="ellipsis" horzOverflow="overflow" wrap="square" lIns="0" tIns="0" rIns="0" bIns="0" anchor="ctr" anchorCtr="1"/>
              <a:lstStyle/>
              <a:p>
                <a:pPr algn="ctr" rtl="0">
                  <a:defRPr b="1">
                    <a:solidFill>
                      <a:schemeClr val="bg1"/>
                    </a:solidFill>
                    <a:latin typeface="Latto black"/>
                    <a:ea typeface="Latto black"/>
                    <a:cs typeface="Latto black"/>
                  </a:defRPr>
                </a:pPr>
                <a:endParaRPr lang="en-US" sz="900" b="1" i="0" u="none" strike="noStrike" baseline="0">
                  <a:solidFill>
                    <a:schemeClr val="bg1"/>
                  </a:solidFill>
                  <a:latin typeface="Latto black"/>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bg1"/>
                </a:solidFill>
                <a:latin typeface="Latto black"/>
                <a:ea typeface="Latto black"/>
                <a:cs typeface="Latto black"/>
              </a:defRPr>
            </a:pPr>
            <a:endParaRPr lang="en-US" sz="900" b="1" i="0" u="none" strike="noStrike" baseline="0">
              <a:solidFill>
                <a:schemeClr val="bg1"/>
              </a:solidFill>
              <a:latin typeface="Latto black"/>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TOP 5 TEAM TOTAL MATCHES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Latto black"/>
            </a:rPr>
            <a:t>TOP 5 TEAM TOTAL MATCHES</a:t>
          </a:r>
        </a:p>
      </cx:txPr>
    </cx:title>
    <cx:plotArea>
      <cx:plotAreaRegion>
        <cx:series layoutId="treemap" uniqueId="{2B53FC7B-03B9-48A8-8249-DDCC68B6EE04}">
          <cx:dataPt idx="0">
            <cx:spPr>
              <a:solidFill>
                <a:srgbClr val="0E2841">
                  <a:lumMod val="90000"/>
                  <a:lumOff val="10000"/>
                </a:srgbClr>
              </a:solidFill>
            </cx:spPr>
          </cx:dataPt>
          <cx:dataPt idx="1">
            <cx:spPr>
              <a:solidFill>
                <a:srgbClr val="0E2841">
                  <a:lumMod val="75000"/>
                  <a:lumOff val="25000"/>
                </a:srgbClr>
              </a:solidFill>
            </cx:spPr>
          </cx:dataPt>
          <cx:dataPt idx="2">
            <cx:spPr>
              <a:solidFill>
                <a:srgbClr val="0E2841">
                  <a:lumMod val="50000"/>
                  <a:lumOff val="50000"/>
                </a:srgbClr>
              </a:solidFill>
            </cx:spPr>
          </cx:dataPt>
          <cx:dataPt idx="3">
            <cx:spPr>
              <a:solidFill>
                <a:srgbClr val="0E2841">
                  <a:lumMod val="25000"/>
                  <a:lumOff val="75000"/>
                </a:srgbClr>
              </a:solidFill>
            </cx:spPr>
          </cx:dataPt>
          <cx:dataPt idx="4">
            <cx:spPr>
              <a:solidFill>
                <a:srgbClr val="0F9ED5">
                  <a:lumMod val="40000"/>
                  <a:lumOff val="60000"/>
                </a:srgbClr>
              </a:solidFill>
            </cx:spPr>
          </cx:dataPt>
          <cx:dataLabels pos="inEnd">
            <cx:txPr>
              <a:bodyPr spcFirstLastPara="1" vertOverflow="ellipsis" horzOverflow="overflow" wrap="square" lIns="0" tIns="0" rIns="0" bIns="0" anchor="ctr" anchorCtr="1"/>
              <a:lstStyle/>
              <a:p>
                <a:pPr algn="ctr" rtl="0">
                  <a:defRPr b="1">
                    <a:solidFill>
                      <a:schemeClr val="bg1"/>
                    </a:solidFill>
                    <a:latin typeface="Latto black"/>
                    <a:ea typeface="Latto black"/>
                    <a:cs typeface="Latto black"/>
                  </a:defRPr>
                </a:pPr>
                <a:endParaRPr lang="en-US" sz="900" b="1" i="0" u="none" strike="noStrike" baseline="0">
                  <a:solidFill>
                    <a:schemeClr val="bg1"/>
                  </a:solidFill>
                  <a:latin typeface="Latto black"/>
                </a:endParaRPr>
              </a:p>
            </cx:txPr>
            <cx:visibility seriesName="0" categoryName="1" value="0"/>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b="1">
              <a:solidFill>
                <a:schemeClr val="bg1"/>
              </a:solidFill>
              <a:latin typeface="Latto black"/>
              <a:ea typeface="Latto black"/>
              <a:cs typeface="Latto black"/>
            </a:defRPr>
          </a:pPr>
          <a:endParaRPr lang="en-US" sz="900" b="1" i="0" u="none" strike="noStrike" baseline="0">
            <a:solidFill>
              <a:schemeClr val="bg1"/>
            </a:solidFill>
            <a:latin typeface="Latto black"/>
          </a:endParaRPr>
        </a:p>
      </cx:txPr>
    </cx:legend>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title pos="t" align="ctr" overlay="0">
      <cx:tx>
        <cx:txData>
          <cx:v>TOP 5 PLAYERS TOTAL MATCHES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Latto black"/>
            </a:rPr>
            <a:t>TOP 5 PLAYERS TOTAL MATCHES</a:t>
          </a:r>
        </a:p>
      </cx:txPr>
    </cx:title>
    <cx:plotArea>
      <cx:plotAreaRegion>
        <cx:series layoutId="funnel" uniqueId="{6DB95C31-6191-477A-9DD9-EE7CE617A551}">
          <cx:dataLabels>
            <cx:txPr>
              <a:bodyPr spcFirstLastPara="1" vertOverflow="ellipsis" horzOverflow="overflow" wrap="square" lIns="0" tIns="0" rIns="0" bIns="0" anchor="ctr" anchorCtr="1"/>
              <a:lstStyle/>
              <a:p>
                <a:pPr algn="ctr" rtl="0">
                  <a:defRPr b="1">
                    <a:solidFill>
                      <a:schemeClr val="bg1"/>
                    </a:solidFill>
                    <a:latin typeface="Latto black"/>
                    <a:ea typeface="Latto black"/>
                    <a:cs typeface="Latto black"/>
                  </a:defRPr>
                </a:pPr>
                <a:endParaRPr lang="en-US" sz="900" b="1" i="0" u="none" strike="noStrike" baseline="0">
                  <a:solidFill>
                    <a:schemeClr val="bg1"/>
                  </a:solidFill>
                  <a:latin typeface="Latto black"/>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bg1"/>
                </a:solidFill>
                <a:latin typeface="Latto black"/>
                <a:ea typeface="Latto black"/>
                <a:cs typeface="Latto black"/>
              </a:defRPr>
            </a:pPr>
            <a:endParaRPr lang="en-US" sz="900" b="1" i="0" u="none" strike="noStrike" baseline="0">
              <a:solidFill>
                <a:schemeClr val="bg1"/>
              </a:solidFill>
              <a:latin typeface="Latto black"/>
            </a:endParaRPr>
          </a:p>
        </cx:txPr>
      </cx:axis>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txData>
          <cx:v>TOP 5 TEAM TOTAL MATCHES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Latto black"/>
            </a:rPr>
            <a:t>TOP 5 TEAM TOTAL MATCHES</a:t>
          </a:r>
        </a:p>
      </cx:txPr>
    </cx:title>
    <cx:plotArea>
      <cx:plotAreaRegion>
        <cx:series layoutId="treemap" uniqueId="{2B53FC7B-03B9-48A8-8249-DDCC68B6EE04}">
          <cx:dataPt idx="0">
            <cx:spPr>
              <a:solidFill>
                <a:srgbClr val="0E2841">
                  <a:lumMod val="90000"/>
                  <a:lumOff val="10000"/>
                </a:srgbClr>
              </a:solidFill>
            </cx:spPr>
          </cx:dataPt>
          <cx:dataPt idx="1">
            <cx:spPr>
              <a:solidFill>
                <a:srgbClr val="0E2841">
                  <a:lumMod val="75000"/>
                  <a:lumOff val="25000"/>
                </a:srgbClr>
              </a:solidFill>
            </cx:spPr>
          </cx:dataPt>
          <cx:dataPt idx="2">
            <cx:spPr>
              <a:solidFill>
                <a:srgbClr val="0E2841">
                  <a:lumMod val="50000"/>
                  <a:lumOff val="50000"/>
                </a:srgbClr>
              </a:solidFill>
            </cx:spPr>
          </cx:dataPt>
          <cx:dataPt idx="3">
            <cx:spPr>
              <a:solidFill>
                <a:srgbClr val="0E2841">
                  <a:lumMod val="25000"/>
                  <a:lumOff val="75000"/>
                </a:srgbClr>
              </a:solidFill>
            </cx:spPr>
          </cx:dataPt>
          <cx:dataPt idx="4">
            <cx:spPr>
              <a:solidFill>
                <a:srgbClr val="0F9ED5">
                  <a:lumMod val="40000"/>
                  <a:lumOff val="60000"/>
                </a:srgbClr>
              </a:solidFill>
            </cx:spPr>
          </cx:dataPt>
          <cx:dataLabels pos="inEnd">
            <cx:txPr>
              <a:bodyPr spcFirstLastPara="1" vertOverflow="ellipsis" horzOverflow="overflow" wrap="square" lIns="0" tIns="0" rIns="0" bIns="0" anchor="ctr" anchorCtr="1"/>
              <a:lstStyle/>
              <a:p>
                <a:pPr algn="ctr" rtl="0">
                  <a:defRPr b="1">
                    <a:solidFill>
                      <a:schemeClr val="bg2">
                        <a:lumMod val="10000"/>
                      </a:schemeClr>
                    </a:solidFill>
                    <a:latin typeface="Latto black"/>
                    <a:ea typeface="Latto black"/>
                    <a:cs typeface="Latto black"/>
                  </a:defRPr>
                </a:pPr>
                <a:endParaRPr lang="en-US" sz="900" b="1" i="0" u="none" strike="noStrike" baseline="0">
                  <a:solidFill>
                    <a:schemeClr val="bg2">
                      <a:lumMod val="10000"/>
                    </a:schemeClr>
                  </a:solidFill>
                  <a:latin typeface="Latto black"/>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title pos="t" align="ctr" overlay="0">
      <cx:tx>
        <cx:txData>
          <cx:v>TOP 3 PLAYERS SEASON RATINGS</cx:v>
        </cx:txData>
      </cx:tx>
      <cx:txPr>
        <a:bodyPr spcFirstLastPara="1" vertOverflow="ellipsis" horzOverflow="overflow" wrap="square" lIns="0" tIns="0" rIns="0" bIns="0" anchor="ctr" anchorCtr="1"/>
        <a:lstStyle/>
        <a:p>
          <a:pPr algn="ctr" rtl="0">
            <a:defRPr sz="1100"/>
          </a:pPr>
          <a:r>
            <a:rPr lang="en-US" sz="1100" b="1" i="0" u="none" strike="noStrike" baseline="0">
              <a:solidFill>
                <a:schemeClr val="bg1"/>
              </a:solidFill>
              <a:latin typeface="Latto black"/>
            </a:rPr>
            <a:t>TOP 3 PLAYERS SEASON RATINGS</a:t>
          </a:r>
        </a:p>
      </cx:txPr>
    </cx:title>
    <cx:plotArea>
      <cx:plotAreaRegion>
        <cx:series layoutId="sunburst" uniqueId="{E65C2EE1-3F17-46C3-B614-19492A7C9931}">
          <cx:dataPt idx="0">
            <cx:spPr>
              <a:solidFill>
                <a:srgbClr val="0F9ED5">
                  <a:lumMod val="50000"/>
                </a:srgbClr>
              </a:solidFill>
            </cx:spPr>
          </cx:dataPt>
          <cx:dataPt idx="1">
            <cx:spPr>
              <a:solidFill>
                <a:srgbClr val="0F9ED5">
                  <a:lumMod val="75000"/>
                </a:srgbClr>
              </a:solidFill>
            </cx:spPr>
          </cx:dataPt>
          <cx:dataPt idx="2">
            <cx:spPr>
              <a:solidFill>
                <a:srgbClr val="0F9ED5">
                  <a:lumMod val="60000"/>
                  <a:lumOff val="40000"/>
                </a:srgbClr>
              </a:solidFill>
            </cx:spPr>
          </cx:dataPt>
          <cx:dataLabels pos="ctr">
            <cx:txPr>
              <a:bodyPr spcFirstLastPara="1" vertOverflow="ellipsis" horzOverflow="overflow" wrap="square" lIns="0" tIns="0" rIns="0" bIns="0" anchor="ctr" anchorCtr="1"/>
              <a:lstStyle/>
              <a:p>
                <a:pPr algn="ctr" rtl="0">
                  <a:defRPr sz="900" b="1">
                    <a:solidFill>
                      <a:schemeClr val="bg1"/>
                    </a:solidFill>
                    <a:latin typeface="Latto black"/>
                    <a:ea typeface="Latto black"/>
                    <a:cs typeface="Latto black"/>
                  </a:defRPr>
                </a:pPr>
                <a:endParaRPr lang="en-US" sz="900" b="1" i="0" u="none" strike="noStrike" baseline="0">
                  <a:solidFill>
                    <a:schemeClr val="bg1"/>
                  </a:solidFill>
                  <a:latin typeface="Latto black"/>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microsoft.com/office/2014/relationships/chartEx" Target="../charts/chartEx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9.xml"/><Relationship Id="rId18" Type="http://schemas.microsoft.com/office/2014/relationships/chartEx" Target="../charts/chartEx6.xml"/><Relationship Id="rId3" Type="http://schemas.openxmlformats.org/officeDocument/2006/relationships/chart" Target="../charts/chart6.xml"/><Relationship Id="rId7" Type="http://schemas.openxmlformats.org/officeDocument/2006/relationships/image" Target="../media/image4.png"/><Relationship Id="rId12" Type="http://schemas.openxmlformats.org/officeDocument/2006/relationships/chart" Target="../charts/chart8.xml"/><Relationship Id="rId17" Type="http://schemas.openxmlformats.org/officeDocument/2006/relationships/chart" Target="../charts/chart11.xml"/><Relationship Id="rId2" Type="http://schemas.openxmlformats.org/officeDocument/2006/relationships/chart" Target="../charts/chart5.xml"/><Relationship Id="rId16" Type="http://schemas.microsoft.com/office/2014/relationships/chartEx" Target="../charts/chartEx5.xml"/><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image" Target="../media/image8.png"/><Relationship Id="rId5" Type="http://schemas.openxmlformats.org/officeDocument/2006/relationships/image" Target="../media/image2.png"/><Relationship Id="rId15" Type="http://schemas.openxmlformats.org/officeDocument/2006/relationships/chart" Target="../charts/chart10.xml"/><Relationship Id="rId10" Type="http://schemas.openxmlformats.org/officeDocument/2006/relationships/image" Target="../media/image7.png"/><Relationship Id="rId19" Type="http://schemas.openxmlformats.org/officeDocument/2006/relationships/image" Target="../media/image9.png"/><Relationship Id="rId4" Type="http://schemas.openxmlformats.org/officeDocument/2006/relationships/chart" Target="../charts/chart7.xml"/><Relationship Id="rId9" Type="http://schemas.openxmlformats.org/officeDocument/2006/relationships/image" Target="../media/image6.png"/><Relationship Id="rId1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7</xdr:col>
      <xdr:colOff>82383</xdr:colOff>
      <xdr:row>8</xdr:row>
      <xdr:rowOff>177465</xdr:rowOff>
    </xdr:from>
    <xdr:to>
      <xdr:col>11</xdr:col>
      <xdr:colOff>23394</xdr:colOff>
      <xdr:row>21</xdr:row>
      <xdr:rowOff>85389</xdr:rowOff>
    </xdr:to>
    <xdr:graphicFrame macro="">
      <xdr:nvGraphicFramePr>
        <xdr:cNvPr id="8" name="Chart 7">
          <a:extLst>
            <a:ext uri="{FF2B5EF4-FFF2-40B4-BE49-F238E27FC236}">
              <a16:creationId xmlns:a16="http://schemas.microsoft.com/office/drawing/2014/main" id="{7C2D9919-F455-8076-084E-200CF34D6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133682</xdr:colOff>
      <xdr:row>22</xdr:row>
      <xdr:rowOff>106946</xdr:rowOff>
    </xdr:from>
    <xdr:to>
      <xdr:col>11</xdr:col>
      <xdr:colOff>240630</xdr:colOff>
      <xdr:row>33</xdr:row>
      <xdr:rowOff>0</xdr:rowOff>
    </xdr:to>
    <xdr:graphicFrame macro="">
      <xdr:nvGraphicFramePr>
        <xdr:cNvPr id="2" name="Chart 1">
          <a:extLst>
            <a:ext uri="{FF2B5EF4-FFF2-40B4-BE49-F238E27FC236}">
              <a16:creationId xmlns:a16="http://schemas.microsoft.com/office/drawing/2014/main" id="{88808EC6-E397-6B33-35CE-3A610CA221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327527</xdr:colOff>
      <xdr:row>34</xdr:row>
      <xdr:rowOff>93579</xdr:rowOff>
    </xdr:from>
    <xdr:to>
      <xdr:col>9</xdr:col>
      <xdr:colOff>121869</xdr:colOff>
      <xdr:row>47</xdr:row>
      <xdr:rowOff>173182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8677AAA-8F13-3E61-9109-4C05AFC1E9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01327" y="6354679"/>
              <a:ext cx="3763092" cy="24735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360947</xdr:colOff>
      <xdr:row>7</xdr:row>
      <xdr:rowOff>180473</xdr:rowOff>
    </xdr:from>
    <xdr:to>
      <xdr:col>23</xdr:col>
      <xdr:colOff>437816</xdr:colOff>
      <xdr:row>19</xdr:row>
      <xdr:rowOff>18047</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5D04B8FD-48A5-9C15-CEEF-20199A8EB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756897" y="1469523"/>
              <a:ext cx="3740819" cy="20473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186010</xdr:colOff>
      <xdr:row>31</xdr:row>
      <xdr:rowOff>57727</xdr:rowOff>
    </xdr:from>
    <xdr:to>
      <xdr:col>26</xdr:col>
      <xdr:colOff>160353</xdr:colOff>
      <xdr:row>42</xdr:row>
      <xdr:rowOff>83384</xdr:rowOff>
    </xdr:to>
    <xdr:graphicFrame macro="">
      <xdr:nvGraphicFramePr>
        <xdr:cNvPr id="11" name="Chart 10">
          <a:extLst>
            <a:ext uri="{FF2B5EF4-FFF2-40B4-BE49-F238E27FC236}">
              <a16:creationId xmlns:a16="http://schemas.microsoft.com/office/drawing/2014/main" id="{E1C45BCA-C78F-6D1F-07BD-FD489DA42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195383</xdr:colOff>
      <xdr:row>45</xdr:row>
      <xdr:rowOff>6977</xdr:rowOff>
    </xdr:from>
    <xdr:to>
      <xdr:col>26</xdr:col>
      <xdr:colOff>495439</xdr:colOff>
      <xdr:row>59</xdr:row>
      <xdr:rowOff>76758</xdr:rowOff>
    </xdr:to>
    <xdr:graphicFrame macro="">
      <xdr:nvGraphicFramePr>
        <xdr:cNvPr id="13" name="Chart 12">
          <a:extLst>
            <a:ext uri="{FF2B5EF4-FFF2-40B4-BE49-F238E27FC236}">
              <a16:creationId xmlns:a16="http://schemas.microsoft.com/office/drawing/2014/main" id="{A19E5FB2-184E-B357-95A8-C597392CF9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365605</xdr:colOff>
      <xdr:row>38</xdr:row>
      <xdr:rowOff>51312</xdr:rowOff>
    </xdr:from>
    <xdr:to>
      <xdr:col>24</xdr:col>
      <xdr:colOff>44899</xdr:colOff>
      <xdr:row>49</xdr:row>
      <xdr:rowOff>37458</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793AC920-8789-0F96-E58D-588BD0B600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8761555" y="7049012"/>
              <a:ext cx="4257644" cy="201179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23</xdr:col>
      <xdr:colOff>114759</xdr:colOff>
      <xdr:row>35</xdr:row>
      <xdr:rowOff>109483</xdr:rowOff>
    </xdr:to>
    <xdr:pic>
      <xdr:nvPicPr>
        <xdr:cNvPr id="4" name="Picture 3">
          <a:extLst>
            <a:ext uri="{FF2B5EF4-FFF2-40B4-BE49-F238E27FC236}">
              <a16:creationId xmlns:a16="http://schemas.microsoft.com/office/drawing/2014/main" id="{A35099CA-3C4A-0E3F-2863-157771312C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14198151" cy="6459483"/>
        </a:xfrm>
        <a:prstGeom prst="rect">
          <a:avLst/>
        </a:prstGeom>
        <a:solidFill>
          <a:schemeClr val="accent4">
            <a:lumMod val="50000"/>
          </a:schemeClr>
        </a:solidFill>
        <a:effectLst/>
      </xdr:spPr>
    </xdr:pic>
    <xdr:clientData/>
  </xdr:twoCellAnchor>
  <xdr:twoCellAnchor>
    <xdr:from>
      <xdr:col>0</xdr:col>
      <xdr:colOff>181428</xdr:colOff>
      <xdr:row>0</xdr:row>
      <xdr:rowOff>76758</xdr:rowOff>
    </xdr:from>
    <xdr:to>
      <xdr:col>22</xdr:col>
      <xdr:colOff>558493</xdr:colOff>
      <xdr:row>3</xdr:row>
      <xdr:rowOff>133351</xdr:rowOff>
    </xdr:to>
    <xdr:sp macro="" textlink="">
      <xdr:nvSpPr>
        <xdr:cNvPr id="7" name="Rectangle: Rounded Corners 6">
          <a:extLst>
            <a:ext uri="{FF2B5EF4-FFF2-40B4-BE49-F238E27FC236}">
              <a16:creationId xmlns:a16="http://schemas.microsoft.com/office/drawing/2014/main" id="{9B242730-8E5E-E92A-3734-D732F1FF131A}"/>
            </a:ext>
          </a:extLst>
        </xdr:cNvPr>
        <xdr:cNvSpPr/>
      </xdr:nvSpPr>
      <xdr:spPr>
        <a:xfrm>
          <a:off x="181428" y="76758"/>
          <a:ext cx="13842125" cy="607436"/>
        </a:xfrm>
        <a:prstGeom prst="roundRect">
          <a:avLst/>
        </a:prstGeom>
        <a:gradFill>
          <a:gsLst>
            <a:gs pos="87000">
              <a:schemeClr val="tx1">
                <a:lumMod val="65000"/>
                <a:lumOff val="35000"/>
                <a:alpha val="61000"/>
              </a:schemeClr>
            </a:gs>
            <a:gs pos="33000">
              <a:schemeClr val="tx1">
                <a:lumMod val="85000"/>
                <a:lumOff val="15000"/>
                <a:alpha val="74000"/>
              </a:schemeClr>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b="1">
              <a:latin typeface="LATTO BLACK"/>
              <a:cs typeface="Times New Roman" panose="02020603050405020304" pitchFamily="18" charset="0"/>
            </a:rPr>
            <a:t> FOOTBALL METRICS</a:t>
          </a:r>
          <a:r>
            <a:rPr lang="en-IN" sz="3600" b="1" baseline="0">
              <a:latin typeface="LATTO BLACK"/>
              <a:cs typeface="Times New Roman" panose="02020603050405020304" pitchFamily="18" charset="0"/>
            </a:rPr>
            <a:t> DASHBOARD</a:t>
          </a:r>
          <a:endParaRPr lang="en-IN" sz="3600" b="1">
            <a:latin typeface="LATTO BLACK"/>
            <a:cs typeface="Times New Roman" panose="02020603050405020304" pitchFamily="18" charset="0"/>
          </a:endParaRPr>
        </a:p>
      </xdr:txBody>
    </xdr:sp>
    <xdr:clientData/>
  </xdr:twoCellAnchor>
  <xdr:twoCellAnchor>
    <xdr:from>
      <xdr:col>4</xdr:col>
      <xdr:colOff>490929</xdr:colOff>
      <xdr:row>4</xdr:row>
      <xdr:rowOff>25069</xdr:rowOff>
    </xdr:from>
    <xdr:to>
      <xdr:col>8</xdr:col>
      <xdr:colOff>142275</xdr:colOff>
      <xdr:row>9</xdr:row>
      <xdr:rowOff>69519</xdr:rowOff>
    </xdr:to>
    <xdr:grpSp>
      <xdr:nvGrpSpPr>
        <xdr:cNvPr id="13" name="Group 12">
          <a:extLst>
            <a:ext uri="{FF2B5EF4-FFF2-40B4-BE49-F238E27FC236}">
              <a16:creationId xmlns:a16="http://schemas.microsoft.com/office/drawing/2014/main" id="{C5BFE6CD-64C5-C13E-BB7C-7EEF8273867A}"/>
            </a:ext>
          </a:extLst>
        </xdr:cNvPr>
        <xdr:cNvGrpSpPr/>
      </xdr:nvGrpSpPr>
      <xdr:grpSpPr>
        <a:xfrm>
          <a:off x="2939122" y="759527"/>
          <a:ext cx="2099539" cy="962522"/>
          <a:chOff x="293488" y="571500"/>
          <a:chExt cx="1990549" cy="965200"/>
        </a:xfrm>
      </xdr:grpSpPr>
      <xdr:sp macro="" textlink="">
        <xdr:nvSpPr>
          <xdr:cNvPr id="11" name="Rectangle: Rounded Corners 10">
            <a:extLst>
              <a:ext uri="{FF2B5EF4-FFF2-40B4-BE49-F238E27FC236}">
                <a16:creationId xmlns:a16="http://schemas.microsoft.com/office/drawing/2014/main" id="{05D3DEB8-7FFD-9A94-163D-D0FB8B1F5C8F}"/>
              </a:ext>
            </a:extLst>
          </xdr:cNvPr>
          <xdr:cNvSpPr/>
        </xdr:nvSpPr>
        <xdr:spPr>
          <a:xfrm>
            <a:off x="293488" y="571500"/>
            <a:ext cx="1990549" cy="965200"/>
          </a:xfrm>
          <a:prstGeom prst="roundRect">
            <a:avLst/>
          </a:prstGeom>
          <a:gradFill>
            <a:gsLst>
              <a:gs pos="87000">
                <a:schemeClr val="tx1">
                  <a:lumMod val="65000"/>
                  <a:lumOff val="35000"/>
                  <a:alpha val="61000"/>
                </a:schemeClr>
              </a:gs>
              <a:gs pos="33000">
                <a:schemeClr val="tx1">
                  <a:lumMod val="85000"/>
                  <a:lumOff val="15000"/>
                  <a:alpha val="74000"/>
                </a:schemeClr>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a:solidFill>
                  <a:schemeClr val="lt1"/>
                </a:solidFill>
                <a:latin typeface="LATTO BLACK"/>
                <a:ea typeface="+mn-ea"/>
                <a:cs typeface="Times New Roman" panose="02020603050405020304" pitchFamily="18" charset="0"/>
              </a:rPr>
              <a:t>TOTAL</a:t>
            </a:r>
            <a:r>
              <a:rPr lang="en-IN" sz="2000" b="1" baseline="0">
                <a:solidFill>
                  <a:schemeClr val="lt1"/>
                </a:solidFill>
                <a:latin typeface="LATTO BLACK"/>
                <a:ea typeface="+mn-ea"/>
                <a:cs typeface="Times New Roman" panose="02020603050405020304" pitchFamily="18" charset="0"/>
              </a:rPr>
              <a:t> GOALS</a:t>
            </a:r>
          </a:p>
        </xdr:txBody>
      </xdr:sp>
      <xdr:sp macro="" textlink="'PIVOT TABLES'!F2">
        <xdr:nvSpPr>
          <xdr:cNvPr id="12" name="Rectangle: Rounded Corners 11">
            <a:extLst>
              <a:ext uri="{FF2B5EF4-FFF2-40B4-BE49-F238E27FC236}">
                <a16:creationId xmlns:a16="http://schemas.microsoft.com/office/drawing/2014/main" id="{0DDE6836-C7B2-CF46-F12E-ACCAC1B045A5}"/>
              </a:ext>
            </a:extLst>
          </xdr:cNvPr>
          <xdr:cNvSpPr/>
        </xdr:nvSpPr>
        <xdr:spPr>
          <a:xfrm>
            <a:off x="749408" y="996665"/>
            <a:ext cx="1168400" cy="3492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86E99EA-6B5C-41E5-97AA-3E4AD951FE5E}" type="TxLink">
              <a:rPr lang="en-US" sz="1800" b="1" i="0" u="none" strike="noStrike">
                <a:solidFill>
                  <a:schemeClr val="bg1"/>
                </a:solidFill>
                <a:latin typeface="LatTO BLACK"/>
                <a:ea typeface="+mn-ea"/>
                <a:cs typeface="Times New Roman" panose="02020603050405020304" pitchFamily="18" charset="0"/>
              </a:rPr>
              <a:pPr marL="0" indent="0" algn="ctr"/>
              <a:t>1K</a:t>
            </a:fld>
            <a:endParaRPr lang="en-IN" sz="4400" b="1">
              <a:solidFill>
                <a:schemeClr val="bg1"/>
              </a:solidFill>
              <a:latin typeface="LatTO BLACK"/>
              <a:ea typeface="+mn-ea"/>
              <a:cs typeface="Times New Roman" panose="02020603050405020304" pitchFamily="18" charset="0"/>
            </a:endParaRPr>
          </a:p>
        </xdr:txBody>
      </xdr:sp>
    </xdr:grpSp>
    <xdr:clientData/>
  </xdr:twoCellAnchor>
  <xdr:twoCellAnchor>
    <xdr:from>
      <xdr:col>19</xdr:col>
      <xdr:colOff>32237</xdr:colOff>
      <xdr:row>4</xdr:row>
      <xdr:rowOff>1765</xdr:rowOff>
    </xdr:from>
    <xdr:to>
      <xdr:col>22</xdr:col>
      <xdr:colOff>537389</xdr:colOff>
      <xdr:row>9</xdr:row>
      <xdr:rowOff>46215</xdr:rowOff>
    </xdr:to>
    <xdr:grpSp>
      <xdr:nvGrpSpPr>
        <xdr:cNvPr id="14" name="Group 13">
          <a:extLst>
            <a:ext uri="{FF2B5EF4-FFF2-40B4-BE49-F238E27FC236}">
              <a16:creationId xmlns:a16="http://schemas.microsoft.com/office/drawing/2014/main" id="{15AF2414-15BE-4E4D-8780-C8E2E0444815}"/>
            </a:ext>
          </a:extLst>
        </xdr:cNvPr>
        <xdr:cNvGrpSpPr/>
      </xdr:nvGrpSpPr>
      <xdr:grpSpPr>
        <a:xfrm>
          <a:off x="11661153" y="736223"/>
          <a:ext cx="2341296" cy="962522"/>
          <a:chOff x="99638" y="571500"/>
          <a:chExt cx="2184400" cy="965200"/>
        </a:xfrm>
      </xdr:grpSpPr>
      <xdr:sp macro="" textlink="">
        <xdr:nvSpPr>
          <xdr:cNvPr id="15" name="Rectangle: Rounded Corners 14">
            <a:extLst>
              <a:ext uri="{FF2B5EF4-FFF2-40B4-BE49-F238E27FC236}">
                <a16:creationId xmlns:a16="http://schemas.microsoft.com/office/drawing/2014/main" id="{50A52208-22DD-4DDC-2678-97D5635DC8C3}"/>
              </a:ext>
            </a:extLst>
          </xdr:cNvPr>
          <xdr:cNvSpPr/>
        </xdr:nvSpPr>
        <xdr:spPr>
          <a:xfrm>
            <a:off x="99638" y="571500"/>
            <a:ext cx="2184400" cy="965200"/>
          </a:xfrm>
          <a:prstGeom prst="roundRect">
            <a:avLst/>
          </a:prstGeom>
          <a:gradFill>
            <a:gsLst>
              <a:gs pos="87000">
                <a:schemeClr val="tx1">
                  <a:lumMod val="65000"/>
                  <a:lumOff val="35000"/>
                  <a:alpha val="61000"/>
                </a:schemeClr>
              </a:gs>
              <a:gs pos="33000">
                <a:schemeClr val="tx1">
                  <a:lumMod val="85000"/>
                  <a:lumOff val="15000"/>
                  <a:alpha val="74000"/>
                </a:schemeClr>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a:solidFill>
                  <a:schemeClr val="lt1"/>
                </a:solidFill>
                <a:latin typeface="LATTO BLACK"/>
                <a:ea typeface="+mn-ea"/>
                <a:cs typeface="Times New Roman" panose="02020603050405020304" pitchFamily="18" charset="0"/>
              </a:rPr>
              <a:t>TOP</a:t>
            </a:r>
            <a:r>
              <a:rPr lang="en-IN" sz="2000" b="1" baseline="0">
                <a:solidFill>
                  <a:schemeClr val="lt1"/>
                </a:solidFill>
                <a:latin typeface="LATTO BLACK"/>
                <a:ea typeface="+mn-ea"/>
                <a:cs typeface="Times New Roman" panose="02020603050405020304" pitchFamily="18" charset="0"/>
              </a:rPr>
              <a:t> SCORER</a:t>
            </a:r>
          </a:p>
          <a:p>
            <a:pPr marL="0" indent="0" algn="ctr"/>
            <a:endParaRPr lang="en-IN" sz="2000" b="1" baseline="0">
              <a:solidFill>
                <a:schemeClr val="lt1"/>
              </a:solidFill>
              <a:latin typeface="LATTO BLACK"/>
              <a:ea typeface="+mn-ea"/>
              <a:cs typeface="Times New Roman" panose="02020603050405020304" pitchFamily="18" charset="0"/>
            </a:endParaRPr>
          </a:p>
          <a:p>
            <a:pPr marL="0" indent="0" algn="ctr"/>
            <a:endParaRPr lang="en-IN" sz="2000" b="1">
              <a:solidFill>
                <a:schemeClr val="lt1"/>
              </a:solidFill>
              <a:latin typeface="LATTO BLACK"/>
              <a:ea typeface="+mn-ea"/>
              <a:cs typeface="Times New Roman" panose="02020603050405020304" pitchFamily="18" charset="0"/>
            </a:endParaRPr>
          </a:p>
        </xdr:txBody>
      </xdr:sp>
      <xdr:sp macro="" textlink="'PIVOT TABLES'!I2">
        <xdr:nvSpPr>
          <xdr:cNvPr id="16" name="Rectangle: Rounded Corners 15">
            <a:extLst>
              <a:ext uri="{FF2B5EF4-FFF2-40B4-BE49-F238E27FC236}">
                <a16:creationId xmlns:a16="http://schemas.microsoft.com/office/drawing/2014/main" id="{1757E514-1BC2-9CD6-3D82-BCB96B4EB1AA}"/>
              </a:ext>
            </a:extLst>
          </xdr:cNvPr>
          <xdr:cNvSpPr/>
        </xdr:nvSpPr>
        <xdr:spPr>
          <a:xfrm>
            <a:off x="496015" y="996950"/>
            <a:ext cx="1448208" cy="37722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6461EC3-1FCC-483F-A5EB-C5734A4023CF}" type="TxLink">
              <a:rPr lang="en-US" sz="1600" b="1" i="0" u="none" strike="noStrike">
                <a:solidFill>
                  <a:schemeClr val="bg1"/>
                </a:solidFill>
                <a:latin typeface="LatTO BLACK"/>
                <a:ea typeface="+mn-ea"/>
                <a:cs typeface="Times New Roman" panose="02020603050405020304" pitchFamily="18" charset="0"/>
              </a:rPr>
              <a:pPr marL="0" indent="0" algn="ctr"/>
              <a:t>ROBERT LEW</a:t>
            </a:fld>
            <a:endParaRPr lang="en-IN" sz="6600" b="1">
              <a:solidFill>
                <a:schemeClr val="bg1"/>
              </a:solidFill>
              <a:latin typeface="LatTO BLACK"/>
              <a:ea typeface="+mn-ea"/>
              <a:cs typeface="Times New Roman" panose="02020603050405020304" pitchFamily="18" charset="0"/>
            </a:endParaRPr>
          </a:p>
        </xdr:txBody>
      </xdr:sp>
    </xdr:grpSp>
    <xdr:clientData/>
  </xdr:twoCellAnchor>
  <xdr:twoCellAnchor>
    <xdr:from>
      <xdr:col>14</xdr:col>
      <xdr:colOff>87966</xdr:colOff>
      <xdr:row>4</xdr:row>
      <xdr:rowOff>8361</xdr:rowOff>
    </xdr:from>
    <xdr:to>
      <xdr:col>17</xdr:col>
      <xdr:colOff>592064</xdr:colOff>
      <xdr:row>9</xdr:row>
      <xdr:rowOff>52811</xdr:rowOff>
    </xdr:to>
    <xdr:grpSp>
      <xdr:nvGrpSpPr>
        <xdr:cNvPr id="17" name="Group 16">
          <a:extLst>
            <a:ext uri="{FF2B5EF4-FFF2-40B4-BE49-F238E27FC236}">
              <a16:creationId xmlns:a16="http://schemas.microsoft.com/office/drawing/2014/main" id="{2D7AF402-565A-4425-9ECA-82E528716063}"/>
            </a:ext>
          </a:extLst>
        </xdr:cNvPr>
        <xdr:cNvGrpSpPr/>
      </xdr:nvGrpSpPr>
      <xdr:grpSpPr>
        <a:xfrm>
          <a:off x="8656641" y="742819"/>
          <a:ext cx="2340242" cy="962522"/>
          <a:chOff x="1071855" y="571500"/>
          <a:chExt cx="2184400" cy="965200"/>
        </a:xfrm>
      </xdr:grpSpPr>
      <xdr:sp macro="" textlink="">
        <xdr:nvSpPr>
          <xdr:cNvPr id="18" name="Rectangle: Rounded Corners 17">
            <a:extLst>
              <a:ext uri="{FF2B5EF4-FFF2-40B4-BE49-F238E27FC236}">
                <a16:creationId xmlns:a16="http://schemas.microsoft.com/office/drawing/2014/main" id="{5E5BF900-A46B-04C1-E2B7-656A1323B917}"/>
              </a:ext>
            </a:extLst>
          </xdr:cNvPr>
          <xdr:cNvSpPr/>
        </xdr:nvSpPr>
        <xdr:spPr>
          <a:xfrm>
            <a:off x="1071855" y="571500"/>
            <a:ext cx="2184400" cy="965200"/>
          </a:xfrm>
          <a:prstGeom prst="roundRect">
            <a:avLst/>
          </a:prstGeom>
          <a:gradFill>
            <a:gsLst>
              <a:gs pos="87000">
                <a:schemeClr val="tx1">
                  <a:lumMod val="65000"/>
                  <a:lumOff val="35000"/>
                  <a:alpha val="61000"/>
                </a:schemeClr>
              </a:gs>
              <a:gs pos="33000">
                <a:schemeClr val="tx1">
                  <a:lumMod val="85000"/>
                  <a:lumOff val="15000"/>
                  <a:alpha val="74000"/>
                </a:schemeClr>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baseline="0">
                <a:solidFill>
                  <a:schemeClr val="lt1"/>
                </a:solidFill>
                <a:latin typeface="LATTO BLACK"/>
                <a:ea typeface="+mn-ea"/>
                <a:cs typeface="Times New Roman" panose="02020603050405020304" pitchFamily="18" charset="0"/>
              </a:rPr>
              <a:t>TOTAL ASSISTS</a:t>
            </a:r>
          </a:p>
        </xdr:txBody>
      </xdr:sp>
      <xdr:sp macro="" textlink="#REF!">
        <xdr:nvSpPr>
          <xdr:cNvPr id="19" name="Rectangle: Rounded Corners 18">
            <a:extLst>
              <a:ext uri="{FF2B5EF4-FFF2-40B4-BE49-F238E27FC236}">
                <a16:creationId xmlns:a16="http://schemas.microsoft.com/office/drawing/2014/main" id="{F9B8FA7E-2881-0298-BD97-449F598555D6}"/>
              </a:ext>
            </a:extLst>
          </xdr:cNvPr>
          <xdr:cNvSpPr/>
        </xdr:nvSpPr>
        <xdr:spPr>
          <a:xfrm>
            <a:off x="1540492" y="1032339"/>
            <a:ext cx="1168400" cy="3492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4800" b="1">
              <a:solidFill>
                <a:schemeClr val="bg1"/>
              </a:solidFill>
              <a:latin typeface="LATTO BLACK"/>
              <a:ea typeface="+mn-ea"/>
              <a:cs typeface="Times New Roman" panose="02020603050405020304" pitchFamily="18" charset="0"/>
            </a:endParaRPr>
          </a:p>
        </xdr:txBody>
      </xdr:sp>
    </xdr:grpSp>
    <xdr:clientData/>
  </xdr:twoCellAnchor>
  <xdr:twoCellAnchor>
    <xdr:from>
      <xdr:col>9</xdr:col>
      <xdr:colOff>194496</xdr:colOff>
      <xdr:row>4</xdr:row>
      <xdr:rowOff>17771</xdr:rowOff>
    </xdr:from>
    <xdr:to>
      <xdr:col>13</xdr:col>
      <xdr:colOff>35745</xdr:colOff>
      <xdr:row>9</xdr:row>
      <xdr:rowOff>62221</xdr:rowOff>
    </xdr:to>
    <xdr:grpSp>
      <xdr:nvGrpSpPr>
        <xdr:cNvPr id="20" name="Group 19">
          <a:extLst>
            <a:ext uri="{FF2B5EF4-FFF2-40B4-BE49-F238E27FC236}">
              <a16:creationId xmlns:a16="http://schemas.microsoft.com/office/drawing/2014/main" id="{F4EEAD2A-20A7-4FD1-AE64-C8D41FF0C358}"/>
            </a:ext>
          </a:extLst>
        </xdr:cNvPr>
        <xdr:cNvGrpSpPr/>
      </xdr:nvGrpSpPr>
      <xdr:grpSpPr>
        <a:xfrm>
          <a:off x="5702930" y="752229"/>
          <a:ext cx="2289442" cy="962522"/>
          <a:chOff x="99638" y="571500"/>
          <a:chExt cx="2184400" cy="965200"/>
        </a:xfrm>
      </xdr:grpSpPr>
      <xdr:sp macro="" textlink="">
        <xdr:nvSpPr>
          <xdr:cNvPr id="21" name="Rectangle: Rounded Corners 20">
            <a:extLst>
              <a:ext uri="{FF2B5EF4-FFF2-40B4-BE49-F238E27FC236}">
                <a16:creationId xmlns:a16="http://schemas.microsoft.com/office/drawing/2014/main" id="{D493CB77-08AE-57CC-A07C-2C87649B9F4C}"/>
              </a:ext>
            </a:extLst>
          </xdr:cNvPr>
          <xdr:cNvSpPr/>
        </xdr:nvSpPr>
        <xdr:spPr>
          <a:xfrm>
            <a:off x="99638" y="571500"/>
            <a:ext cx="2184400" cy="965200"/>
          </a:xfrm>
          <a:prstGeom prst="roundRect">
            <a:avLst/>
          </a:prstGeom>
          <a:gradFill>
            <a:gsLst>
              <a:gs pos="87000">
                <a:schemeClr val="tx1">
                  <a:lumMod val="65000"/>
                  <a:lumOff val="35000"/>
                  <a:alpha val="61000"/>
                </a:schemeClr>
              </a:gs>
              <a:gs pos="33000">
                <a:schemeClr val="tx1">
                  <a:lumMod val="85000"/>
                  <a:lumOff val="15000"/>
                  <a:alpha val="74000"/>
                </a:schemeClr>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1800" b="1" baseline="0">
                <a:solidFill>
                  <a:schemeClr val="lt1"/>
                </a:solidFill>
                <a:latin typeface="LATTO BLACK"/>
                <a:ea typeface="+mn-ea"/>
                <a:cs typeface="Times New Roman" panose="02020603050405020304" pitchFamily="18" charset="0"/>
              </a:rPr>
              <a:t>GOALS PER MATCH</a:t>
            </a:r>
          </a:p>
          <a:p>
            <a:pPr marL="0" indent="0" algn="ctr"/>
            <a:endParaRPr lang="en-IN" sz="1800" b="1">
              <a:solidFill>
                <a:schemeClr val="lt1"/>
              </a:solidFill>
              <a:latin typeface="LATTO BLACK"/>
              <a:ea typeface="+mn-ea"/>
              <a:cs typeface="Times New Roman" panose="02020603050405020304" pitchFamily="18" charset="0"/>
            </a:endParaRPr>
          </a:p>
        </xdr:txBody>
      </xdr:sp>
      <xdr:sp macro="" textlink="'PIVOT TABLES'!G2">
        <xdr:nvSpPr>
          <xdr:cNvPr id="22" name="Rectangle: Rounded Corners 21">
            <a:extLst>
              <a:ext uri="{FF2B5EF4-FFF2-40B4-BE49-F238E27FC236}">
                <a16:creationId xmlns:a16="http://schemas.microsoft.com/office/drawing/2014/main" id="{4E842A55-B491-28DB-CC05-1DF93E11426A}"/>
              </a:ext>
            </a:extLst>
          </xdr:cNvPr>
          <xdr:cNvSpPr/>
        </xdr:nvSpPr>
        <xdr:spPr>
          <a:xfrm>
            <a:off x="658640" y="996950"/>
            <a:ext cx="1168400" cy="3492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906C6CD-3D4C-420C-AECB-81A5B30E0A75}" type="TxLink">
              <a:rPr lang="en-US" sz="1800" b="1" i="0" u="none" strike="noStrike">
                <a:solidFill>
                  <a:schemeClr val="bg1"/>
                </a:solidFill>
                <a:latin typeface="LatTO BLACK"/>
                <a:ea typeface="+mn-ea"/>
                <a:cs typeface="Times New Roman" panose="02020603050405020304" pitchFamily="18" charset="0"/>
              </a:rPr>
              <a:pPr marL="0" indent="0" algn="ctr"/>
              <a:t>0.24</a:t>
            </a:fld>
            <a:endParaRPr lang="en-IN" sz="7200" b="1">
              <a:solidFill>
                <a:schemeClr val="bg1"/>
              </a:solidFill>
              <a:latin typeface="LatTO BLACK"/>
              <a:ea typeface="+mn-ea"/>
              <a:cs typeface="Times New Roman" panose="02020603050405020304" pitchFamily="18" charset="0"/>
            </a:endParaRPr>
          </a:p>
        </xdr:txBody>
      </xdr:sp>
    </xdr:grpSp>
    <xdr:clientData/>
  </xdr:twoCellAnchor>
  <xdr:twoCellAnchor>
    <xdr:from>
      <xdr:col>0</xdr:col>
      <xdr:colOff>184707</xdr:colOff>
      <xdr:row>4</xdr:row>
      <xdr:rowOff>18719</xdr:rowOff>
    </xdr:from>
    <xdr:to>
      <xdr:col>3</xdr:col>
      <xdr:colOff>438708</xdr:colOff>
      <xdr:row>9</xdr:row>
      <xdr:rowOff>75869</xdr:rowOff>
    </xdr:to>
    <xdr:grpSp>
      <xdr:nvGrpSpPr>
        <xdr:cNvPr id="23" name="Group 22">
          <a:extLst>
            <a:ext uri="{FF2B5EF4-FFF2-40B4-BE49-F238E27FC236}">
              <a16:creationId xmlns:a16="http://schemas.microsoft.com/office/drawing/2014/main" id="{A556A6F4-CD9C-4423-8781-F70502444501}"/>
            </a:ext>
          </a:extLst>
        </xdr:cNvPr>
        <xdr:cNvGrpSpPr/>
      </xdr:nvGrpSpPr>
      <xdr:grpSpPr>
        <a:xfrm>
          <a:off x="184707" y="753177"/>
          <a:ext cx="2090146" cy="975222"/>
          <a:chOff x="150103" y="552450"/>
          <a:chExt cx="2184400" cy="965200"/>
        </a:xfrm>
      </xdr:grpSpPr>
      <xdr:sp macro="" textlink="">
        <xdr:nvSpPr>
          <xdr:cNvPr id="24" name="Rectangle: Rounded Corners 23">
            <a:extLst>
              <a:ext uri="{FF2B5EF4-FFF2-40B4-BE49-F238E27FC236}">
                <a16:creationId xmlns:a16="http://schemas.microsoft.com/office/drawing/2014/main" id="{8B872230-EA10-FC40-8060-0C73ECADC1D3}"/>
              </a:ext>
            </a:extLst>
          </xdr:cNvPr>
          <xdr:cNvSpPr/>
        </xdr:nvSpPr>
        <xdr:spPr>
          <a:xfrm>
            <a:off x="150103" y="552450"/>
            <a:ext cx="2184400" cy="965200"/>
          </a:xfrm>
          <a:prstGeom prst="roundRect">
            <a:avLst/>
          </a:prstGeom>
          <a:gradFill>
            <a:gsLst>
              <a:gs pos="87000">
                <a:schemeClr val="tx1">
                  <a:lumMod val="65000"/>
                  <a:lumOff val="35000"/>
                  <a:alpha val="61000"/>
                </a:schemeClr>
              </a:gs>
              <a:gs pos="33000">
                <a:schemeClr val="tx1">
                  <a:lumMod val="85000"/>
                  <a:lumOff val="15000"/>
                  <a:alpha val="74000"/>
                </a:schemeClr>
              </a:gs>
            </a:gsLst>
            <a:lin ang="2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a:solidFill>
                  <a:schemeClr val="lt1"/>
                </a:solidFill>
                <a:latin typeface="LATTO BLACK"/>
                <a:ea typeface="+mn-ea"/>
                <a:cs typeface="Times New Roman" panose="02020603050405020304" pitchFamily="18" charset="0"/>
              </a:rPr>
              <a:t>TOTAL</a:t>
            </a:r>
            <a:r>
              <a:rPr lang="en-IN" sz="2000" b="1" baseline="0">
                <a:solidFill>
                  <a:schemeClr val="lt1"/>
                </a:solidFill>
                <a:latin typeface="LATTO BLACK"/>
                <a:ea typeface="+mn-ea"/>
                <a:cs typeface="Times New Roman" panose="02020603050405020304" pitchFamily="18" charset="0"/>
              </a:rPr>
              <a:t> MATCHES</a:t>
            </a:r>
            <a:endParaRPr lang="en-IN" sz="2000" b="1">
              <a:solidFill>
                <a:schemeClr val="lt1"/>
              </a:solidFill>
              <a:latin typeface="LATTO BLACK"/>
              <a:ea typeface="+mn-ea"/>
              <a:cs typeface="Times New Roman" panose="02020603050405020304" pitchFamily="18" charset="0"/>
            </a:endParaRPr>
          </a:p>
        </xdr:txBody>
      </xdr:sp>
      <xdr:sp macro="" textlink="'PIVOT TABLES'!E2">
        <xdr:nvSpPr>
          <xdr:cNvPr id="25" name="Rectangle: Rounded Corners 24">
            <a:extLst>
              <a:ext uri="{FF2B5EF4-FFF2-40B4-BE49-F238E27FC236}">
                <a16:creationId xmlns:a16="http://schemas.microsoft.com/office/drawing/2014/main" id="{E544FB98-D5E5-BF49-0EB4-A1F49A4BA21F}"/>
              </a:ext>
            </a:extLst>
          </xdr:cNvPr>
          <xdr:cNvSpPr/>
        </xdr:nvSpPr>
        <xdr:spPr>
          <a:xfrm>
            <a:off x="568275" y="996950"/>
            <a:ext cx="1168400" cy="3492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1A3C4D6-E2C6-429F-811D-16E154005D74}" type="TxLink">
              <a:rPr lang="en-US" sz="1800" b="1" i="0" u="none" strike="noStrike">
                <a:solidFill>
                  <a:schemeClr val="bg1"/>
                </a:solidFill>
                <a:latin typeface="LatTO BLACK"/>
                <a:ea typeface="+mn-ea"/>
                <a:cs typeface="Times New Roman" panose="02020603050405020304" pitchFamily="18" charset="0"/>
              </a:rPr>
              <a:pPr marL="0" indent="0" algn="ctr"/>
              <a:t>5K</a:t>
            </a:fld>
            <a:endParaRPr lang="en-IN" sz="13800" b="1">
              <a:solidFill>
                <a:schemeClr val="bg1"/>
              </a:solidFill>
              <a:latin typeface="LatTO BLACK"/>
              <a:ea typeface="+mn-ea"/>
              <a:cs typeface="Times New Roman" panose="02020603050405020304" pitchFamily="18" charset="0"/>
            </a:endParaRPr>
          </a:p>
        </xdr:txBody>
      </xdr:sp>
    </xdr:grpSp>
    <xdr:clientData/>
  </xdr:twoCellAnchor>
  <xdr:twoCellAnchor>
    <xdr:from>
      <xdr:col>9</xdr:col>
      <xdr:colOff>286099</xdr:colOff>
      <xdr:row>10</xdr:row>
      <xdr:rowOff>55196</xdr:rowOff>
    </xdr:from>
    <xdr:to>
      <xdr:col>14</xdr:col>
      <xdr:colOff>467526</xdr:colOff>
      <xdr:row>21</xdr:row>
      <xdr:rowOff>104670</xdr:rowOff>
    </xdr:to>
    <xdr:graphicFrame macro="">
      <xdr:nvGraphicFramePr>
        <xdr:cNvPr id="42" name="Chart 41">
          <a:extLst>
            <a:ext uri="{FF2B5EF4-FFF2-40B4-BE49-F238E27FC236}">
              <a16:creationId xmlns:a16="http://schemas.microsoft.com/office/drawing/2014/main" id="{5E76FD3C-D8B6-4FD8-9EB3-81F43638C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118626</xdr:colOff>
      <xdr:row>22</xdr:row>
      <xdr:rowOff>62803</xdr:rowOff>
    </xdr:from>
    <xdr:to>
      <xdr:col>21</xdr:col>
      <xdr:colOff>20934</xdr:colOff>
      <xdr:row>31</xdr:row>
      <xdr:rowOff>153516</xdr:rowOff>
    </xdr:to>
    <xdr:graphicFrame macro="">
      <xdr:nvGraphicFramePr>
        <xdr:cNvPr id="44" name="Chart 43">
          <a:extLst>
            <a:ext uri="{FF2B5EF4-FFF2-40B4-BE49-F238E27FC236}">
              <a16:creationId xmlns:a16="http://schemas.microsoft.com/office/drawing/2014/main" id="{446ECA0A-78B0-4DD3-9BE1-6C0A069C31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174451</xdr:colOff>
      <xdr:row>22</xdr:row>
      <xdr:rowOff>101285</xdr:rowOff>
    </xdr:from>
    <xdr:to>
      <xdr:col>14</xdr:col>
      <xdr:colOff>575858</xdr:colOff>
      <xdr:row>31</xdr:row>
      <xdr:rowOff>132582</xdr:rowOff>
    </xdr:to>
    <xdr:graphicFrame macro="">
      <xdr:nvGraphicFramePr>
        <xdr:cNvPr id="2" name="Chart 1">
          <a:extLst>
            <a:ext uri="{FF2B5EF4-FFF2-40B4-BE49-F238E27FC236}">
              <a16:creationId xmlns:a16="http://schemas.microsoft.com/office/drawing/2014/main" id="{443ECD1A-A927-4509-83CF-F0D644612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579175</xdr:colOff>
      <xdr:row>0</xdr:row>
      <xdr:rowOff>83736</xdr:rowOff>
    </xdr:from>
    <xdr:to>
      <xdr:col>20</xdr:col>
      <xdr:colOff>530330</xdr:colOff>
      <xdr:row>3</xdr:row>
      <xdr:rowOff>104670</xdr:rowOff>
    </xdr:to>
    <xdr:sp macro="" textlink="">
      <xdr:nvSpPr>
        <xdr:cNvPr id="43" name="Rectangle 42">
          <a:extLst>
            <a:ext uri="{FF2B5EF4-FFF2-40B4-BE49-F238E27FC236}">
              <a16:creationId xmlns:a16="http://schemas.microsoft.com/office/drawing/2014/main" id="{E334CC9A-AB72-3132-5CFE-505E85A5B03E}"/>
            </a:ext>
          </a:extLst>
        </xdr:cNvPr>
        <xdr:cNvSpPr/>
      </xdr:nvSpPr>
      <xdr:spPr>
        <a:xfrm>
          <a:off x="10292582" y="83736"/>
          <a:ext cx="2379506" cy="565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223296</xdr:colOff>
      <xdr:row>0</xdr:row>
      <xdr:rowOff>118626</xdr:rowOff>
    </xdr:from>
    <xdr:to>
      <xdr:col>20</xdr:col>
      <xdr:colOff>195385</xdr:colOff>
      <xdr:row>3</xdr:row>
      <xdr:rowOff>62802</xdr:rowOff>
    </xdr:to>
    <xdr:sp macro="" textlink="">
      <xdr:nvSpPr>
        <xdr:cNvPr id="39" name="Rectangle: Rounded Corners 38">
          <a:extLst>
            <a:ext uri="{FF2B5EF4-FFF2-40B4-BE49-F238E27FC236}">
              <a16:creationId xmlns:a16="http://schemas.microsoft.com/office/drawing/2014/main" id="{F2B14879-7866-2D88-D3FB-4060C69831D4}"/>
            </a:ext>
          </a:extLst>
        </xdr:cNvPr>
        <xdr:cNvSpPr/>
      </xdr:nvSpPr>
      <xdr:spPr>
        <a:xfrm>
          <a:off x="9936703" y="118626"/>
          <a:ext cx="2400440" cy="48846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latin typeface="Latto black"/>
            </a:rPr>
            <a:t> </a:t>
          </a:r>
        </a:p>
      </xdr:txBody>
    </xdr:sp>
    <xdr:clientData/>
  </xdr:twoCellAnchor>
  <xdr:twoCellAnchor>
    <xdr:from>
      <xdr:col>15</xdr:col>
      <xdr:colOff>33254</xdr:colOff>
      <xdr:row>6</xdr:row>
      <xdr:rowOff>59254</xdr:rowOff>
    </xdr:from>
    <xdr:to>
      <xdr:col>17</xdr:col>
      <xdr:colOff>47210</xdr:colOff>
      <xdr:row>8</xdr:row>
      <xdr:rowOff>116220</xdr:rowOff>
    </xdr:to>
    <xdr:sp macro="" textlink="'PIVOT TABLES'!H2">
      <xdr:nvSpPr>
        <xdr:cNvPr id="6" name="Rectangle 5">
          <a:extLst>
            <a:ext uri="{FF2B5EF4-FFF2-40B4-BE49-F238E27FC236}">
              <a16:creationId xmlns:a16="http://schemas.microsoft.com/office/drawing/2014/main" id="{0EEF5E58-1250-6BB4-8B91-825B87E9E3E3}"/>
            </a:ext>
          </a:extLst>
        </xdr:cNvPr>
        <xdr:cNvSpPr/>
      </xdr:nvSpPr>
      <xdr:spPr>
        <a:xfrm>
          <a:off x="9213977" y="1160941"/>
          <a:ext cx="1238052" cy="42419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B2D50B6-3921-4D55-B79E-95B318A4BA5B}" type="TxLink">
            <a:rPr lang="en-US" sz="1800" b="1" i="0" u="none" strike="noStrike" kern="1200">
              <a:solidFill>
                <a:schemeClr val="bg1"/>
              </a:solidFill>
              <a:latin typeface="LatTO BLACK"/>
            </a:rPr>
            <a:pPr algn="ctr"/>
            <a:t>716</a:t>
          </a:fld>
          <a:endParaRPr lang="en-IN" sz="1800" b="1" kern="1200">
            <a:solidFill>
              <a:schemeClr val="bg1"/>
            </a:solidFill>
            <a:latin typeface="LatTO BLACK"/>
          </a:endParaRPr>
        </a:p>
      </xdr:txBody>
    </xdr:sp>
    <xdr:clientData/>
  </xdr:twoCellAnchor>
  <xdr:twoCellAnchor editAs="oneCell">
    <xdr:from>
      <xdr:col>4</xdr:col>
      <xdr:colOff>516373</xdr:colOff>
      <xdr:row>0</xdr:row>
      <xdr:rowOff>41868</xdr:rowOff>
    </xdr:from>
    <xdr:to>
      <xdr:col>5</xdr:col>
      <xdr:colOff>523351</xdr:colOff>
      <xdr:row>3</xdr:row>
      <xdr:rowOff>111648</xdr:rowOff>
    </xdr:to>
    <xdr:pic>
      <xdr:nvPicPr>
        <xdr:cNvPr id="10" name="Picture 9">
          <a:extLst>
            <a:ext uri="{FF2B5EF4-FFF2-40B4-BE49-F238E27FC236}">
              <a16:creationId xmlns:a16="http://schemas.microsoft.com/office/drawing/2014/main" id="{A006A2D8-01F8-00C5-7848-0418CC370FAD}"/>
            </a:ext>
          </a:extLst>
        </xdr:cNvPr>
        <xdr:cNvPicPr>
          <a:picLocks noChangeAspect="1"/>
        </xdr:cNvPicPr>
      </xdr:nvPicPr>
      <xdr:blipFill>
        <a:blip xmlns:r="http://schemas.openxmlformats.org/officeDocument/2006/relationships" r:embed="rId5">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2944725" y="41868"/>
          <a:ext cx="614066" cy="614066"/>
        </a:xfrm>
        <a:prstGeom prst="rect">
          <a:avLst/>
        </a:prstGeom>
      </xdr:spPr>
    </xdr:pic>
    <xdr:clientData/>
  </xdr:twoCellAnchor>
  <xdr:twoCellAnchor editAs="oneCell">
    <xdr:from>
      <xdr:col>19</xdr:col>
      <xdr:colOff>560211</xdr:colOff>
      <xdr:row>0</xdr:row>
      <xdr:rowOff>0</xdr:rowOff>
    </xdr:from>
    <xdr:to>
      <xdr:col>22</xdr:col>
      <xdr:colOff>407658</xdr:colOff>
      <xdr:row>3</xdr:row>
      <xdr:rowOff>97693</xdr:rowOff>
    </xdr:to>
    <xdr:pic>
      <xdr:nvPicPr>
        <xdr:cNvPr id="32" name="Picture 31">
          <a:extLst>
            <a:ext uri="{FF2B5EF4-FFF2-40B4-BE49-F238E27FC236}">
              <a16:creationId xmlns:a16="http://schemas.microsoft.com/office/drawing/2014/main" id="{897CCAE3-BDB0-BEE9-37BB-1A63BC82910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189127" y="0"/>
          <a:ext cx="1683591" cy="648536"/>
        </a:xfrm>
        <a:prstGeom prst="rect">
          <a:avLst/>
        </a:prstGeom>
      </xdr:spPr>
    </xdr:pic>
    <xdr:clientData/>
  </xdr:twoCellAnchor>
  <xdr:twoCellAnchor editAs="oneCell">
    <xdr:from>
      <xdr:col>0</xdr:col>
      <xdr:colOff>274167</xdr:colOff>
      <xdr:row>0</xdr:row>
      <xdr:rowOff>0</xdr:rowOff>
    </xdr:from>
    <xdr:to>
      <xdr:col>3</xdr:col>
      <xdr:colOff>125605</xdr:colOff>
      <xdr:row>3</xdr:row>
      <xdr:rowOff>97693</xdr:rowOff>
    </xdr:to>
    <xdr:pic>
      <xdr:nvPicPr>
        <xdr:cNvPr id="34" name="Picture 33">
          <a:extLst>
            <a:ext uri="{FF2B5EF4-FFF2-40B4-BE49-F238E27FC236}">
              <a16:creationId xmlns:a16="http://schemas.microsoft.com/office/drawing/2014/main" id="{57BEA881-AC33-49D3-BFE9-2D9AE404585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167" y="0"/>
          <a:ext cx="1672702" cy="641979"/>
        </a:xfrm>
        <a:prstGeom prst="rect">
          <a:avLst/>
        </a:prstGeom>
      </xdr:spPr>
    </xdr:pic>
    <xdr:clientData/>
  </xdr:twoCellAnchor>
  <xdr:twoCellAnchor editAs="oneCell">
    <xdr:from>
      <xdr:col>2</xdr:col>
      <xdr:colOff>537307</xdr:colOff>
      <xdr:row>6</xdr:row>
      <xdr:rowOff>146540</xdr:rowOff>
    </xdr:from>
    <xdr:to>
      <xdr:col>3</xdr:col>
      <xdr:colOff>334944</xdr:colOff>
      <xdr:row>9</xdr:row>
      <xdr:rowOff>6979</xdr:rowOff>
    </xdr:to>
    <xdr:pic>
      <xdr:nvPicPr>
        <xdr:cNvPr id="36" name="Picture 35">
          <a:extLst>
            <a:ext uri="{FF2B5EF4-FFF2-40B4-BE49-F238E27FC236}">
              <a16:creationId xmlns:a16="http://schemas.microsoft.com/office/drawing/2014/main" id="{0D0640B7-70AE-9941-300B-4FFADE0DC5AF}"/>
            </a:ext>
          </a:extLst>
        </xdr:cNvPr>
        <xdr:cNvPicPr>
          <a:picLocks noChangeAspect="1"/>
        </xdr:cNvPicPr>
      </xdr:nvPicPr>
      <xdr:blipFill>
        <a:blip xmlns:r="http://schemas.openxmlformats.org/officeDocument/2006/relationships" r:embed="rId7"/>
        <a:stretch>
          <a:fillRect/>
        </a:stretch>
      </xdr:blipFill>
      <xdr:spPr>
        <a:xfrm>
          <a:off x="1751483" y="1235111"/>
          <a:ext cx="404725" cy="404725"/>
        </a:xfrm>
        <a:prstGeom prst="rect">
          <a:avLst/>
        </a:prstGeom>
      </xdr:spPr>
    </xdr:pic>
    <xdr:clientData/>
  </xdr:twoCellAnchor>
  <xdr:twoCellAnchor editAs="oneCell">
    <xdr:from>
      <xdr:col>7</xdr:col>
      <xdr:colOff>192081</xdr:colOff>
      <xdr:row>6</xdr:row>
      <xdr:rowOff>132082</xdr:rowOff>
    </xdr:from>
    <xdr:to>
      <xdr:col>8</xdr:col>
      <xdr:colOff>90129</xdr:colOff>
      <xdr:row>9</xdr:row>
      <xdr:rowOff>92059</xdr:rowOff>
    </xdr:to>
    <xdr:pic>
      <xdr:nvPicPr>
        <xdr:cNvPr id="37" name="Picture 36">
          <a:extLst>
            <a:ext uri="{FF2B5EF4-FFF2-40B4-BE49-F238E27FC236}">
              <a16:creationId xmlns:a16="http://schemas.microsoft.com/office/drawing/2014/main" id="{B5F5971E-9D19-5832-DFC7-648046E8B22F}"/>
            </a:ext>
          </a:extLst>
        </xdr:cNvPr>
        <xdr:cNvPicPr>
          <a:picLocks noChangeAspect="1"/>
        </xdr:cNvPicPr>
      </xdr:nvPicPr>
      <xdr:blipFill>
        <a:blip xmlns:r="http://schemas.openxmlformats.org/officeDocument/2006/relationships" r:embed="rId8"/>
        <a:stretch>
          <a:fillRect/>
        </a:stretch>
      </xdr:blipFill>
      <xdr:spPr>
        <a:xfrm>
          <a:off x="4476418" y="1233769"/>
          <a:ext cx="510097" cy="510820"/>
        </a:xfrm>
        <a:prstGeom prst="rect">
          <a:avLst/>
        </a:prstGeom>
      </xdr:spPr>
    </xdr:pic>
    <xdr:clientData/>
  </xdr:twoCellAnchor>
  <xdr:twoCellAnchor editAs="oneCell">
    <xdr:from>
      <xdr:col>12</xdr:col>
      <xdr:colOff>150868</xdr:colOff>
      <xdr:row>6</xdr:row>
      <xdr:rowOff>169429</xdr:rowOff>
    </xdr:from>
    <xdr:to>
      <xdr:col>12</xdr:col>
      <xdr:colOff>546598</xdr:colOff>
      <xdr:row>9</xdr:row>
      <xdr:rowOff>14870</xdr:rowOff>
    </xdr:to>
    <xdr:pic>
      <xdr:nvPicPr>
        <xdr:cNvPr id="45" name="Picture 44">
          <a:extLst>
            <a:ext uri="{FF2B5EF4-FFF2-40B4-BE49-F238E27FC236}">
              <a16:creationId xmlns:a16="http://schemas.microsoft.com/office/drawing/2014/main" id="{98AC3ED1-DBA0-2A4F-BF3A-22CFEAC32A8B}"/>
            </a:ext>
          </a:extLst>
        </xdr:cNvPr>
        <xdr:cNvPicPr>
          <a:picLocks noChangeAspect="1"/>
        </xdr:cNvPicPr>
      </xdr:nvPicPr>
      <xdr:blipFill>
        <a:blip xmlns:r="http://schemas.openxmlformats.org/officeDocument/2006/relationships" r:embed="rId9">
          <a:biLevel thresh="75000"/>
        </a:blip>
        <a:stretch>
          <a:fillRect/>
        </a:stretch>
      </xdr:blipFill>
      <xdr:spPr>
        <a:xfrm>
          <a:off x="7495446" y="1271116"/>
          <a:ext cx="395730" cy="396284"/>
        </a:xfrm>
        <a:prstGeom prst="rect">
          <a:avLst/>
        </a:prstGeom>
      </xdr:spPr>
    </xdr:pic>
    <xdr:clientData/>
  </xdr:twoCellAnchor>
  <xdr:twoCellAnchor editAs="oneCell">
    <xdr:from>
      <xdr:col>17</xdr:col>
      <xdr:colOff>31922</xdr:colOff>
      <xdr:row>6</xdr:row>
      <xdr:rowOff>120929</xdr:rowOff>
    </xdr:from>
    <xdr:to>
      <xdr:col>17</xdr:col>
      <xdr:colOff>542266</xdr:colOff>
      <xdr:row>9</xdr:row>
      <xdr:rowOff>82299</xdr:rowOff>
    </xdr:to>
    <xdr:pic>
      <xdr:nvPicPr>
        <xdr:cNvPr id="47" name="Picture 46">
          <a:extLst>
            <a:ext uri="{FF2B5EF4-FFF2-40B4-BE49-F238E27FC236}">
              <a16:creationId xmlns:a16="http://schemas.microsoft.com/office/drawing/2014/main" id="{37E4B5A1-5AA2-2D97-F9B4-D58723E1C653}"/>
            </a:ext>
          </a:extLst>
        </xdr:cNvPr>
        <xdr:cNvPicPr>
          <a:picLocks noChangeAspect="1"/>
        </xdr:cNvPicPr>
      </xdr:nvPicPr>
      <xdr:blipFill>
        <a:blip xmlns:r="http://schemas.openxmlformats.org/officeDocument/2006/relationships" r:embed="rId10"/>
        <a:stretch>
          <a:fillRect/>
        </a:stretch>
      </xdr:blipFill>
      <xdr:spPr>
        <a:xfrm>
          <a:off x="10436741" y="1222616"/>
          <a:ext cx="510344" cy="512213"/>
        </a:xfrm>
        <a:prstGeom prst="rect">
          <a:avLst/>
        </a:prstGeom>
      </xdr:spPr>
    </xdr:pic>
    <xdr:clientData/>
  </xdr:twoCellAnchor>
  <xdr:twoCellAnchor editAs="oneCell">
    <xdr:from>
      <xdr:col>22</xdr:col>
      <xdr:colOff>128282</xdr:colOff>
      <xdr:row>6</xdr:row>
      <xdr:rowOff>137711</xdr:rowOff>
    </xdr:from>
    <xdr:to>
      <xdr:col>23</xdr:col>
      <xdr:colOff>3167</xdr:colOff>
      <xdr:row>9</xdr:row>
      <xdr:rowOff>74679</xdr:rowOff>
    </xdr:to>
    <xdr:pic>
      <xdr:nvPicPr>
        <xdr:cNvPr id="48" name="Picture 47">
          <a:extLst>
            <a:ext uri="{FF2B5EF4-FFF2-40B4-BE49-F238E27FC236}">
              <a16:creationId xmlns:a16="http://schemas.microsoft.com/office/drawing/2014/main" id="{5C7449F5-3CF3-C6E4-EEFF-C87D2DD8E1CC}"/>
            </a:ext>
          </a:extLst>
        </xdr:cNvPr>
        <xdr:cNvPicPr>
          <a:picLocks noChangeAspect="1"/>
        </xdr:cNvPicPr>
      </xdr:nvPicPr>
      <xdr:blipFill>
        <a:blip xmlns:r="http://schemas.openxmlformats.org/officeDocument/2006/relationships" r:embed="rId11"/>
        <a:stretch>
          <a:fillRect/>
        </a:stretch>
      </xdr:blipFill>
      <xdr:spPr>
        <a:xfrm>
          <a:off x="13593342" y="1239398"/>
          <a:ext cx="486933" cy="487811"/>
        </a:xfrm>
        <a:prstGeom prst="rect">
          <a:avLst/>
        </a:prstGeom>
      </xdr:spPr>
    </xdr:pic>
    <xdr:clientData/>
  </xdr:twoCellAnchor>
  <xdr:twoCellAnchor editAs="oneCell">
    <xdr:from>
      <xdr:col>0</xdr:col>
      <xdr:colOff>180238</xdr:colOff>
      <xdr:row>11</xdr:row>
      <xdr:rowOff>46942</xdr:rowOff>
    </xdr:from>
    <xdr:to>
      <xdr:col>4</xdr:col>
      <xdr:colOff>115456</xdr:colOff>
      <xdr:row>19</xdr:row>
      <xdr:rowOff>173182</xdr:rowOff>
    </xdr:to>
    <mc:AlternateContent xmlns:mc="http://schemas.openxmlformats.org/markup-compatibility/2006" xmlns:a14="http://schemas.microsoft.com/office/drawing/2010/main">
      <mc:Choice Requires="a14">
        <xdr:graphicFrame macro="">
          <xdr:nvGraphicFramePr>
            <xdr:cNvPr id="49" name="Seasons 1">
              <a:extLst>
                <a:ext uri="{FF2B5EF4-FFF2-40B4-BE49-F238E27FC236}">
                  <a16:creationId xmlns:a16="http://schemas.microsoft.com/office/drawing/2014/main" id="{CE3EC8AD-A42B-4430-912C-75B4633E71B0}"/>
                </a:ext>
              </a:extLst>
            </xdr:cNvPr>
            <xdr:cNvGraphicFramePr/>
          </xdr:nvGraphicFramePr>
          <xdr:xfrm>
            <a:off x="0" y="0"/>
            <a:ext cx="0" cy="0"/>
          </xdr:xfrm>
          <a:graphic>
            <a:graphicData uri="http://schemas.microsoft.com/office/drawing/2010/slicer">
              <sle:slicer xmlns:sle="http://schemas.microsoft.com/office/drawing/2010/slicer" name="Seasons 1"/>
            </a:graphicData>
          </a:graphic>
        </xdr:graphicFrame>
      </mc:Choice>
      <mc:Fallback xmlns="">
        <xdr:sp macro="" textlink="">
          <xdr:nvSpPr>
            <xdr:cNvPr id="0" name=""/>
            <xdr:cNvSpPr>
              <a:spLocks noTextEdit="1"/>
            </xdr:cNvSpPr>
          </xdr:nvSpPr>
          <xdr:spPr>
            <a:xfrm>
              <a:off x="180238" y="2110692"/>
              <a:ext cx="2359763" cy="1627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256564</xdr:colOff>
      <xdr:row>10</xdr:row>
      <xdr:rowOff>97693</xdr:rowOff>
    </xdr:from>
    <xdr:to>
      <xdr:col>9</xdr:col>
      <xdr:colOff>428432</xdr:colOff>
      <xdr:row>20</xdr:row>
      <xdr:rowOff>153940</xdr:rowOff>
    </xdr:to>
    <xdr:graphicFrame macro="">
      <xdr:nvGraphicFramePr>
        <xdr:cNvPr id="5" name="Chart 4">
          <a:extLst>
            <a:ext uri="{FF2B5EF4-FFF2-40B4-BE49-F238E27FC236}">
              <a16:creationId xmlns:a16="http://schemas.microsoft.com/office/drawing/2014/main" id="{989242ED-67C8-4E93-841A-43496B495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346364</xdr:colOff>
      <xdr:row>10</xdr:row>
      <xdr:rowOff>76971</xdr:rowOff>
    </xdr:from>
    <xdr:to>
      <xdr:col>16</xdr:col>
      <xdr:colOff>244819</xdr:colOff>
      <xdr:row>21</xdr:row>
      <xdr:rowOff>0</xdr:rowOff>
    </xdr:to>
    <xdr:graphicFrame macro="">
      <xdr:nvGraphicFramePr>
        <xdr:cNvPr id="9" name="Chart 8">
          <a:extLst>
            <a:ext uri="{FF2B5EF4-FFF2-40B4-BE49-F238E27FC236}">
              <a16:creationId xmlns:a16="http://schemas.microsoft.com/office/drawing/2014/main" id="{144995FB-7354-42BE-A9CD-9524BB580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148325</xdr:colOff>
      <xdr:row>10</xdr:row>
      <xdr:rowOff>68952</xdr:rowOff>
    </xdr:from>
    <xdr:to>
      <xdr:col>22</xdr:col>
      <xdr:colOff>451385</xdr:colOff>
      <xdr:row>20</xdr:row>
      <xdr:rowOff>4617</xdr:rowOff>
    </xdr:to>
    <mc:AlternateContent xmlns:mc="http://schemas.openxmlformats.org/markup-compatibility/2006">
      <mc:Choice xmlns:cx2="http://schemas.microsoft.com/office/drawing/2015/10/21/chartex" Requires="cx2">
        <xdr:graphicFrame macro="">
          <xdr:nvGraphicFramePr>
            <xdr:cNvPr id="27" name="Chart 26">
              <a:extLst>
                <a:ext uri="{FF2B5EF4-FFF2-40B4-BE49-F238E27FC236}">
                  <a16:creationId xmlns:a16="http://schemas.microsoft.com/office/drawing/2014/main" id="{987D9B95-7BA0-41D6-B076-0ACF51B39D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901925" y="1910452"/>
              <a:ext cx="3960660" cy="177716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416916</xdr:colOff>
      <xdr:row>19</xdr:row>
      <xdr:rowOff>136071</xdr:rowOff>
    </xdr:from>
    <xdr:to>
      <xdr:col>16</xdr:col>
      <xdr:colOff>252470</xdr:colOff>
      <xdr:row>34</xdr:row>
      <xdr:rowOff>61204</xdr:rowOff>
    </xdr:to>
    <xdr:graphicFrame macro="">
      <xdr:nvGraphicFramePr>
        <xdr:cNvPr id="29" name="Chart 28">
          <a:extLst>
            <a:ext uri="{FF2B5EF4-FFF2-40B4-BE49-F238E27FC236}">
              <a16:creationId xmlns:a16="http://schemas.microsoft.com/office/drawing/2014/main" id="{676551F5-9263-4964-9C25-49968C343C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359191</xdr:colOff>
      <xdr:row>20</xdr:row>
      <xdr:rowOff>152399</xdr:rowOff>
    </xdr:from>
    <xdr:to>
      <xdr:col>9</xdr:col>
      <xdr:colOff>535542</xdr:colOff>
      <xdr:row>35</xdr:row>
      <xdr:rowOff>37797</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5CB5924F-2D6F-4021-871B-271737D63B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2797591" y="3835399"/>
              <a:ext cx="3224351" cy="264764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237168</xdr:colOff>
      <xdr:row>21</xdr:row>
      <xdr:rowOff>37978</xdr:rowOff>
    </xdr:from>
    <xdr:to>
      <xdr:col>23</xdr:col>
      <xdr:colOff>132610</xdr:colOff>
      <xdr:row>35</xdr:row>
      <xdr:rowOff>83609</xdr:rowOff>
    </xdr:to>
    <xdr:graphicFrame macro="">
      <xdr:nvGraphicFramePr>
        <xdr:cNvPr id="33" name="Chart 32">
          <a:extLst>
            <a:ext uri="{FF2B5EF4-FFF2-40B4-BE49-F238E27FC236}">
              <a16:creationId xmlns:a16="http://schemas.microsoft.com/office/drawing/2014/main" id="{F9DEF251-F488-4F48-86F2-B4EE27BDDF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19051</xdr:colOff>
      <xdr:row>21</xdr:row>
      <xdr:rowOff>0</xdr:rowOff>
    </xdr:from>
    <xdr:to>
      <xdr:col>4</xdr:col>
      <xdr:colOff>446012</xdr:colOff>
      <xdr:row>35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910B152-5F6C-474F-9F9C-1576AE1DE4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9051" y="3867150"/>
              <a:ext cx="2865361" cy="2578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38253</xdr:colOff>
      <xdr:row>0</xdr:row>
      <xdr:rowOff>30603</xdr:rowOff>
    </xdr:from>
    <xdr:to>
      <xdr:col>18</xdr:col>
      <xdr:colOff>107109</xdr:colOff>
      <xdr:row>3</xdr:row>
      <xdr:rowOff>160664</xdr:rowOff>
    </xdr:to>
    <xdr:pic>
      <xdr:nvPicPr>
        <xdr:cNvPr id="8" name="Picture 7">
          <a:extLst>
            <a:ext uri="{FF2B5EF4-FFF2-40B4-BE49-F238E27FC236}">
              <a16:creationId xmlns:a16="http://schemas.microsoft.com/office/drawing/2014/main" id="{9AB60809-CB73-82ED-2082-17FAAA045874}"/>
            </a:ext>
          </a:extLst>
        </xdr:cNvPr>
        <xdr:cNvPicPr>
          <a:picLocks noChangeAspect="1"/>
        </xdr:cNvPicPr>
      </xdr:nvPicPr>
      <xdr:blipFill>
        <a:blip xmlns:r="http://schemas.openxmlformats.org/officeDocument/2006/relationships" r:embed="rId19"/>
        <a:stretch>
          <a:fillRect/>
        </a:stretch>
      </xdr:blipFill>
      <xdr:spPr>
        <a:xfrm>
          <a:off x="10443072" y="30603"/>
          <a:ext cx="680904" cy="68090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PANDEY" refreshedDate="45612.397341319447" createdVersion="8" refreshedVersion="8" minRefreshableVersion="3" recordCount="956" xr:uid="{2DC2A4F3-3238-4D4D-83A7-B87002A97CAB}">
  <cacheSource type="worksheet">
    <worksheetSource name="FOOTBALL"/>
  </cacheSource>
  <cacheFields count="9">
    <cacheField name="Teams" numFmtId="0">
      <sharedItems count="98">
        <s v="PSG"/>
        <s v="Barcelona"/>
        <s v="AL Nassr"/>
        <s v="Man United"/>
        <s v="Juventus"/>
        <s v="Real Madrid"/>
        <s v="AL Hilal"/>
        <s v="Monaco"/>
        <s v="Liverpool"/>
        <s v="Roma"/>
        <s v="AL Ittihad"/>
        <s v="Flamengo"/>
        <s v="Atletico Madrid"/>
        <s v="Man City"/>
        <s v="Dortmund"/>
        <s v="Bayern Munchen"/>
        <s v="Tottenham"/>
        <s v="Benfica"/>
        <s v="Chelsea"/>
        <s v="Al Ahli"/>
        <s v="Leicester"/>
        <s v="Salzburg"/>
        <s v="Molde"/>
        <s v="Inter "/>
        <s v="Inter"/>
        <s v="Everton"/>
        <s v="Sevilla"/>
        <s v="Arsenal"/>
        <s v="Leverkusen"/>
        <s v="RB Leipzig"/>
        <s v="Hull"/>
        <s v="Athletic Club"/>
        <s v="Valencia"/>
        <s v="Birmingham"/>
        <s v="Ajax"/>
        <s v="Brighton"/>
        <s v="Boca Juniors"/>
        <s v="PSV Eindhoven"/>
        <s v="Wolves"/>
        <s v="FC Porto"/>
        <s v="Bordeaux"/>
        <s v="Celta Vigo"/>
        <s v="Villarreal"/>
        <s v="Espanyol"/>
        <s v="Las Palmas"/>
        <s v="Sporting CP"/>
        <s v="Sampdoria"/>
        <s v="Derby"/>
        <s v="Vitesse"/>
        <s v="Dinamo Zagreb"/>
        <s v="Leeds"/>
        <s v="Aston Villa"/>
        <s v="River Plate"/>
        <s v="Rennes"/>
        <s v="Anderlecht"/>
        <s v="Watford"/>
        <s v="Fluminense"/>
        <s v="Fiorentina"/>
        <s v="Gremio"/>
        <s v="Marseille"/>
        <s v="Lazio"/>
        <s v="Parma"/>
        <s v="Udinese"/>
        <s v="Rosario Central"/>
        <s v="Bournemouth"/>
        <s v="Basel"/>
        <s v="AC Milan"/>
        <s v="Nottm Forest"/>
        <s v="Wolfsburg"/>
        <s v="Lille"/>
        <s v="Girona"/>
        <s v="Schalke 04"/>
        <s v="Real Sociedad"/>
        <s v="Southampton"/>
        <s v="Athletico Paranaense"/>
        <s v="Vitoria de Guimaraes"/>
        <s v="Lyon"/>
        <s v="Defensa y Justicia"/>
        <s v="West Brom"/>
        <s v="SSC Napoli"/>
        <s v="West Ham"/>
        <s v="Palmeiras"/>
        <s v="Feyenoord"/>
        <s v="Sassuolo"/>
        <s v="Sporting Charleroi"/>
        <s v="Rubin"/>
        <s v="Zenit"/>
        <s v="Deportivo Alaves"/>
        <s v="M'gladbach"/>
        <s v="Guingamp"/>
        <s v="Sochaux"/>
        <s v="Crystal Palace"/>
        <s v="QPR"/>
        <s v="Brentford"/>
        <s v="Peterborough"/>
        <s v="Real Betis"/>
        <s v="Newcastle"/>
        <s v="Deportivo La Coruna"/>
      </sharedItems>
    </cacheField>
    <cacheField name="Seasons" numFmtId="0">
      <sharedItems count="12">
        <s v="2022/2023"/>
        <s v="2021/2022"/>
        <s v="2020/2021"/>
        <s v="2019/2020"/>
        <s v="2018/2019"/>
        <s v="2017/2018"/>
        <s v="2016/2017"/>
        <s v="2023/2024"/>
        <s v="2015/2016"/>
        <s v="2014/2015"/>
        <s v="2017/2017" u="1"/>
        <s v="2016/1017" u="1"/>
      </sharedItems>
    </cacheField>
    <cacheField name="Players" numFmtId="0">
      <sharedItems count="166">
        <s v="Lionel Messi"/>
        <s v="CRISTIANO RONALDO"/>
        <s v="Neymar"/>
        <s v="Kylian Mbappe"/>
        <s v="MOHAMED S"/>
        <s v="Kamir Benzema"/>
        <s v="Vinicius Junior"/>
        <s v="Paul Pogba"/>
        <s v="Antoine Griezmann"/>
        <s v="Ilkay Gundogan"/>
        <s v="Harry Kane"/>
        <s v="Thomas Muller"/>
        <s v="ROBERT LEW"/>
        <s v="Angel Di Maria"/>
        <s v="Heung Min Son"/>
        <s v="Raheem Sterling"/>
        <s v="Riyad Mahrez"/>
        <s v="Sadio Mane"/>
        <s v="Alvaro Morata"/>
        <s v="Bernardo Silva"/>
        <s v="Erling Haaland"/>
        <s v="Romelu Lukaku"/>
        <s v="Luka Modric"/>
        <s v="Sergio Ramos"/>
        <s v="JOSHUA KIM"/>
        <s v="Leroy Sane"/>
        <s v="Nacho Fernandez"/>
        <s v="Virgil van Dijk"/>
        <s v="Sergi Roberto"/>
        <s v="Joao Cancelo"/>
        <s v="Roberto Firmino"/>
        <s v="Kai Havertz"/>
        <s v="koke"/>
        <s v="Jose Gimenez"/>
        <s v="Christopher Nkunku"/>
        <s v="Andrew Robertson"/>
        <s v="Trent Alexander-Arnold"/>
        <s v="Harry Maguire"/>
        <s v="Kyle Walker"/>
        <s v="Inaki Williams"/>
        <s v="Ferran Torres"/>
        <s v="Jude Bellingham"/>
        <s v="Marcus Rashford"/>
        <s v="Bukayo Saka"/>
        <s v="Frenkie de Jong"/>
        <s v="Alexis Mac Allister"/>
        <s v="Casemiro"/>
        <s v="Alejandro Garnacho"/>
        <s v="Jadon Sancho"/>
        <s v="Cody Gakpo"/>
        <s v="Diogo Jota"/>
        <s v="Jules Kounde"/>
        <s v="Iago Aspas"/>
        <s v="Hector Bellerin"/>
        <s v="Gerard Moreno"/>
        <s v="David Alaba"/>
        <s v="Lucas Vazquez"/>
        <s v="Pedri"/>
        <s v="John Stones"/>
        <s v="Mateo Kovacic"/>
        <s v="Jamie Vardy"/>
        <s v="Luke Shaw"/>
        <s v="Bruno Fernandes"/>
        <s v="Mason Mount"/>
        <s v="Antony"/>
        <s v="Josko Gvardiol"/>
        <s v="Kalvin Phillips"/>
        <s v="Rodri"/>
        <s v="Jack Grealish"/>
        <s v="Julian Alvarez"/>
        <s v="Phil Foden"/>
        <s v="Jeremy Doku"/>
        <s v="Timo Werner"/>
        <s v="Richarlison"/>
        <s v="Alex Sandro"/>
        <s v="Danilo"/>
        <s v="Arthur"/>
        <s v="Federico Chiesa"/>
        <s v="Alexis Sanchez"/>
        <s v="Juan Cuadrado"/>
        <s v="Joaquin Correa"/>
        <s v="Lautaro Martinez"/>
        <s v="Dejan Kulusevski"/>
        <s v="Axel Witsel"/>
        <s v="Rodrigo De Paul"/>
        <s v="Thomas Lemar"/>
        <s v="Nahuel Molina"/>
        <s v="Angel Correa"/>
        <s v="Joao Felix"/>
        <s v="Nathan Ake"/>
        <s v="Manuel Akanji"/>
        <s v="Christian Pulisic"/>
        <s v="Divock Origi"/>
        <s v="Daley Blind"/>
        <s v="Miguel Gutierrez"/>
        <s v="Eric Dier"/>
        <s v="Raphael Guerreiro"/>
        <s v="Dayot Upamecano"/>
        <s v="Matthijs de Ligt"/>
        <s v="Leon Goretzka"/>
        <s v="Konrad Laimer"/>
        <s v="Jamal Musiala"/>
        <s v="Kingsley Coman"/>
        <s v="Eric Garcia"/>
        <s v="Inigo Martinez"/>
        <s v="Clement Lenglet"/>
        <s v="Ronald Araujo"/>
        <s v="Andreas Christensen"/>
        <s v="Alex Balde"/>
        <s v="Gavi"/>
        <s v="Oriol Romeu"/>
        <s v="Pablo Torre"/>
        <s v="Lamine Yamal"/>
        <s v="Vitor Roque"/>
        <s v="Raphinha"/>
        <s v="Ansu Fati"/>
        <s v="Ferland Mendy"/>
        <s v="Eduardo Camavinga"/>
        <s v="Samuel Chukwueze"/>
        <s v="Rafael Leao"/>
        <s v="Noah Okafor"/>
        <s v="Yacine Adli"/>
        <s v="Diogo Dalot"/>
        <s v="Lisandro Martinez"/>
        <s v="Jonny Evans"/>
        <s v="Scott McTominay"/>
        <s v="Oleksandr Zinchenko"/>
        <s v="Gabriel"/>
        <s v="Ben White"/>
        <s v="Jorginho"/>
        <s v="Thomas Partey"/>
        <s v="Declan Rice"/>
        <s v="Gabriel Jesus"/>
        <s v="Leandro Trossard"/>
        <s v="Reiss Nelson"/>
        <s v="Matteo Politano"/>
        <s v="Victor Osimhen"/>
        <s v="Khvicha Kvaratskhelia"/>
        <s v="Chris Smalling"/>
        <s v="Leandro Paredes"/>
        <s v="Paulo Dybala"/>
        <s v="Pedro Rodriguez"/>
        <s v="Nicolas Otamendi"/>
        <s v="Adrien Rabiot"/>
        <s v="Theo Hernandez"/>
        <s v="Olivier Giroud"/>
        <s v="Marcus Thuram"/>
        <s v="Lewis Dunk"/>
        <s v="Ezri Konsa"/>
        <s v="Marc Guehi"/>
        <s v="Eberechi Eze"/>
        <s v="Ivan Toney"/>
        <s v="Kobbie Mainoo"/>
        <s v="Jesus Navas"/>
        <s v="Robin Le Normand"/>
        <s v="Juan Miranda"/>
        <s v="Dani Olmo"/>
        <s v="Fabian Ruiz"/>
        <s v="Alex Baena"/>
        <s v="Joselu"/>
        <s v="Nico Williams"/>
        <s v="Mikel Oyarzabal "/>
        <s v="CR7" u="1"/>
        <s v="Joshua Kimmich" u="1"/>
        <s v="Mohamed Salah" u="1"/>
        <s v="Robert Lewandowski" u="1"/>
      </sharedItems>
    </cacheField>
    <cacheField name="Matches" numFmtId="0">
      <sharedItems containsSemiMixedTypes="0" containsString="0" containsNumber="1" containsInteger="1" minValue="4" maxValue="59"/>
    </cacheField>
    <cacheField name="Goals" numFmtId="0">
      <sharedItems containsSemiMixedTypes="0" containsString="0" containsNumber="1" containsInteger="1" minValue="1" maxValue="55"/>
    </cacheField>
    <cacheField name="Assists" numFmtId="0">
      <sharedItems containsSemiMixedTypes="0" containsString="0" containsNumber="1" containsInteger="1" minValue="1" maxValue="25"/>
    </cacheField>
    <cacheField name="Seasons Ratings" numFmtId="0">
      <sharedItems containsSemiMixedTypes="0" containsString="0" containsNumber="1" minValue="5.0999999999999996" maxValue="8.9"/>
    </cacheField>
    <cacheField name="goals per match" numFmtId="2">
      <sharedItems containsSemiMixedTypes="0" containsString="0" containsNumber="1" minValue="0.02" maxValue="1.2727272727272727"/>
    </cacheField>
    <cacheField name="assists per match" numFmtId="2">
      <sharedItems containsSemiMixedTypes="0" containsString="0" containsNumber="1" minValue="1.8181818181818181E-2" maxValue="0.56818181818181823"/>
    </cacheField>
  </cacheFields>
  <extLst>
    <ext xmlns:x14="http://schemas.microsoft.com/office/spreadsheetml/2009/9/main" uri="{725AE2AE-9491-48be-B2B4-4EB974FC3084}">
      <x14:pivotCacheDefinition pivotCacheId="10097513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6">
  <r>
    <x v="0"/>
    <x v="0"/>
    <x v="0"/>
    <n v="41"/>
    <n v="21"/>
    <n v="20"/>
    <n v="8.1"/>
    <n v="0.51219512195121952"/>
    <n v="0.48780487804878048"/>
  </r>
  <r>
    <x v="0"/>
    <x v="1"/>
    <x v="0"/>
    <n v="34"/>
    <n v="11"/>
    <n v="14"/>
    <n v="7.9"/>
    <n v="0.3235294117647059"/>
    <n v="0.41176470588235292"/>
  </r>
  <r>
    <x v="1"/>
    <x v="2"/>
    <x v="0"/>
    <n v="47"/>
    <n v="38"/>
    <n v="12"/>
    <n v="8.4"/>
    <n v="0.80851063829787229"/>
    <n v="0.25531914893617019"/>
  </r>
  <r>
    <x v="1"/>
    <x v="3"/>
    <x v="0"/>
    <n v="44"/>
    <n v="31"/>
    <n v="25"/>
    <n v="8.3000000000000007"/>
    <n v="0.70454545454545459"/>
    <n v="0.56818181818181823"/>
  </r>
  <r>
    <x v="1"/>
    <x v="4"/>
    <x v="0"/>
    <n v="50"/>
    <n v="51"/>
    <n v="19"/>
    <n v="8.5"/>
    <n v="1.02"/>
    <n v="0.38"/>
  </r>
  <r>
    <x v="1"/>
    <x v="5"/>
    <x v="0"/>
    <n v="54"/>
    <n v="45"/>
    <n v="18"/>
    <n v="8.4"/>
    <n v="0.83333333333333337"/>
    <n v="0.33333333333333331"/>
  </r>
  <r>
    <x v="1"/>
    <x v="6"/>
    <x v="0"/>
    <n v="52"/>
    <n v="54"/>
    <n v="16"/>
    <n v="8.4"/>
    <n v="1.0384615384615385"/>
    <n v="0.30769230769230771"/>
  </r>
  <r>
    <x v="2"/>
    <x v="7"/>
    <x v="1"/>
    <n v="51"/>
    <n v="50"/>
    <n v="13"/>
    <n v="8.1"/>
    <n v="0.98039215686274506"/>
    <n v="0.25490196078431371"/>
  </r>
  <r>
    <x v="2"/>
    <x v="0"/>
    <x v="1"/>
    <n v="19"/>
    <n v="14"/>
    <n v="2"/>
    <n v="7.7"/>
    <n v="0.73684210526315785"/>
    <n v="0.10526315789473684"/>
  </r>
  <r>
    <x v="3"/>
    <x v="1"/>
    <x v="1"/>
    <n v="16"/>
    <n v="3"/>
    <n v="2"/>
    <n v="7"/>
    <n v="0.1875"/>
    <n v="0.125"/>
  </r>
  <r>
    <x v="3"/>
    <x v="2"/>
    <x v="1"/>
    <n v="38"/>
    <n v="24"/>
    <n v="3"/>
    <n v="7.5"/>
    <n v="0.63157894736842102"/>
    <n v="7.8947368421052627E-2"/>
  </r>
  <r>
    <x v="4"/>
    <x v="4"/>
    <x v="1"/>
    <n v="44"/>
    <n v="36"/>
    <n v="5"/>
    <n v="7.9"/>
    <n v="0.81818181818181823"/>
    <n v="0.11363636363636363"/>
  </r>
  <r>
    <x v="4"/>
    <x v="5"/>
    <x v="1"/>
    <n v="43"/>
    <n v="28"/>
    <n v="10"/>
    <n v="7.9"/>
    <n v="0.65116279069767447"/>
    <n v="0.23255813953488372"/>
  </r>
  <r>
    <x v="5"/>
    <x v="6"/>
    <x v="1"/>
    <n v="46"/>
    <n v="42"/>
    <n v="11"/>
    <n v="7.9"/>
    <n v="0.91304347826086951"/>
    <n v="0.2391304347826087"/>
  </r>
  <r>
    <x v="5"/>
    <x v="8"/>
    <x v="1"/>
    <n v="48"/>
    <n v="51"/>
    <n v="15"/>
    <n v="8.6"/>
    <n v="1.0625"/>
    <n v="0.3125"/>
  </r>
  <r>
    <x v="6"/>
    <x v="7"/>
    <x v="2"/>
    <n v="5"/>
    <n v="1"/>
    <n v="2"/>
    <n v="7.5"/>
    <n v="0.2"/>
    <n v="0.4"/>
  </r>
  <r>
    <x v="0"/>
    <x v="0"/>
    <x v="2"/>
    <n v="29"/>
    <n v="18"/>
    <n v="16"/>
    <n v="8"/>
    <n v="0.62068965517241381"/>
    <n v="0.55172413793103448"/>
  </r>
  <r>
    <x v="0"/>
    <x v="1"/>
    <x v="2"/>
    <n v="28"/>
    <n v="13"/>
    <n v="8"/>
    <n v="7.8"/>
    <n v="0.4642857142857143"/>
    <n v="0.2857142857142857"/>
  </r>
  <r>
    <x v="0"/>
    <x v="2"/>
    <x v="2"/>
    <n v="31"/>
    <n v="17"/>
    <n v="7"/>
    <n v="7.7"/>
    <n v="0.54838709677419351"/>
    <n v="0.22580645161290322"/>
  </r>
  <r>
    <x v="0"/>
    <x v="3"/>
    <x v="2"/>
    <n v="27"/>
    <n v="19"/>
    <n v="11"/>
    <n v="8.3000000000000007"/>
    <n v="0.70370370370370372"/>
    <n v="0.40740740740740738"/>
  </r>
  <r>
    <x v="0"/>
    <x v="4"/>
    <x v="2"/>
    <n v="28"/>
    <n v="23"/>
    <n v="10"/>
    <n v="8.4"/>
    <n v="0.8214285714285714"/>
    <n v="0.35714285714285715"/>
  </r>
  <r>
    <x v="0"/>
    <x v="5"/>
    <x v="2"/>
    <n v="30"/>
    <n v="28"/>
    <n v="16"/>
    <n v="8.9"/>
    <n v="0.93333333333333335"/>
    <n v="0.53333333333333333"/>
  </r>
  <r>
    <x v="1"/>
    <x v="6"/>
    <x v="2"/>
    <n v="45"/>
    <n v="20"/>
    <n v="21"/>
    <n v="8.4"/>
    <n v="0.44444444444444442"/>
    <n v="0.46666666666666667"/>
  </r>
  <r>
    <x v="1"/>
    <x v="8"/>
    <x v="2"/>
    <n v="49"/>
    <n v="31"/>
    <n v="20"/>
    <n v="8.6"/>
    <n v="0.63265306122448983"/>
    <n v="0.40816326530612246"/>
  </r>
  <r>
    <x v="0"/>
    <x v="7"/>
    <x v="3"/>
    <n v="48"/>
    <n v="44"/>
    <n v="10"/>
    <n v="8"/>
    <n v="0.91666666666666663"/>
    <n v="0.20833333333333334"/>
  </r>
  <r>
    <x v="0"/>
    <x v="0"/>
    <x v="3"/>
    <n v="43"/>
    <n v="41"/>
    <n v="9"/>
    <n v="7.9"/>
    <n v="0.95348837209302328"/>
    <n v="0.20930232558139536"/>
  </r>
  <r>
    <x v="0"/>
    <x v="1"/>
    <x v="3"/>
    <n v="46"/>
    <n v="39"/>
    <n v="21"/>
    <n v="8.1999999999999993"/>
    <n v="0.84782608695652173"/>
    <n v="0.45652173913043476"/>
  </r>
  <r>
    <x v="0"/>
    <x v="2"/>
    <x v="3"/>
    <n v="47"/>
    <n v="42"/>
    <n v="11"/>
    <n v="7.9"/>
    <n v="0.8936170212765957"/>
    <n v="0.23404255319148937"/>
  </r>
  <r>
    <x v="0"/>
    <x v="3"/>
    <x v="3"/>
    <n v="37"/>
    <n v="30"/>
    <n v="14"/>
    <n v="7.9"/>
    <n v="0.81081081081081086"/>
    <n v="0.3783783783783784"/>
  </r>
  <r>
    <x v="0"/>
    <x v="4"/>
    <x v="3"/>
    <n v="43"/>
    <n v="39"/>
    <n v="13"/>
    <n v="8.1"/>
    <n v="0.90697674418604646"/>
    <n v="0.30232558139534882"/>
  </r>
  <r>
    <x v="0"/>
    <x v="5"/>
    <x v="3"/>
    <n v="44"/>
    <n v="21"/>
    <n v="13"/>
    <n v="7.6"/>
    <n v="0.47727272727272729"/>
    <n v="0.29545454545454547"/>
  </r>
  <r>
    <x v="7"/>
    <x v="8"/>
    <x v="3"/>
    <n v="44"/>
    <n v="26"/>
    <n v="8"/>
    <n v="7.5"/>
    <n v="0.59090909090909094"/>
    <n v="0.18181818181818182"/>
  </r>
  <r>
    <x v="8"/>
    <x v="7"/>
    <x v="4"/>
    <n v="44"/>
    <n v="25"/>
    <n v="13"/>
    <n v="7.5"/>
    <n v="0.56818181818181823"/>
    <n v="0.29545454545454547"/>
  </r>
  <r>
    <x v="8"/>
    <x v="0"/>
    <x v="4"/>
    <n v="51"/>
    <n v="30"/>
    <n v="16"/>
    <n v="7.5"/>
    <n v="0.58823529411764708"/>
    <n v="0.31372549019607843"/>
  </r>
  <r>
    <x v="8"/>
    <x v="1"/>
    <x v="4"/>
    <n v="51"/>
    <n v="31"/>
    <n v="15"/>
    <n v="7.6"/>
    <n v="0.60784313725490191"/>
    <n v="0.29411764705882354"/>
  </r>
  <r>
    <x v="8"/>
    <x v="2"/>
    <x v="4"/>
    <n v="51"/>
    <n v="31"/>
    <n v="6"/>
    <n v="7.3"/>
    <n v="0.60784313725490191"/>
    <n v="0.11764705882352941"/>
  </r>
  <r>
    <x v="8"/>
    <x v="3"/>
    <x v="4"/>
    <n v="48"/>
    <n v="23"/>
    <n v="13"/>
    <n v="7.4"/>
    <n v="0.47916666666666669"/>
    <n v="0.27083333333333331"/>
  </r>
  <r>
    <x v="8"/>
    <x v="4"/>
    <x v="4"/>
    <n v="52"/>
    <n v="27"/>
    <n v="10"/>
    <n v="7.2"/>
    <n v="0.51923076923076927"/>
    <n v="0.19230769230769232"/>
  </r>
  <r>
    <x v="8"/>
    <x v="5"/>
    <x v="4"/>
    <n v="52"/>
    <n v="44"/>
    <n v="14"/>
    <n v="7.8"/>
    <n v="0.84615384615384615"/>
    <n v="0.26923076923076922"/>
  </r>
  <r>
    <x v="9"/>
    <x v="6"/>
    <x v="4"/>
    <n v="41"/>
    <n v="19"/>
    <n v="12"/>
    <n v="7.5"/>
    <n v="0.46341463414634149"/>
    <n v="0.29268292682926828"/>
  </r>
  <r>
    <x v="9"/>
    <x v="8"/>
    <x v="4"/>
    <n v="42"/>
    <n v="15"/>
    <n v="6"/>
    <n v="7"/>
    <n v="0.35714285714285715"/>
    <n v="0.14285714285714285"/>
  </r>
  <r>
    <x v="10"/>
    <x v="7"/>
    <x v="5"/>
    <n v="33"/>
    <n v="16"/>
    <n v="9"/>
    <n v="7.4"/>
    <n v="0.48484848484848486"/>
    <n v="0.27272727272727271"/>
  </r>
  <r>
    <x v="5"/>
    <x v="0"/>
    <x v="5"/>
    <n v="43"/>
    <n v="31"/>
    <n v="6"/>
    <n v="7.8"/>
    <n v="0.72093023255813948"/>
    <n v="0.13953488372093023"/>
  </r>
  <r>
    <x v="5"/>
    <x v="1"/>
    <x v="5"/>
    <n v="46"/>
    <n v="44"/>
    <n v="15"/>
    <n v="8.1"/>
    <n v="0.95652173913043481"/>
    <n v="0.32608695652173914"/>
  </r>
  <r>
    <x v="5"/>
    <x v="2"/>
    <x v="5"/>
    <n v="46"/>
    <n v="30"/>
    <n v="9"/>
    <n v="7.7"/>
    <n v="0.65217391304347827"/>
    <n v="0.19565217391304349"/>
  </r>
  <r>
    <x v="5"/>
    <x v="3"/>
    <x v="5"/>
    <n v="48"/>
    <n v="27"/>
    <n v="11"/>
    <n v="7.5"/>
    <n v="0.5625"/>
    <n v="0.22916666666666666"/>
  </r>
  <r>
    <x v="5"/>
    <x v="4"/>
    <x v="5"/>
    <n v="53"/>
    <n v="30"/>
    <n v="10"/>
    <n v="7.4"/>
    <n v="0.56603773584905659"/>
    <n v="0.18867924528301888"/>
  </r>
  <r>
    <x v="5"/>
    <x v="5"/>
    <x v="5"/>
    <n v="47"/>
    <n v="12"/>
    <n v="11"/>
    <n v="7.1"/>
    <n v="0.25531914893617019"/>
    <n v="0.23404255319148937"/>
  </r>
  <r>
    <x v="5"/>
    <x v="6"/>
    <x v="5"/>
    <n v="48"/>
    <n v="19"/>
    <n v="7"/>
    <n v="7.2"/>
    <n v="0.39583333333333331"/>
    <n v="0.14583333333333334"/>
  </r>
  <r>
    <x v="5"/>
    <x v="8"/>
    <x v="5"/>
    <n v="36"/>
    <n v="28"/>
    <n v="7"/>
    <n v="6.5"/>
    <n v="0.77777777777777779"/>
    <n v="0.19444444444444445"/>
  </r>
  <r>
    <x v="5"/>
    <x v="7"/>
    <x v="6"/>
    <n v="39"/>
    <n v="24"/>
    <n v="9"/>
    <n v="7.6"/>
    <n v="0.61538461538461542"/>
    <n v="0.23076923076923078"/>
  </r>
  <r>
    <x v="5"/>
    <x v="0"/>
    <x v="6"/>
    <n v="55"/>
    <n v="23"/>
    <n v="19"/>
    <n v="7.8"/>
    <n v="0.41818181818181815"/>
    <n v="0.34545454545454546"/>
  </r>
  <r>
    <x v="5"/>
    <x v="1"/>
    <x v="6"/>
    <n v="52"/>
    <n v="22"/>
    <n v="16"/>
    <n v="7.7"/>
    <n v="0.42307692307692307"/>
    <n v="0.30769230769230771"/>
  </r>
  <r>
    <x v="5"/>
    <x v="2"/>
    <x v="6"/>
    <n v="49"/>
    <n v="6"/>
    <n v="4"/>
    <n v="6.9"/>
    <n v="0.12244897959183673"/>
    <n v="8.1632653061224483E-2"/>
  </r>
  <r>
    <x v="5"/>
    <x v="3"/>
    <x v="6"/>
    <n v="38"/>
    <n v="5"/>
    <n v="3"/>
    <n v="6.7"/>
    <n v="0.13157894736842105"/>
    <n v="7.8947368421052627E-2"/>
  </r>
  <r>
    <x v="5"/>
    <x v="4"/>
    <x v="6"/>
    <n v="31"/>
    <n v="4"/>
    <n v="8"/>
    <n v="6.9"/>
    <n v="0.12903225806451613"/>
    <n v="0.25806451612903225"/>
  </r>
  <r>
    <x v="11"/>
    <x v="6"/>
    <x v="6"/>
    <n v="32"/>
    <n v="10"/>
    <n v="3"/>
    <n v="7.3"/>
    <n v="0.3125"/>
    <n v="9.375E-2"/>
  </r>
  <r>
    <x v="11"/>
    <x v="8"/>
    <x v="6"/>
    <n v="37"/>
    <n v="4"/>
    <n v="1"/>
    <n v="6.3"/>
    <n v="0.10810810810810811"/>
    <n v="2.7027027027027029E-2"/>
  </r>
  <r>
    <x v="3"/>
    <x v="1"/>
    <x v="7"/>
    <n v="27"/>
    <n v="1"/>
    <n v="9"/>
    <n v="7"/>
    <n v="3.7037037037037035E-2"/>
    <n v="0.33333333333333331"/>
  </r>
  <r>
    <x v="3"/>
    <x v="2"/>
    <x v="7"/>
    <n v="42"/>
    <n v="6"/>
    <n v="6"/>
    <n v="7.1"/>
    <n v="0.14285714285714285"/>
    <n v="0.14285714285714285"/>
  </r>
  <r>
    <x v="3"/>
    <x v="3"/>
    <x v="7"/>
    <n v="22"/>
    <n v="1"/>
    <n v="3"/>
    <n v="7.1"/>
    <n v="4.5454545454545456E-2"/>
    <n v="0.13636363636363635"/>
  </r>
  <r>
    <x v="3"/>
    <x v="4"/>
    <x v="7"/>
    <n v="47"/>
    <n v="16"/>
    <n v="11"/>
    <n v="7.3"/>
    <n v="0.34042553191489361"/>
    <n v="0.23404255319148937"/>
  </r>
  <r>
    <x v="3"/>
    <x v="5"/>
    <x v="7"/>
    <n v="37"/>
    <n v="6"/>
    <n v="12"/>
    <n v="7.6"/>
    <n v="0.16216216216216217"/>
    <n v="0.32432432432432434"/>
  </r>
  <r>
    <x v="3"/>
    <x v="6"/>
    <x v="7"/>
    <n v="51"/>
    <n v="9"/>
    <n v="6"/>
    <n v="7.8"/>
    <n v="0.17647058823529413"/>
    <n v="0.11764705882352941"/>
  </r>
  <r>
    <x v="4"/>
    <x v="8"/>
    <x v="7"/>
    <n v="49"/>
    <n v="10"/>
    <n v="15"/>
    <n v="7.3"/>
    <n v="0.20408163265306123"/>
    <n v="0.30612244897959184"/>
  </r>
  <r>
    <x v="12"/>
    <x v="7"/>
    <x v="8"/>
    <n v="48"/>
    <n v="24"/>
    <n v="8"/>
    <n v="7.6"/>
    <n v="0.5"/>
    <n v="0.16666666666666666"/>
  </r>
  <r>
    <x v="12"/>
    <x v="0"/>
    <x v="8"/>
    <n v="48"/>
    <n v="16"/>
    <n v="18"/>
    <n v="7.8"/>
    <n v="0.33333333333333331"/>
    <n v="0.375"/>
  </r>
  <r>
    <x v="12"/>
    <x v="1"/>
    <x v="8"/>
    <n v="36"/>
    <n v="8"/>
    <n v="6"/>
    <n v="7"/>
    <n v="0.22222222222222221"/>
    <n v="0.16666666666666666"/>
  </r>
  <r>
    <x v="1"/>
    <x v="3"/>
    <x v="8"/>
    <n v="51"/>
    <n v="20"/>
    <n v="12"/>
    <n v="7.5"/>
    <n v="0.39215686274509803"/>
    <n v="0.23529411764705882"/>
  </r>
  <r>
    <x v="1"/>
    <x v="4"/>
    <x v="8"/>
    <n v="48"/>
    <n v="15"/>
    <n v="4"/>
    <n v="7.1"/>
    <n v="0.3125"/>
    <n v="8.3333333333333329E-2"/>
  </r>
  <r>
    <x v="12"/>
    <x v="5"/>
    <x v="8"/>
    <n v="48"/>
    <n v="21"/>
    <n v="11"/>
    <n v="7.4"/>
    <n v="0.4375"/>
    <n v="0.22916666666666666"/>
  </r>
  <r>
    <x v="12"/>
    <x v="6"/>
    <x v="8"/>
    <n v="49"/>
    <n v="29"/>
    <n v="13"/>
    <n v="7.5"/>
    <n v="0.59183673469387754"/>
    <n v="0.26530612244897961"/>
  </r>
  <r>
    <x v="12"/>
    <x v="8"/>
    <x v="8"/>
    <n v="54"/>
    <n v="32"/>
    <n v="6"/>
    <n v="7.5"/>
    <n v="0.59259259259259256"/>
    <n v="0.1111111111111111"/>
  </r>
  <r>
    <x v="1"/>
    <x v="7"/>
    <x v="9"/>
    <n v="51"/>
    <n v="5"/>
    <n v="14"/>
    <n v="7.6"/>
    <n v="9.8039215686274508E-2"/>
    <n v="0.27450980392156865"/>
  </r>
  <r>
    <x v="13"/>
    <x v="0"/>
    <x v="9"/>
    <n v="51"/>
    <n v="11"/>
    <n v="6"/>
    <n v="7.5"/>
    <n v="0.21568627450980393"/>
    <n v="0.11764705882352941"/>
  </r>
  <r>
    <x v="13"/>
    <x v="1"/>
    <x v="9"/>
    <n v="43"/>
    <n v="10"/>
    <n v="7"/>
    <n v="7.5"/>
    <n v="0.23255813953488372"/>
    <n v="0.16279069767441862"/>
  </r>
  <r>
    <x v="13"/>
    <x v="2"/>
    <x v="9"/>
    <n v="46"/>
    <n v="17"/>
    <n v="4"/>
    <n v="7.6"/>
    <n v="0.36956521739130432"/>
    <n v="8.6956521739130432E-2"/>
  </r>
  <r>
    <x v="13"/>
    <x v="3"/>
    <x v="9"/>
    <n v="50"/>
    <n v="5"/>
    <n v="4"/>
    <n v="7.1"/>
    <n v="0.1"/>
    <n v="0.08"/>
  </r>
  <r>
    <x v="13"/>
    <x v="4"/>
    <x v="9"/>
    <n v="50"/>
    <n v="6"/>
    <n v="8"/>
    <n v="7.3"/>
    <n v="0.12"/>
    <n v="0.16"/>
  </r>
  <r>
    <x v="13"/>
    <x v="5"/>
    <x v="9"/>
    <n v="48"/>
    <n v="6"/>
    <n v="7"/>
    <n v="7.1"/>
    <n v="0.125"/>
    <n v="0.14583333333333334"/>
  </r>
  <r>
    <x v="13"/>
    <x v="6"/>
    <x v="9"/>
    <n v="16"/>
    <n v="5"/>
    <n v="1"/>
    <n v="7.5"/>
    <n v="0.3125"/>
    <n v="6.25E-2"/>
  </r>
  <r>
    <x v="14"/>
    <x v="8"/>
    <x v="9"/>
    <n v="40"/>
    <n v="3"/>
    <n v="5"/>
    <n v="7.2"/>
    <n v="7.4999999999999997E-2"/>
    <n v="0.125"/>
  </r>
  <r>
    <x v="15"/>
    <x v="7"/>
    <x v="10"/>
    <n v="45"/>
    <n v="44"/>
    <n v="12"/>
    <n v="7.9"/>
    <n v="0.97777777777777775"/>
    <n v="0.26666666666666666"/>
  </r>
  <r>
    <x v="16"/>
    <x v="0"/>
    <x v="10"/>
    <n v="49"/>
    <n v="32"/>
    <n v="5"/>
    <n v="7.5"/>
    <n v="0.65306122448979587"/>
    <n v="0.10204081632653061"/>
  </r>
  <r>
    <x v="16"/>
    <x v="1"/>
    <x v="10"/>
    <n v="50"/>
    <n v="27"/>
    <n v="10"/>
    <n v="7.5"/>
    <n v="0.54"/>
    <n v="0.2"/>
  </r>
  <r>
    <x v="16"/>
    <x v="2"/>
    <x v="10"/>
    <n v="49"/>
    <n v="33"/>
    <n v="17"/>
    <n v="7.6"/>
    <n v="0.67346938775510201"/>
    <n v="0.34693877551020408"/>
  </r>
  <r>
    <x v="16"/>
    <x v="3"/>
    <x v="10"/>
    <n v="34"/>
    <n v="24"/>
    <n v="2"/>
    <n v="7.3"/>
    <n v="0.70588235294117652"/>
    <n v="5.8823529411764705E-2"/>
  </r>
  <r>
    <x v="16"/>
    <x v="4"/>
    <x v="10"/>
    <n v="40"/>
    <n v="24"/>
    <n v="6"/>
    <n v="7.3"/>
    <n v="0.6"/>
    <n v="0.15"/>
  </r>
  <r>
    <x v="16"/>
    <x v="5"/>
    <x v="10"/>
    <n v="48"/>
    <n v="41"/>
    <n v="4"/>
    <n v="7.6"/>
    <n v="0.85416666666666663"/>
    <n v="8.3333333333333329E-2"/>
  </r>
  <r>
    <x v="16"/>
    <x v="6"/>
    <x v="10"/>
    <n v="38"/>
    <n v="35"/>
    <n v="7"/>
    <n v="7.7"/>
    <n v="0.92105263157894735"/>
    <n v="0.18421052631578946"/>
  </r>
  <r>
    <x v="16"/>
    <x v="8"/>
    <x v="10"/>
    <n v="50"/>
    <n v="28"/>
    <n v="2"/>
    <n v="7.6"/>
    <n v="0.56000000000000005"/>
    <n v="0.04"/>
  </r>
  <r>
    <x v="15"/>
    <x v="7"/>
    <x v="11"/>
    <n v="41"/>
    <n v="7"/>
    <n v="10"/>
    <n v="7.2"/>
    <n v="0.17073170731707318"/>
    <n v="0.24390243902439024"/>
  </r>
  <r>
    <x v="15"/>
    <x v="0"/>
    <x v="11"/>
    <n v="40"/>
    <n v="8"/>
    <n v="11"/>
    <n v="7.2"/>
    <n v="0.2"/>
    <n v="0.27500000000000002"/>
  </r>
  <r>
    <x v="15"/>
    <x v="1"/>
    <x v="11"/>
    <n v="45"/>
    <n v="13"/>
    <n v="22"/>
    <n v="7.5"/>
    <n v="0.28888888888888886"/>
    <n v="0.48888888888888887"/>
  </r>
  <r>
    <x v="15"/>
    <x v="2"/>
    <x v="11"/>
    <n v="46"/>
    <n v="15"/>
    <n v="19"/>
    <n v="7.6"/>
    <n v="0.32608695652173914"/>
    <n v="0.41304347826086957"/>
  </r>
  <r>
    <x v="15"/>
    <x v="3"/>
    <x v="11"/>
    <n v="50"/>
    <n v="14"/>
    <n v="25"/>
    <n v="7.5"/>
    <n v="0.28000000000000003"/>
    <n v="0.5"/>
  </r>
  <r>
    <x v="15"/>
    <x v="4"/>
    <x v="11"/>
    <n v="45"/>
    <n v="9"/>
    <n v="12"/>
    <n v="7.2"/>
    <n v="0.2"/>
    <n v="0.26666666666666666"/>
  </r>
  <r>
    <x v="15"/>
    <x v="5"/>
    <x v="11"/>
    <n v="45"/>
    <n v="9"/>
    <n v="15"/>
    <n v="7.3"/>
    <n v="0.2"/>
    <n v="0.33333333333333331"/>
  </r>
  <r>
    <x v="15"/>
    <x v="6"/>
    <x v="11"/>
    <n v="42"/>
    <n v="9"/>
    <n v="15"/>
    <n v="7"/>
    <n v="0.21428571428571427"/>
    <n v="0.35714285714285715"/>
  </r>
  <r>
    <x v="15"/>
    <x v="8"/>
    <x v="11"/>
    <n v="49"/>
    <n v="32"/>
    <n v="10"/>
    <n v="7.4"/>
    <n v="0.65306122448979587"/>
    <n v="0.20408163265306123"/>
  </r>
  <r>
    <x v="1"/>
    <x v="7"/>
    <x v="12"/>
    <n v="49"/>
    <n v="26"/>
    <n v="9"/>
    <n v="7.4"/>
    <n v="0.53061224489795922"/>
    <n v="0.18367346938775511"/>
  </r>
  <r>
    <x v="1"/>
    <x v="0"/>
    <x v="12"/>
    <n v="46"/>
    <n v="33"/>
    <n v="8"/>
    <n v="7.6"/>
    <n v="0.71739130434782605"/>
    <n v="0.17391304347826086"/>
  </r>
  <r>
    <x v="15"/>
    <x v="1"/>
    <x v="12"/>
    <n v="46"/>
    <n v="50"/>
    <n v="6"/>
    <n v="8"/>
    <n v="1.0869565217391304"/>
    <n v="0.13043478260869565"/>
  </r>
  <r>
    <x v="15"/>
    <x v="2"/>
    <x v="12"/>
    <n v="40"/>
    <n v="48"/>
    <n v="9"/>
    <n v="8.1"/>
    <n v="1.2"/>
    <n v="0.22500000000000001"/>
  </r>
  <r>
    <x v="15"/>
    <x v="3"/>
    <x v="12"/>
    <n v="47"/>
    <n v="55"/>
    <n v="9"/>
    <n v="8.1999999999999993"/>
    <n v="1.1702127659574468"/>
    <n v="0.19148936170212766"/>
  </r>
  <r>
    <x v="15"/>
    <x v="4"/>
    <x v="12"/>
    <n v="47"/>
    <n v="40"/>
    <n v="9"/>
    <n v="7.6"/>
    <n v="0.85106382978723405"/>
    <n v="0.19148936170212766"/>
  </r>
  <r>
    <x v="15"/>
    <x v="5"/>
    <x v="12"/>
    <n v="48"/>
    <n v="41"/>
    <n v="4"/>
    <n v="7.5"/>
    <n v="0.85416666666666663"/>
    <n v="8.3333333333333329E-2"/>
  </r>
  <r>
    <x v="15"/>
    <x v="6"/>
    <x v="12"/>
    <n v="47"/>
    <n v="43"/>
    <n v="8"/>
    <n v="7.6"/>
    <n v="0.91489361702127658"/>
    <n v="0.1702127659574468"/>
  </r>
  <r>
    <x v="15"/>
    <x v="8"/>
    <x v="12"/>
    <n v="51"/>
    <n v="42"/>
    <n v="4"/>
    <n v="7.3"/>
    <n v="0.82352941176470584"/>
    <n v="7.8431372549019607E-2"/>
  </r>
  <r>
    <x v="17"/>
    <x v="7"/>
    <x v="13"/>
    <n v="48"/>
    <n v="17"/>
    <n v="13"/>
    <n v="7.8"/>
    <n v="0.35416666666666669"/>
    <n v="0.27083333333333331"/>
  </r>
  <r>
    <x v="4"/>
    <x v="0"/>
    <x v="13"/>
    <n v="40"/>
    <n v="8"/>
    <n v="7"/>
    <n v="7"/>
    <n v="0.2"/>
    <n v="0.17499999999999999"/>
  </r>
  <r>
    <x v="0"/>
    <x v="1"/>
    <x v="13"/>
    <n v="31"/>
    <n v="5"/>
    <n v="8"/>
    <n v="7.4"/>
    <n v="0.16129032258064516"/>
    <n v="0.25806451612903225"/>
  </r>
  <r>
    <x v="0"/>
    <x v="2"/>
    <x v="13"/>
    <n v="43"/>
    <n v="5"/>
    <n v="15"/>
    <n v="7.3"/>
    <n v="0.11627906976744186"/>
    <n v="0.34883720930232559"/>
  </r>
  <r>
    <x v="0"/>
    <x v="3"/>
    <x v="13"/>
    <n v="41"/>
    <n v="13"/>
    <n v="22"/>
    <n v="7.8"/>
    <n v="0.31707317073170732"/>
    <n v="0.53658536585365857"/>
  </r>
  <r>
    <x v="0"/>
    <x v="4"/>
    <x v="13"/>
    <n v="45"/>
    <n v="19"/>
    <n v="16"/>
    <n v="7.5"/>
    <n v="0.42222222222222222"/>
    <n v="0.35555555555555557"/>
  </r>
  <r>
    <x v="0"/>
    <x v="5"/>
    <x v="13"/>
    <n v="45"/>
    <n v="21"/>
    <n v="9"/>
    <n v="7.4"/>
    <n v="0.46666666666666667"/>
    <n v="0.2"/>
  </r>
  <r>
    <x v="0"/>
    <x v="6"/>
    <x v="13"/>
    <n v="43"/>
    <n v="14"/>
    <n v="15"/>
    <n v="7.3"/>
    <n v="0.32558139534883723"/>
    <n v="0.34883720930232559"/>
  </r>
  <r>
    <x v="0"/>
    <x v="8"/>
    <x v="13"/>
    <n v="47"/>
    <n v="15"/>
    <n v="22"/>
    <n v="7.4"/>
    <n v="0.31914893617021278"/>
    <n v="0.46808510638297873"/>
  </r>
  <r>
    <x v="16"/>
    <x v="7"/>
    <x v="14"/>
    <n v="36"/>
    <n v="17"/>
    <n v="10"/>
    <n v="7.5"/>
    <n v="0.47222222222222221"/>
    <n v="0.27777777777777779"/>
  </r>
  <r>
    <x v="16"/>
    <x v="0"/>
    <x v="14"/>
    <n v="47"/>
    <n v="14"/>
    <n v="6"/>
    <n v="7.1"/>
    <n v="0.2978723404255319"/>
    <n v="0.1276595744680851"/>
  </r>
  <r>
    <x v="16"/>
    <x v="1"/>
    <x v="14"/>
    <n v="45"/>
    <n v="24"/>
    <n v="8"/>
    <n v="7.6"/>
    <n v="0.53333333333333333"/>
    <n v="0.17777777777777778"/>
  </r>
  <r>
    <x v="16"/>
    <x v="2"/>
    <x v="14"/>
    <n v="51"/>
    <n v="22"/>
    <n v="15"/>
    <n v="7.3"/>
    <n v="0.43137254901960786"/>
    <n v="0.29411764705882354"/>
  </r>
  <r>
    <x v="16"/>
    <x v="3"/>
    <x v="14"/>
    <n v="41"/>
    <n v="18"/>
    <n v="11"/>
    <n v="7.2"/>
    <n v="0.43902439024390244"/>
    <n v="0.26829268292682928"/>
  </r>
  <r>
    <x v="16"/>
    <x v="4"/>
    <x v="14"/>
    <n v="48"/>
    <n v="20"/>
    <n v="19"/>
    <n v="7"/>
    <n v="0.41666666666666669"/>
    <n v="0.39583333333333331"/>
  </r>
  <r>
    <x v="16"/>
    <x v="5"/>
    <x v="14"/>
    <n v="53"/>
    <n v="18"/>
    <n v="11"/>
    <n v="7.1"/>
    <n v="0.33962264150943394"/>
    <n v="0.20754716981132076"/>
  </r>
  <r>
    <x v="16"/>
    <x v="6"/>
    <x v="14"/>
    <n v="47"/>
    <n v="21"/>
    <n v="7"/>
    <n v="7.2"/>
    <n v="0.44680851063829785"/>
    <n v="0.14893617021276595"/>
  </r>
  <r>
    <x v="16"/>
    <x v="8"/>
    <x v="14"/>
    <n v="40"/>
    <n v="8"/>
    <n v="6"/>
    <n v="7.3"/>
    <n v="0.2"/>
    <n v="0.15"/>
  </r>
  <r>
    <x v="18"/>
    <x v="7"/>
    <x v="15"/>
    <n v="43"/>
    <n v="10"/>
    <n v="8"/>
    <n v="7"/>
    <n v="0.23255813953488372"/>
    <n v="0.18604651162790697"/>
  </r>
  <r>
    <x v="18"/>
    <x v="0"/>
    <x v="15"/>
    <n v="38"/>
    <n v="9"/>
    <n v="4"/>
    <n v="6.9"/>
    <n v="0.23684210526315788"/>
    <n v="0.10526315789473684"/>
  </r>
  <r>
    <x v="13"/>
    <x v="1"/>
    <x v="15"/>
    <n v="47"/>
    <n v="17"/>
    <n v="8"/>
    <n v="7.3"/>
    <n v="0.36170212765957449"/>
    <n v="0.1702127659574468"/>
  </r>
  <r>
    <x v="13"/>
    <x v="2"/>
    <x v="15"/>
    <n v="49"/>
    <n v="14"/>
    <n v="10"/>
    <n v="7.1"/>
    <n v="0.2857142857142857"/>
    <n v="0.20408163265306123"/>
  </r>
  <r>
    <x v="13"/>
    <x v="3"/>
    <x v="15"/>
    <n v="52"/>
    <n v="31"/>
    <n v="5"/>
    <n v="7.4"/>
    <n v="0.59615384615384615"/>
    <n v="9.6153846153846159E-2"/>
  </r>
  <r>
    <x v="13"/>
    <x v="4"/>
    <x v="15"/>
    <n v="51"/>
    <n v="25"/>
    <n v="15"/>
    <n v="7.6"/>
    <n v="0.49019607843137253"/>
    <n v="0.29411764705882354"/>
  </r>
  <r>
    <x v="13"/>
    <x v="5"/>
    <x v="15"/>
    <n v="46"/>
    <n v="23"/>
    <n v="13"/>
    <n v="7.7"/>
    <n v="0.5"/>
    <n v="0.28260869565217389"/>
  </r>
  <r>
    <x v="13"/>
    <x v="6"/>
    <x v="15"/>
    <n v="47"/>
    <n v="10"/>
    <n v="15"/>
    <n v="7.2"/>
    <n v="0.21276595744680851"/>
    <n v="0.31914893617021278"/>
  </r>
  <r>
    <x v="13"/>
    <x v="8"/>
    <x v="15"/>
    <n v="47"/>
    <n v="11"/>
    <n v="8"/>
    <n v="7.1"/>
    <n v="0.23404255319148937"/>
    <n v="0.1702127659574468"/>
  </r>
  <r>
    <x v="19"/>
    <x v="7"/>
    <x v="16"/>
    <n v="33"/>
    <n v="12"/>
    <n v="13"/>
    <n v="7.8"/>
    <n v="0.36363636363636365"/>
    <n v="0.39393939393939392"/>
  </r>
  <r>
    <x v="13"/>
    <x v="0"/>
    <x v="16"/>
    <n v="47"/>
    <n v="15"/>
    <n v="13"/>
    <n v="7.4"/>
    <n v="0.31914893617021278"/>
    <n v="0.27659574468085107"/>
  </r>
  <r>
    <x v="13"/>
    <x v="1"/>
    <x v="16"/>
    <n v="47"/>
    <n v="24"/>
    <n v="9"/>
    <n v="7.6"/>
    <n v="0.51063829787234039"/>
    <n v="0.19148936170212766"/>
  </r>
  <r>
    <x v="13"/>
    <x v="2"/>
    <x v="16"/>
    <n v="48"/>
    <n v="14"/>
    <n v="9"/>
    <n v="7.4"/>
    <n v="0.29166666666666669"/>
    <n v="0.1875"/>
  </r>
  <r>
    <x v="13"/>
    <x v="3"/>
    <x v="16"/>
    <n v="50"/>
    <n v="13"/>
    <n v="13"/>
    <n v="7.3"/>
    <n v="0.26"/>
    <n v="0.26"/>
  </r>
  <r>
    <x v="13"/>
    <x v="4"/>
    <x v="16"/>
    <n v="44"/>
    <n v="12"/>
    <n v="12"/>
    <n v="7.2"/>
    <n v="0.27272727272727271"/>
    <n v="0.27272727272727271"/>
  </r>
  <r>
    <x v="20"/>
    <x v="5"/>
    <x v="16"/>
    <n v="41"/>
    <n v="13"/>
    <n v="12"/>
    <n v="7.3"/>
    <n v="0.31707317073170732"/>
    <n v="0.29268292682926828"/>
  </r>
  <r>
    <x v="20"/>
    <x v="6"/>
    <x v="16"/>
    <n v="48"/>
    <n v="10"/>
    <n v="6"/>
    <n v="7.1"/>
    <n v="0.20833333333333334"/>
    <n v="0.125"/>
  </r>
  <r>
    <x v="20"/>
    <x v="8"/>
    <x v="16"/>
    <n v="39"/>
    <n v="18"/>
    <n v="11"/>
    <n v="7.3"/>
    <n v="0.46153846153846156"/>
    <n v="0.28205128205128205"/>
  </r>
  <r>
    <x v="2"/>
    <x v="7"/>
    <x v="17"/>
    <n v="50"/>
    <n v="19"/>
    <n v="11"/>
    <n v="7.7"/>
    <n v="0.38"/>
    <n v="0.22"/>
  </r>
  <r>
    <x v="15"/>
    <x v="0"/>
    <x v="17"/>
    <n v="38"/>
    <n v="12"/>
    <n v="6"/>
    <n v="7.2"/>
    <n v="0.31578947368421051"/>
    <n v="0.15789473684210525"/>
  </r>
  <r>
    <x v="8"/>
    <x v="1"/>
    <x v="17"/>
    <n v="51"/>
    <n v="23"/>
    <n v="2"/>
    <n v="7.4"/>
    <n v="0.45098039215686275"/>
    <n v="3.9215686274509803E-2"/>
  </r>
  <r>
    <x v="8"/>
    <x v="2"/>
    <x v="17"/>
    <n v="48"/>
    <n v="16"/>
    <n v="8"/>
    <n v="7.3"/>
    <n v="0.33333333333333331"/>
    <n v="0.16666666666666666"/>
  </r>
  <r>
    <x v="8"/>
    <x v="3"/>
    <x v="17"/>
    <n v="47"/>
    <n v="22"/>
    <n v="9"/>
    <n v="7.5"/>
    <n v="0.46808510638297873"/>
    <n v="0.19148936170212766"/>
  </r>
  <r>
    <x v="8"/>
    <x v="4"/>
    <x v="17"/>
    <n v="50"/>
    <n v="26"/>
    <n v="2"/>
    <n v="7.4"/>
    <n v="0.52"/>
    <n v="0.04"/>
  </r>
  <r>
    <x v="8"/>
    <x v="6"/>
    <x v="17"/>
    <n v="29"/>
    <n v="13"/>
    <n v="7"/>
    <n v="7.6"/>
    <n v="0.44827586206896552"/>
    <n v="0.2413793103448276"/>
  </r>
  <r>
    <x v="8"/>
    <x v="8"/>
    <x v="17"/>
    <n v="43"/>
    <n v="15"/>
    <n v="6"/>
    <n v="7.3"/>
    <n v="0.34883720930232559"/>
    <n v="0.13953488372093023"/>
  </r>
  <r>
    <x v="12"/>
    <x v="7"/>
    <x v="18"/>
    <n v="48"/>
    <n v="21"/>
    <n v="4"/>
    <n v="7"/>
    <n v="0.4375"/>
    <n v="8.3333333333333329E-2"/>
  </r>
  <r>
    <x v="12"/>
    <x v="0"/>
    <x v="18"/>
    <n v="45"/>
    <n v="15"/>
    <n v="3"/>
    <n v="7"/>
    <n v="0.33333333333333331"/>
    <n v="6.6666666666666666E-2"/>
  </r>
  <r>
    <x v="4"/>
    <x v="1"/>
    <x v="18"/>
    <n v="48"/>
    <n v="12"/>
    <n v="7"/>
    <n v="7.1"/>
    <n v="0.25"/>
    <n v="0.14583333333333334"/>
  </r>
  <r>
    <x v="4"/>
    <x v="2"/>
    <x v="18"/>
    <n v="44"/>
    <n v="20"/>
    <n v="11"/>
    <n v="7.2"/>
    <n v="0.45454545454545453"/>
    <n v="0.25"/>
  </r>
  <r>
    <x v="12"/>
    <x v="3"/>
    <x v="18"/>
    <n v="44"/>
    <n v="16"/>
    <n v="4"/>
    <n v="6.8"/>
    <n v="0.36363636363636365"/>
    <n v="9.0909090909090912E-2"/>
  </r>
  <r>
    <x v="12"/>
    <x v="4"/>
    <x v="18"/>
    <n v="17"/>
    <n v="6"/>
    <n v="1"/>
    <n v="7"/>
    <n v="0.35294117647058826"/>
    <n v="5.8823529411764705E-2"/>
  </r>
  <r>
    <x v="18"/>
    <x v="6"/>
    <x v="18"/>
    <n v="48"/>
    <n v="15"/>
    <n v="6"/>
    <n v="6.8"/>
    <n v="0.3125"/>
    <n v="0.125"/>
  </r>
  <r>
    <x v="5"/>
    <x v="8"/>
    <x v="18"/>
    <n v="43"/>
    <n v="20"/>
    <n v="5"/>
    <n v="7.2"/>
    <n v="0.46511627906976744"/>
    <n v="0.11627906976744186"/>
  </r>
  <r>
    <x v="13"/>
    <x v="7"/>
    <x v="19"/>
    <n v="49"/>
    <n v="12"/>
    <n v="10"/>
    <n v="7.5"/>
    <n v="0.24489795918367346"/>
    <n v="0.20408163265306123"/>
  </r>
  <r>
    <x v="13"/>
    <x v="0"/>
    <x v="19"/>
    <n v="55"/>
    <n v="7"/>
    <n v="6"/>
    <n v="7.1"/>
    <n v="0.12727272727272726"/>
    <n v="0.10909090909090909"/>
  </r>
  <r>
    <x v="13"/>
    <x v="1"/>
    <x v="19"/>
    <n v="50"/>
    <n v="13"/>
    <n v="7"/>
    <n v="7.5"/>
    <n v="0.26"/>
    <n v="0.14000000000000001"/>
  </r>
  <r>
    <x v="13"/>
    <x v="2"/>
    <x v="19"/>
    <n v="45"/>
    <n v="5"/>
    <n v="9"/>
    <n v="7.1"/>
    <n v="0.1111111111111111"/>
    <n v="0.2"/>
  </r>
  <r>
    <x v="13"/>
    <x v="3"/>
    <x v="19"/>
    <n v="52"/>
    <n v="8"/>
    <n v="10"/>
    <n v="7.1"/>
    <n v="0.15384615384615385"/>
    <n v="0.19230769230769232"/>
  </r>
  <r>
    <x v="13"/>
    <x v="4"/>
    <x v="19"/>
    <n v="51"/>
    <n v="13"/>
    <n v="13"/>
    <n v="7.5"/>
    <n v="0.25490196078431371"/>
    <n v="0.25490196078431371"/>
  </r>
  <r>
    <x v="13"/>
    <x v="5"/>
    <x v="19"/>
    <n v="53"/>
    <n v="9"/>
    <n v="10"/>
    <n v="7.1"/>
    <n v="0.16981132075471697"/>
    <n v="0.18867924528301888"/>
  </r>
  <r>
    <x v="7"/>
    <x v="6"/>
    <x v="19"/>
    <n v="58"/>
    <n v="11"/>
    <n v="10"/>
    <n v="7.2"/>
    <n v="0.18965517241379309"/>
    <n v="0.17241379310344829"/>
  </r>
  <r>
    <x v="7"/>
    <x v="8"/>
    <x v="19"/>
    <n v="44"/>
    <n v="7"/>
    <n v="1"/>
    <n v="7.1"/>
    <n v="0.15909090909090909"/>
    <n v="2.2727272727272728E-2"/>
  </r>
  <r>
    <x v="13"/>
    <x v="7"/>
    <x v="20"/>
    <n v="45"/>
    <n v="38"/>
    <n v="6"/>
    <n v="7.7"/>
    <n v="0.84444444444444444"/>
    <n v="0.13333333333333333"/>
  </r>
  <r>
    <x v="13"/>
    <x v="0"/>
    <x v="20"/>
    <n v="53"/>
    <n v="52"/>
    <n v="9"/>
    <n v="7.6"/>
    <n v="0.98113207547169812"/>
    <n v="0.16981132075471697"/>
  </r>
  <r>
    <x v="14"/>
    <x v="1"/>
    <x v="20"/>
    <n v="30"/>
    <n v="29"/>
    <n v="7"/>
    <n v="7.8"/>
    <n v="0.96666666666666667"/>
    <n v="0.23333333333333334"/>
  </r>
  <r>
    <x v="14"/>
    <x v="2"/>
    <x v="20"/>
    <n v="41"/>
    <n v="41"/>
    <n v="10"/>
    <n v="7.9"/>
    <n v="1"/>
    <n v="0.24390243902439024"/>
  </r>
  <r>
    <x v="14"/>
    <x v="3"/>
    <x v="20"/>
    <n v="18"/>
    <n v="16"/>
    <n v="2"/>
    <n v="7.5"/>
    <n v="0.88888888888888884"/>
    <n v="0.1111111111111111"/>
  </r>
  <r>
    <x v="21"/>
    <x v="4"/>
    <x v="20"/>
    <n v="22"/>
    <n v="28"/>
    <n v="5"/>
    <n v="7.8"/>
    <n v="1.2727272727272727"/>
    <n v="0.22727272727272727"/>
  </r>
  <r>
    <x v="22"/>
    <x v="6"/>
    <x v="20"/>
    <n v="30"/>
    <n v="16"/>
    <n v="4"/>
    <n v="6.9"/>
    <n v="0.53333333333333333"/>
    <n v="0.13333333333333333"/>
  </r>
  <r>
    <x v="22"/>
    <x v="8"/>
    <x v="20"/>
    <n v="18"/>
    <n v="3"/>
    <n v="1"/>
    <n v="6.2"/>
    <n v="0.16666666666666666"/>
    <n v="5.5555555555555552E-2"/>
  </r>
  <r>
    <x v="9"/>
    <x v="7"/>
    <x v="21"/>
    <n v="47"/>
    <n v="21"/>
    <n v="4"/>
    <n v="7.1"/>
    <n v="0.44680851063829785"/>
    <n v="8.5106382978723402E-2"/>
  </r>
  <r>
    <x v="23"/>
    <x v="0"/>
    <x v="21"/>
    <n v="37"/>
    <n v="14"/>
    <n v="7"/>
    <n v="7"/>
    <n v="0.3783783783783784"/>
    <n v="0.1891891891891892"/>
  </r>
  <r>
    <x v="24"/>
    <x v="2"/>
    <x v="21"/>
    <n v="44"/>
    <n v="30"/>
    <n v="11"/>
    <n v="7.6"/>
    <n v="0.68181818181818177"/>
    <n v="0.25"/>
  </r>
  <r>
    <x v="24"/>
    <x v="3"/>
    <x v="21"/>
    <n v="51"/>
    <n v="34"/>
    <n v="6"/>
    <n v="7.2"/>
    <n v="0.66666666666666663"/>
    <n v="0.11764705882352941"/>
  </r>
  <r>
    <x v="3"/>
    <x v="4"/>
    <x v="21"/>
    <n v="45"/>
    <n v="15"/>
    <n v="3"/>
    <n v="6.7"/>
    <n v="0.33333333333333331"/>
    <n v="6.6666666666666666E-2"/>
  </r>
  <r>
    <x v="3"/>
    <x v="5"/>
    <x v="21"/>
    <n v="51"/>
    <n v="27"/>
    <n v="9"/>
    <n v="7.3"/>
    <n v="0.52941176470588236"/>
    <n v="0.17647058823529413"/>
  </r>
  <r>
    <x v="25"/>
    <x v="6"/>
    <x v="21"/>
    <n v="39"/>
    <n v="26"/>
    <n v="7"/>
    <n v="7.4"/>
    <n v="0.66666666666666663"/>
    <n v="0.17948717948717949"/>
  </r>
  <r>
    <x v="25"/>
    <x v="8"/>
    <x v="21"/>
    <n v="46"/>
    <n v="25"/>
    <n v="6"/>
    <n v="5.0999999999999996"/>
    <n v="0.54347826086956519"/>
    <n v="0.13043478260869565"/>
  </r>
  <r>
    <x v="5"/>
    <x v="7"/>
    <x v="22"/>
    <n v="46"/>
    <n v="2"/>
    <n v="7"/>
    <n v="7.1"/>
    <n v="4.3478260869565216E-2"/>
    <n v="0.15217391304347827"/>
  </r>
  <r>
    <x v="5"/>
    <x v="0"/>
    <x v="22"/>
    <n v="52"/>
    <n v="6"/>
    <n v="6"/>
    <n v="7.2"/>
    <n v="0.11538461538461539"/>
    <n v="0.11538461538461539"/>
  </r>
  <r>
    <x v="5"/>
    <x v="1"/>
    <x v="22"/>
    <n v="45"/>
    <n v="3"/>
    <n v="12"/>
    <n v="7.3"/>
    <n v="6.6666666666666666E-2"/>
    <n v="0.26666666666666666"/>
  </r>
  <r>
    <x v="5"/>
    <x v="2"/>
    <x v="22"/>
    <n v="48"/>
    <n v="6"/>
    <n v="6"/>
    <n v="7.4"/>
    <n v="0.125"/>
    <n v="0.125"/>
  </r>
  <r>
    <x v="5"/>
    <x v="3"/>
    <x v="22"/>
    <n v="40"/>
    <n v="5"/>
    <n v="7"/>
    <n v="7"/>
    <n v="0.125"/>
    <n v="0.17499999999999999"/>
  </r>
  <r>
    <x v="5"/>
    <x v="4"/>
    <x v="22"/>
    <n v="46"/>
    <n v="4"/>
    <n v="8"/>
    <n v="7.2"/>
    <n v="8.6956521739130432E-2"/>
    <n v="0.17391304347826086"/>
  </r>
  <r>
    <x v="5"/>
    <x v="5"/>
    <x v="22"/>
    <n v="43"/>
    <n v="2"/>
    <n v="8"/>
    <n v="7.3"/>
    <n v="4.6511627906976744E-2"/>
    <n v="0.18604651162790697"/>
  </r>
  <r>
    <x v="5"/>
    <x v="6"/>
    <x v="22"/>
    <n v="41"/>
    <n v="1"/>
    <n v="3"/>
    <n v="7.4"/>
    <n v="2.4390243902439025E-2"/>
    <n v="7.3170731707317069E-2"/>
  </r>
  <r>
    <x v="5"/>
    <x v="8"/>
    <x v="22"/>
    <n v="44"/>
    <n v="3"/>
    <n v="5"/>
    <n v="6.9"/>
    <n v="6.8181818181818177E-2"/>
    <n v="0.11363636363636363"/>
  </r>
  <r>
    <x v="26"/>
    <x v="7"/>
    <x v="23"/>
    <n v="37"/>
    <n v="7"/>
    <n v="1"/>
    <n v="7.2"/>
    <n v="0.1891891891891892"/>
    <n v="2.7027027027027029E-2"/>
  </r>
  <r>
    <x v="0"/>
    <x v="0"/>
    <x v="23"/>
    <n v="45"/>
    <n v="4"/>
    <n v="1"/>
    <n v="7.2"/>
    <n v="8.8888888888888892E-2"/>
    <n v="2.2222222222222223E-2"/>
  </r>
  <r>
    <x v="5"/>
    <x v="2"/>
    <x v="23"/>
    <n v="21"/>
    <n v="4"/>
    <n v="1"/>
    <n v="7.3"/>
    <n v="0.19047619047619047"/>
    <n v="4.7619047619047616E-2"/>
  </r>
  <r>
    <x v="5"/>
    <x v="4"/>
    <x v="23"/>
    <n v="42"/>
    <n v="11"/>
    <n v="1"/>
    <n v="7.1"/>
    <n v="0.26190476190476192"/>
    <n v="2.3809523809523808E-2"/>
  </r>
  <r>
    <x v="5"/>
    <x v="5"/>
    <x v="23"/>
    <n v="42"/>
    <n v="5"/>
    <n v="1"/>
    <n v="7.2"/>
    <n v="0.11904761904761904"/>
    <n v="2.3809523809523808E-2"/>
  </r>
  <r>
    <x v="5"/>
    <x v="6"/>
    <x v="23"/>
    <n v="44"/>
    <n v="10"/>
    <n v="2"/>
    <n v="7.2"/>
    <n v="0.22727272727272727"/>
    <n v="4.5454545454545456E-2"/>
  </r>
  <r>
    <x v="5"/>
    <x v="8"/>
    <x v="23"/>
    <n v="33"/>
    <n v="3"/>
    <n v="2"/>
    <n v="8.1"/>
    <n v="9.0909090909090912E-2"/>
    <n v="6.0606060606060608E-2"/>
  </r>
  <r>
    <x v="15"/>
    <x v="7"/>
    <x v="24"/>
    <n v="43"/>
    <n v="2"/>
    <n v="9"/>
    <n v="7.5"/>
    <n v="4.6511627906976744E-2"/>
    <n v="0.20930232558139536"/>
  </r>
  <r>
    <x v="15"/>
    <x v="0"/>
    <x v="24"/>
    <n v="47"/>
    <n v="7"/>
    <n v="11"/>
    <n v="7.9"/>
    <n v="0.14893617021276595"/>
    <n v="0.23404255319148937"/>
  </r>
  <r>
    <x v="15"/>
    <x v="1"/>
    <x v="24"/>
    <n v="39"/>
    <n v="3"/>
    <n v="11"/>
    <n v="7.9"/>
    <n v="7.6923076923076927E-2"/>
    <n v="0.28205128205128205"/>
  </r>
  <r>
    <x v="15"/>
    <x v="2"/>
    <x v="24"/>
    <n v="39"/>
    <n v="6"/>
    <n v="14"/>
    <n v="7.7"/>
    <n v="0.15384615384615385"/>
    <n v="0.35897435897435898"/>
  </r>
  <r>
    <x v="15"/>
    <x v="3"/>
    <x v="24"/>
    <n v="51"/>
    <n v="7"/>
    <n v="15"/>
    <n v="7.5"/>
    <n v="0.13725490196078433"/>
    <n v="0.29411764705882354"/>
  </r>
  <r>
    <x v="15"/>
    <x v="4"/>
    <x v="24"/>
    <n v="48"/>
    <n v="2"/>
    <n v="18"/>
    <n v="7.5"/>
    <n v="4.1666666666666664E-2"/>
    <n v="0.375"/>
  </r>
  <r>
    <x v="15"/>
    <x v="5"/>
    <x v="24"/>
    <n v="47"/>
    <n v="6"/>
    <n v="15"/>
    <n v="7.4"/>
    <n v="0.1276595744680851"/>
    <n v="0.31914893617021278"/>
  </r>
  <r>
    <x v="15"/>
    <x v="6"/>
    <x v="24"/>
    <n v="40"/>
    <n v="9"/>
    <n v="2"/>
    <n v="7.1"/>
    <n v="0.22500000000000001"/>
    <n v="0.05"/>
  </r>
  <r>
    <x v="15"/>
    <x v="7"/>
    <x v="25"/>
    <n v="42"/>
    <n v="10"/>
    <n v="12"/>
    <n v="7.6"/>
    <n v="0.23809523809523808"/>
    <n v="0.2857142857142857"/>
  </r>
  <r>
    <x v="15"/>
    <x v="0"/>
    <x v="25"/>
    <n v="44"/>
    <n v="14"/>
    <n v="9"/>
    <n v="7.4"/>
    <n v="0.31818181818181818"/>
    <n v="0.20454545454545456"/>
  </r>
  <r>
    <x v="15"/>
    <x v="1"/>
    <x v="25"/>
    <n v="45"/>
    <n v="14"/>
    <n v="14"/>
    <n v="7.5"/>
    <n v="0.31111111111111112"/>
    <n v="0.31111111111111112"/>
  </r>
  <r>
    <x v="15"/>
    <x v="2"/>
    <x v="25"/>
    <n v="44"/>
    <n v="10"/>
    <n v="10"/>
    <n v="7"/>
    <n v="0.22727272727272727"/>
    <n v="0.22727272727272727"/>
  </r>
  <r>
    <x v="13"/>
    <x v="4"/>
    <x v="25"/>
    <n v="47"/>
    <n v="16"/>
    <n v="17"/>
    <n v="7.4"/>
    <n v="0.34042553191489361"/>
    <n v="0.36170212765957449"/>
  </r>
  <r>
    <x v="13"/>
    <x v="5"/>
    <x v="25"/>
    <n v="49"/>
    <n v="14"/>
    <n v="19"/>
    <n v="7.6"/>
    <n v="0.2857142857142857"/>
    <n v="0.38775510204081631"/>
  </r>
  <r>
    <x v="13"/>
    <x v="6"/>
    <x v="25"/>
    <n v="37"/>
    <n v="9"/>
    <n v="6"/>
    <n v="7.4"/>
    <n v="0.24324324324324326"/>
    <n v="0.16216216216216217"/>
  </r>
  <r>
    <x v="5"/>
    <x v="0"/>
    <x v="26"/>
    <n v="44"/>
    <n v="1"/>
    <n v="1"/>
    <n v="7"/>
    <n v="2.2727272727272728E-2"/>
    <n v="2.2727272727272728E-2"/>
  </r>
  <r>
    <x v="5"/>
    <x v="6"/>
    <x v="26"/>
    <n v="39"/>
    <n v="3"/>
    <n v="3"/>
    <n v="7"/>
    <n v="7.6923076923076927E-2"/>
    <n v="7.6923076923076927E-2"/>
  </r>
  <r>
    <x v="8"/>
    <x v="7"/>
    <x v="27"/>
    <n v="48"/>
    <n v="4"/>
    <n v="2"/>
    <n v="7.3"/>
    <n v="8.3333333333333329E-2"/>
    <n v="4.1666666666666664E-2"/>
  </r>
  <r>
    <x v="8"/>
    <x v="0"/>
    <x v="27"/>
    <n v="41"/>
    <n v="3"/>
    <n v="1"/>
    <n v="7.1"/>
    <n v="7.3170731707317069E-2"/>
    <n v="2.4390243902439025E-2"/>
  </r>
  <r>
    <x v="8"/>
    <x v="1"/>
    <x v="27"/>
    <n v="51"/>
    <n v="3"/>
    <n v="1"/>
    <n v="7.5"/>
    <n v="5.8823529411764705E-2"/>
    <n v="1.9607843137254902E-2"/>
  </r>
  <r>
    <x v="8"/>
    <x v="3"/>
    <x v="27"/>
    <n v="50"/>
    <n v="5"/>
    <n v="2"/>
    <n v="7.2"/>
    <n v="0.1"/>
    <n v="0.04"/>
  </r>
  <r>
    <x v="8"/>
    <x v="4"/>
    <x v="27"/>
    <n v="50"/>
    <n v="6"/>
    <n v="4"/>
    <n v="7.4"/>
    <n v="0.12"/>
    <n v="0.08"/>
  </r>
  <r>
    <x v="1"/>
    <x v="7"/>
    <x v="28"/>
    <n v="24"/>
    <n v="3"/>
    <n v="3"/>
    <n v="7"/>
    <n v="0.125"/>
    <n v="0.125"/>
  </r>
  <r>
    <x v="1"/>
    <x v="0"/>
    <x v="28"/>
    <n v="33"/>
    <n v="4"/>
    <n v="3"/>
    <n v="6.9"/>
    <n v="0.12121212121212122"/>
    <n v="9.0909090909090912E-2"/>
  </r>
  <r>
    <x v="1"/>
    <x v="1"/>
    <x v="28"/>
    <n v="12"/>
    <n v="2"/>
    <n v="1"/>
    <n v="6.8"/>
    <n v="0.16666666666666666"/>
    <n v="8.3333333333333329E-2"/>
  </r>
  <r>
    <x v="1"/>
    <x v="2"/>
    <x v="28"/>
    <n v="20"/>
    <n v="1"/>
    <n v="2"/>
    <n v="7"/>
    <n v="0.05"/>
    <n v="0.1"/>
  </r>
  <r>
    <x v="1"/>
    <x v="3"/>
    <x v="28"/>
    <n v="39"/>
    <n v="1"/>
    <n v="2"/>
    <n v="7"/>
    <n v="2.564102564102564E-2"/>
    <n v="5.128205128205128E-2"/>
  </r>
  <r>
    <x v="1"/>
    <x v="4"/>
    <x v="28"/>
    <n v="44"/>
    <n v="1"/>
    <n v="7"/>
    <n v="7.1"/>
    <n v="2.2727272727272728E-2"/>
    <n v="0.15909090909090909"/>
  </r>
  <r>
    <x v="1"/>
    <x v="5"/>
    <x v="28"/>
    <n v="48"/>
    <n v="1"/>
    <n v="8"/>
    <n v="7.3"/>
    <n v="2.0833333333333332E-2"/>
    <n v="0.16666666666666666"/>
  </r>
  <r>
    <x v="1"/>
    <x v="6"/>
    <x v="28"/>
    <n v="47"/>
    <n v="1"/>
    <n v="6"/>
    <n v="7.1"/>
    <n v="2.1276595744680851E-2"/>
    <n v="0.1276595744680851"/>
  </r>
  <r>
    <x v="1"/>
    <x v="7"/>
    <x v="29"/>
    <n v="42"/>
    <n v="4"/>
    <n v="5"/>
    <n v="7.4"/>
    <n v="9.5238095238095233E-2"/>
    <n v="0.11904761904761904"/>
  </r>
  <r>
    <x v="15"/>
    <x v="0"/>
    <x v="29"/>
    <n v="21"/>
    <n v="1"/>
    <n v="6"/>
    <n v="7.5"/>
    <n v="4.7619047619047616E-2"/>
    <n v="0.2857142857142857"/>
  </r>
  <r>
    <x v="13"/>
    <x v="1"/>
    <x v="29"/>
    <n v="26"/>
    <n v="2"/>
    <n v="4"/>
    <n v="7.2"/>
    <n v="7.6923076923076927E-2"/>
    <n v="0.15384615384615385"/>
  </r>
  <r>
    <x v="13"/>
    <x v="2"/>
    <x v="29"/>
    <n v="52"/>
    <n v="3"/>
    <n v="10"/>
    <n v="7.7"/>
    <n v="5.7692307692307696E-2"/>
    <n v="0.19230769230769232"/>
  </r>
  <r>
    <x v="13"/>
    <x v="3"/>
    <x v="29"/>
    <n v="43"/>
    <n v="3"/>
    <n v="5"/>
    <n v="7.4"/>
    <n v="6.9767441860465115E-2"/>
    <n v="0.11627906976744186"/>
  </r>
  <r>
    <x v="4"/>
    <x v="4"/>
    <x v="29"/>
    <n v="34"/>
    <n v="1"/>
    <n v="5"/>
    <n v="7.4"/>
    <n v="2.9411764705882353E-2"/>
    <n v="0.14705882352941177"/>
  </r>
  <r>
    <x v="24"/>
    <x v="5"/>
    <x v="29"/>
    <n v="28"/>
    <n v="1"/>
    <n v="3"/>
    <n v="7.2"/>
    <n v="3.5714285714285712E-2"/>
    <n v="0.10714285714285714"/>
  </r>
  <r>
    <x v="19"/>
    <x v="7"/>
    <x v="30"/>
    <n v="34"/>
    <n v="9"/>
    <n v="7"/>
    <n v="7.4"/>
    <n v="0.26470588235294118"/>
    <n v="0.20588235294117646"/>
  </r>
  <r>
    <x v="8"/>
    <x v="0"/>
    <x v="30"/>
    <n v="35"/>
    <n v="13"/>
    <n v="5"/>
    <n v="7.1"/>
    <n v="0.37142857142857144"/>
    <n v="0.14285714285714285"/>
  </r>
  <r>
    <x v="8"/>
    <x v="1"/>
    <x v="30"/>
    <n v="35"/>
    <n v="11"/>
    <n v="5"/>
    <n v="7.2"/>
    <n v="0.31428571428571428"/>
    <n v="0.14285714285714285"/>
  </r>
  <r>
    <x v="8"/>
    <x v="2"/>
    <x v="30"/>
    <n v="48"/>
    <n v="9"/>
    <n v="9"/>
    <n v="7"/>
    <n v="0.1875"/>
    <n v="0.1875"/>
  </r>
  <r>
    <x v="8"/>
    <x v="3"/>
    <x v="30"/>
    <n v="52"/>
    <n v="12"/>
    <n v="12"/>
    <n v="7.1"/>
    <n v="0.23076923076923078"/>
    <n v="0.23076923076923078"/>
  </r>
  <r>
    <x v="8"/>
    <x v="4"/>
    <x v="30"/>
    <n v="48"/>
    <n v="16"/>
    <n v="7"/>
    <n v="7"/>
    <n v="0.33333333333333331"/>
    <n v="0.14583333333333334"/>
  </r>
  <r>
    <x v="8"/>
    <x v="5"/>
    <x v="30"/>
    <n v="54"/>
    <n v="27"/>
    <n v="16"/>
    <n v="7.2"/>
    <n v="0.5"/>
    <n v="0.29629629629629628"/>
  </r>
  <r>
    <x v="8"/>
    <x v="6"/>
    <x v="30"/>
    <n v="41"/>
    <n v="12"/>
    <n v="8"/>
    <n v="7.5"/>
    <n v="0.29268292682926828"/>
    <n v="0.1951219512195122"/>
  </r>
  <r>
    <x v="8"/>
    <x v="8"/>
    <x v="30"/>
    <n v="49"/>
    <n v="11"/>
    <n v="9"/>
    <n v="6"/>
    <n v="0.22448979591836735"/>
    <n v="0.18367346938775511"/>
  </r>
  <r>
    <x v="27"/>
    <x v="7"/>
    <x v="31"/>
    <n v="51"/>
    <n v="14"/>
    <n v="7"/>
    <n v="7.1"/>
    <n v="0.27450980392156865"/>
    <n v="0.13725490196078433"/>
  </r>
  <r>
    <x v="18"/>
    <x v="0"/>
    <x v="31"/>
    <n v="47"/>
    <n v="9"/>
    <n v="1"/>
    <n v="6.9"/>
    <n v="0.19148936170212766"/>
    <n v="2.1276595744680851E-2"/>
  </r>
  <r>
    <x v="18"/>
    <x v="1"/>
    <x v="31"/>
    <n v="47"/>
    <n v="14"/>
    <n v="5"/>
    <n v="7.1"/>
    <n v="0.2978723404255319"/>
    <n v="0.10638297872340426"/>
  </r>
  <r>
    <x v="18"/>
    <x v="2"/>
    <x v="31"/>
    <n v="45"/>
    <n v="9"/>
    <n v="6"/>
    <n v="6.9"/>
    <n v="0.2"/>
    <n v="0.13333333333333333"/>
  </r>
  <r>
    <x v="28"/>
    <x v="3"/>
    <x v="31"/>
    <n v="45"/>
    <n v="18"/>
    <n v="9"/>
    <n v="7.1"/>
    <n v="0.4"/>
    <n v="0.2"/>
  </r>
  <r>
    <x v="28"/>
    <x v="4"/>
    <x v="31"/>
    <n v="42"/>
    <n v="20"/>
    <n v="6"/>
    <n v="7.4"/>
    <n v="0.47619047619047616"/>
    <n v="0.14285714285714285"/>
  </r>
  <r>
    <x v="28"/>
    <x v="5"/>
    <x v="31"/>
    <n v="35"/>
    <n v="4"/>
    <n v="8"/>
    <n v="7"/>
    <n v="0.11428571428571428"/>
    <n v="0.22857142857142856"/>
  </r>
  <r>
    <x v="28"/>
    <x v="6"/>
    <x v="31"/>
    <n v="28"/>
    <n v="4"/>
    <n v="5"/>
    <n v="6.7"/>
    <n v="0.14285714285714285"/>
    <n v="0.17857142857142858"/>
  </r>
  <r>
    <x v="12"/>
    <x v="1"/>
    <x v="32"/>
    <n v="43"/>
    <n v="1"/>
    <n v="3"/>
    <n v="7"/>
    <n v="2.3255813953488372E-2"/>
    <n v="6.9767441860465115E-2"/>
  </r>
  <r>
    <x v="12"/>
    <x v="2"/>
    <x v="32"/>
    <n v="45"/>
    <n v="1"/>
    <n v="2"/>
    <n v="7.1"/>
    <n v="2.2222222222222223E-2"/>
    <n v="4.4444444444444446E-2"/>
  </r>
  <r>
    <x v="12"/>
    <x v="3"/>
    <x v="32"/>
    <n v="42"/>
    <n v="5"/>
    <n v="6"/>
    <n v="7.1"/>
    <n v="0.11904761904761904"/>
    <n v="0.14285714285714285"/>
  </r>
  <r>
    <x v="12"/>
    <x v="4"/>
    <x v="32"/>
    <n v="41"/>
    <n v="6"/>
    <n v="5"/>
    <n v="7.3"/>
    <n v="0.14634146341463414"/>
    <n v="0.12195121951219512"/>
  </r>
  <r>
    <x v="12"/>
    <x v="5"/>
    <x v="32"/>
    <n v="51"/>
    <n v="6"/>
    <n v="7"/>
    <n v="7.1"/>
    <n v="0.11764705882352941"/>
    <n v="0.13725490196078433"/>
  </r>
  <r>
    <x v="12"/>
    <x v="6"/>
    <x v="32"/>
    <n v="54"/>
    <n v="5"/>
    <n v="10"/>
    <n v="7.3"/>
    <n v="9.2592592592592587E-2"/>
    <n v="0.18518518518518517"/>
  </r>
  <r>
    <x v="12"/>
    <x v="8"/>
    <x v="32"/>
    <n v="51"/>
    <n v="5"/>
    <n v="15"/>
    <n v="6.8"/>
    <n v="9.8039215686274508E-2"/>
    <n v="0.29411764705882354"/>
  </r>
  <r>
    <x v="12"/>
    <x v="0"/>
    <x v="33"/>
    <n v="36"/>
    <n v="2"/>
    <n v="1"/>
    <n v="7.2"/>
    <n v="5.5555555555555552E-2"/>
    <n v="2.7777777777777776E-2"/>
  </r>
  <r>
    <x v="12"/>
    <x v="1"/>
    <x v="33"/>
    <n v="33"/>
    <n v="1"/>
    <n v="1"/>
    <n v="7"/>
    <n v="3.0303030303030304E-2"/>
    <n v="3.0303030303030304E-2"/>
  </r>
  <r>
    <x v="12"/>
    <x v="5"/>
    <x v="33"/>
    <n v="38"/>
    <n v="2"/>
    <n v="2"/>
    <n v="7.1"/>
    <n v="5.2631578947368418E-2"/>
    <n v="5.2631578947368418E-2"/>
  </r>
  <r>
    <x v="12"/>
    <x v="6"/>
    <x v="33"/>
    <n v="29"/>
    <n v="1"/>
    <n v="1"/>
    <n v="7.5"/>
    <n v="3.4482758620689655E-2"/>
    <n v="3.4482758620689655E-2"/>
  </r>
  <r>
    <x v="29"/>
    <x v="0"/>
    <x v="34"/>
    <n v="36"/>
    <n v="23"/>
    <n v="7"/>
    <n v="6.6"/>
    <n v="0.63888888888888884"/>
    <n v="0.19444444444444445"/>
  </r>
  <r>
    <x v="29"/>
    <x v="1"/>
    <x v="34"/>
    <n v="52"/>
    <n v="35"/>
    <n v="16"/>
    <n v="7.8"/>
    <n v="0.67307692307692313"/>
    <n v="0.30769230769230771"/>
  </r>
  <r>
    <x v="29"/>
    <x v="2"/>
    <x v="34"/>
    <n v="40"/>
    <n v="7"/>
    <n v="9"/>
    <n v="7.3"/>
    <n v="0.17499999999999999"/>
    <n v="0.22500000000000001"/>
  </r>
  <r>
    <x v="29"/>
    <x v="3"/>
    <x v="34"/>
    <n v="44"/>
    <n v="5"/>
    <n v="13"/>
    <n v="7.1"/>
    <n v="0.11363636363636363"/>
    <n v="0.29545454545454547"/>
  </r>
  <r>
    <x v="0"/>
    <x v="4"/>
    <x v="34"/>
    <n v="29"/>
    <n v="4"/>
    <n v="2"/>
    <n v="7.2"/>
    <n v="0.13793103448275862"/>
    <n v="6.8965517241379309E-2"/>
  </r>
  <r>
    <x v="0"/>
    <x v="6"/>
    <x v="34"/>
    <n v="16"/>
    <n v="2"/>
    <n v="1"/>
    <n v="6.3"/>
    <n v="0.125"/>
    <n v="6.25E-2"/>
  </r>
  <r>
    <x v="8"/>
    <x v="7"/>
    <x v="35"/>
    <n v="30"/>
    <n v="3"/>
    <n v="2"/>
    <n v="7.4"/>
    <n v="0.1"/>
    <n v="6.6666666666666666E-2"/>
  </r>
  <r>
    <x v="8"/>
    <x v="1"/>
    <x v="35"/>
    <n v="47"/>
    <n v="3"/>
    <n v="15"/>
    <n v="7.6"/>
    <n v="6.3829787234042548E-2"/>
    <n v="0.31914893617021278"/>
  </r>
  <r>
    <x v="8"/>
    <x v="2"/>
    <x v="35"/>
    <n v="50"/>
    <n v="1"/>
    <n v="7"/>
    <n v="7.1"/>
    <n v="0.02"/>
    <n v="0.14000000000000001"/>
  </r>
  <r>
    <x v="8"/>
    <x v="3"/>
    <x v="35"/>
    <n v="49"/>
    <n v="3"/>
    <n v="12"/>
    <n v="7.3"/>
    <n v="6.1224489795918366E-2"/>
    <n v="0.24489795918367346"/>
  </r>
  <r>
    <x v="8"/>
    <x v="5"/>
    <x v="35"/>
    <n v="30"/>
    <n v="1"/>
    <n v="5"/>
    <n v="7.1"/>
    <n v="3.3333333333333333E-2"/>
    <n v="0.16666666666666666"/>
  </r>
  <r>
    <x v="30"/>
    <x v="6"/>
    <x v="35"/>
    <n v="39"/>
    <n v="1"/>
    <n v="3"/>
    <n v="7"/>
    <n v="2.564102564102564E-2"/>
    <n v="7.6923076923076927E-2"/>
  </r>
  <r>
    <x v="8"/>
    <x v="7"/>
    <x v="36"/>
    <n v="37"/>
    <n v="3"/>
    <n v="9"/>
    <n v="7.6"/>
    <n v="8.1081081081081086E-2"/>
    <n v="0.24324324324324326"/>
  </r>
  <r>
    <x v="8"/>
    <x v="0"/>
    <x v="36"/>
    <n v="47"/>
    <n v="4"/>
    <n v="10"/>
    <n v="7.4"/>
    <n v="8.5106382978723402E-2"/>
    <n v="0.21276595744680851"/>
  </r>
  <r>
    <x v="8"/>
    <x v="1"/>
    <x v="36"/>
    <n v="47"/>
    <n v="2"/>
    <n v="18"/>
    <n v="7.9"/>
    <n v="4.2553191489361701E-2"/>
    <n v="0.38297872340425532"/>
  </r>
  <r>
    <x v="8"/>
    <x v="2"/>
    <x v="36"/>
    <n v="45"/>
    <n v="2"/>
    <n v="9"/>
    <n v="7.3"/>
    <n v="4.4444444444444446E-2"/>
    <n v="0.2"/>
  </r>
  <r>
    <x v="8"/>
    <x v="3"/>
    <x v="36"/>
    <n v="49"/>
    <n v="4"/>
    <n v="15"/>
    <n v="7.3"/>
    <n v="8.1632653061224483E-2"/>
    <n v="0.30612244897959184"/>
  </r>
  <r>
    <x v="8"/>
    <x v="4"/>
    <x v="36"/>
    <n v="40"/>
    <n v="1"/>
    <n v="15"/>
    <n v="7.5"/>
    <n v="2.5000000000000001E-2"/>
    <n v="0.375"/>
  </r>
  <r>
    <x v="8"/>
    <x v="5"/>
    <x v="36"/>
    <n v="33"/>
    <n v="3"/>
    <n v="2"/>
    <n v="6.9"/>
    <n v="9.0909090909090912E-2"/>
    <n v="6.0606060606060608E-2"/>
  </r>
  <r>
    <x v="3"/>
    <x v="7"/>
    <x v="37"/>
    <n v="31"/>
    <n v="4"/>
    <n v="2"/>
    <n v="7.2"/>
    <n v="0.12903225806451613"/>
    <n v="6.4516129032258063E-2"/>
  </r>
  <r>
    <x v="3"/>
    <x v="2"/>
    <x v="37"/>
    <n v="52"/>
    <n v="2"/>
    <n v="1"/>
    <n v="7"/>
    <n v="3.8461538461538464E-2"/>
    <n v="1.9230769230769232E-2"/>
  </r>
  <r>
    <x v="3"/>
    <x v="3"/>
    <x v="37"/>
    <n v="55"/>
    <n v="3"/>
    <n v="2"/>
    <n v="7.1"/>
    <n v="5.4545454545454543E-2"/>
    <n v="3.6363636363636362E-2"/>
  </r>
  <r>
    <x v="20"/>
    <x v="5"/>
    <x v="37"/>
    <n v="44"/>
    <n v="2"/>
    <n v="4"/>
    <n v="7.2"/>
    <n v="4.5454545454545456E-2"/>
    <n v="9.0909090909090912E-2"/>
  </r>
  <r>
    <x v="30"/>
    <x v="6"/>
    <x v="37"/>
    <n v="36"/>
    <n v="3"/>
    <n v="2"/>
    <n v="7.3"/>
    <n v="8.3333333333333329E-2"/>
    <n v="5.5555555555555552E-2"/>
  </r>
  <r>
    <x v="13"/>
    <x v="1"/>
    <x v="38"/>
    <n v="31"/>
    <n v="1"/>
    <n v="2"/>
    <n v="7.2"/>
    <n v="3.2258064516129031E-2"/>
    <n v="6.4516129032258063E-2"/>
  </r>
  <r>
    <x v="13"/>
    <x v="2"/>
    <x v="38"/>
    <n v="42"/>
    <n v="2"/>
    <n v="1"/>
    <n v="7.1"/>
    <n v="4.7619047619047616E-2"/>
    <n v="2.3809523809523808E-2"/>
  </r>
  <r>
    <x v="13"/>
    <x v="3"/>
    <x v="38"/>
    <n v="42"/>
    <n v="1"/>
    <n v="6"/>
    <n v="7"/>
    <n v="2.3809523809523808E-2"/>
    <n v="0.14285714285714285"/>
  </r>
  <r>
    <x v="13"/>
    <x v="4"/>
    <x v="38"/>
    <n v="52"/>
    <n v="2"/>
    <n v="1"/>
    <n v="7.1"/>
    <n v="3.8461538461538464E-2"/>
    <n v="1.9230769230769232E-2"/>
  </r>
  <r>
    <x v="31"/>
    <x v="7"/>
    <x v="39"/>
    <n v="39"/>
    <n v="14"/>
    <n v="5"/>
    <n v="7.3"/>
    <n v="0.35897435897435898"/>
    <n v="0.12820512820512819"/>
  </r>
  <r>
    <x v="31"/>
    <x v="0"/>
    <x v="39"/>
    <n v="42"/>
    <n v="11"/>
    <n v="5"/>
    <n v="7"/>
    <n v="0.26190476190476192"/>
    <n v="0.11904761904761904"/>
  </r>
  <r>
    <x v="31"/>
    <x v="1"/>
    <x v="39"/>
    <n v="44"/>
    <n v="8"/>
    <n v="5"/>
    <n v="6.9"/>
    <n v="0.18181818181818182"/>
    <n v="0.11363636363636363"/>
  </r>
  <r>
    <x v="31"/>
    <x v="2"/>
    <x v="39"/>
    <n v="46"/>
    <n v="8"/>
    <n v="7"/>
    <n v="6.6"/>
    <n v="0.17391304347826086"/>
    <n v="0.15217391304347827"/>
  </r>
  <r>
    <x v="31"/>
    <x v="3"/>
    <x v="39"/>
    <n v="46"/>
    <n v="9"/>
    <n v="3"/>
    <n v="6.4"/>
    <n v="0.19565217391304349"/>
    <n v="6.5217391304347824E-2"/>
  </r>
  <r>
    <x v="31"/>
    <x v="4"/>
    <x v="39"/>
    <n v="41"/>
    <n v="15"/>
    <n v="4"/>
    <n v="6.9"/>
    <n v="0.36585365853658536"/>
    <n v="9.7560975609756101E-2"/>
  </r>
  <r>
    <x v="31"/>
    <x v="5"/>
    <x v="39"/>
    <n v="52"/>
    <n v="10"/>
    <n v="6"/>
    <n v="6.6"/>
    <n v="0.19230769230769232"/>
    <n v="0.11538461538461539"/>
  </r>
  <r>
    <x v="31"/>
    <x v="6"/>
    <x v="39"/>
    <n v="49"/>
    <n v="8"/>
    <n v="6"/>
    <n v="6.6"/>
    <n v="0.16326530612244897"/>
    <n v="0.12244897959183673"/>
  </r>
  <r>
    <x v="1"/>
    <x v="7"/>
    <x v="40"/>
    <n v="42"/>
    <n v="11"/>
    <n v="3"/>
    <n v="6.8"/>
    <n v="0.26190476190476192"/>
    <n v="7.1428571428571425E-2"/>
  </r>
  <r>
    <x v="1"/>
    <x v="0"/>
    <x v="40"/>
    <n v="45"/>
    <n v="7"/>
    <n v="3"/>
    <n v="6.8"/>
    <n v="0.15555555555555556"/>
    <n v="6.6666666666666666E-2"/>
  </r>
  <r>
    <x v="13"/>
    <x v="1"/>
    <x v="40"/>
    <n v="26"/>
    <n v="7"/>
    <n v="6"/>
    <n v="7.2"/>
    <n v="0.26923076923076922"/>
    <n v="0.23076923076923078"/>
  </r>
  <r>
    <x v="13"/>
    <x v="2"/>
    <x v="40"/>
    <n v="36"/>
    <n v="13"/>
    <n v="3"/>
    <n v="6.8"/>
    <n v="0.3611111111111111"/>
    <n v="8.3333333333333329E-2"/>
  </r>
  <r>
    <x v="32"/>
    <x v="3"/>
    <x v="40"/>
    <n v="44"/>
    <n v="6"/>
    <n v="8"/>
    <n v="6.8"/>
    <n v="0.13636363636363635"/>
    <n v="0.18181818181818182"/>
  </r>
  <r>
    <x v="32"/>
    <x v="4"/>
    <x v="40"/>
    <n v="37"/>
    <n v="3"/>
    <n v="2"/>
    <n v="6.5"/>
    <n v="8.1081081081081086E-2"/>
    <n v="5.4054054054054057E-2"/>
  </r>
  <r>
    <x v="5"/>
    <x v="7"/>
    <x v="41"/>
    <n v="42"/>
    <n v="23"/>
    <n v="13"/>
    <n v="8"/>
    <n v="0.54761904761904767"/>
    <n v="0.30952380952380953"/>
  </r>
  <r>
    <x v="14"/>
    <x v="0"/>
    <x v="41"/>
    <n v="42"/>
    <n v="14"/>
    <n v="6"/>
    <n v="7.7"/>
    <n v="0.33333333333333331"/>
    <n v="0.14285714285714285"/>
  </r>
  <r>
    <x v="14"/>
    <x v="1"/>
    <x v="41"/>
    <n v="44"/>
    <n v="6"/>
    <n v="13"/>
    <n v="7.5"/>
    <n v="0.13636363636363635"/>
    <n v="0.29545454545454547"/>
  </r>
  <r>
    <x v="14"/>
    <x v="2"/>
    <x v="41"/>
    <n v="46"/>
    <n v="4"/>
    <n v="4"/>
    <n v="6.9"/>
    <n v="8.6956521739130432E-2"/>
    <n v="8.6956521739130432E-2"/>
  </r>
  <r>
    <x v="33"/>
    <x v="3"/>
    <x v="41"/>
    <n v="44"/>
    <n v="4"/>
    <n v="2"/>
    <n v="6.6"/>
    <n v="9.0909090909090912E-2"/>
    <n v="4.5454545454545456E-2"/>
  </r>
  <r>
    <x v="3"/>
    <x v="7"/>
    <x v="42"/>
    <n v="43"/>
    <n v="8"/>
    <n v="5"/>
    <n v="7"/>
    <n v="0.18604651162790697"/>
    <n v="0.11627906976744186"/>
  </r>
  <r>
    <x v="3"/>
    <x v="0"/>
    <x v="42"/>
    <n v="56"/>
    <n v="30"/>
    <n v="9"/>
    <n v="7.4"/>
    <n v="0.5357142857142857"/>
    <n v="0.16071428571428573"/>
  </r>
  <r>
    <x v="3"/>
    <x v="1"/>
    <x v="42"/>
    <n v="32"/>
    <n v="5"/>
    <n v="2"/>
    <n v="6.5"/>
    <n v="0.15625"/>
    <n v="6.25E-2"/>
  </r>
  <r>
    <x v="3"/>
    <x v="2"/>
    <x v="42"/>
    <n v="57"/>
    <n v="21"/>
    <n v="12"/>
    <n v="7.2"/>
    <n v="0.36842105263157893"/>
    <n v="0.21052631578947367"/>
  </r>
  <r>
    <x v="3"/>
    <x v="3"/>
    <x v="42"/>
    <n v="44"/>
    <n v="22"/>
    <n v="8"/>
    <n v="7.3"/>
    <n v="0.5"/>
    <n v="0.18181818181818182"/>
  </r>
  <r>
    <x v="3"/>
    <x v="4"/>
    <x v="42"/>
    <n v="47"/>
    <n v="13"/>
    <n v="7"/>
    <n v="6.9"/>
    <n v="0.27659574468085107"/>
    <n v="0.14893617021276595"/>
  </r>
  <r>
    <x v="3"/>
    <x v="5"/>
    <x v="42"/>
    <n v="52"/>
    <n v="13"/>
    <n v="8"/>
    <n v="6.8"/>
    <n v="0.25"/>
    <n v="0.15384615384615385"/>
  </r>
  <r>
    <x v="3"/>
    <x v="6"/>
    <x v="42"/>
    <n v="53"/>
    <n v="11"/>
    <n v="4"/>
    <n v="6.8"/>
    <n v="0.20754716981132076"/>
    <n v="7.5471698113207544E-2"/>
  </r>
  <r>
    <x v="27"/>
    <x v="7"/>
    <x v="43"/>
    <n v="47"/>
    <n v="20"/>
    <n v="14"/>
    <n v="7.9"/>
    <n v="0.42553191489361702"/>
    <n v="0.2978723404255319"/>
  </r>
  <r>
    <x v="27"/>
    <x v="0"/>
    <x v="43"/>
    <n v="48"/>
    <n v="15"/>
    <n v="11"/>
    <n v="7.5"/>
    <n v="0.3125"/>
    <n v="0.22916666666666666"/>
  </r>
  <r>
    <x v="27"/>
    <x v="1"/>
    <x v="43"/>
    <n v="43"/>
    <n v="12"/>
    <n v="7"/>
    <n v="7.3"/>
    <n v="0.27906976744186046"/>
    <n v="0.16279069767441862"/>
  </r>
  <r>
    <x v="27"/>
    <x v="2"/>
    <x v="43"/>
    <n v="46"/>
    <n v="7"/>
    <n v="7"/>
    <n v="7"/>
    <n v="0.15217391304347827"/>
    <n v="0.15217391304347827"/>
  </r>
  <r>
    <x v="27"/>
    <x v="3"/>
    <x v="43"/>
    <n v="38"/>
    <n v="4"/>
    <n v="12"/>
    <n v="6.9"/>
    <n v="0.10526315789473684"/>
    <n v="0.31578947368421051"/>
  </r>
  <r>
    <x v="1"/>
    <x v="0"/>
    <x v="44"/>
    <n v="43"/>
    <n v="2"/>
    <n v="4"/>
    <n v="7.4"/>
    <n v="4.6511627906976744E-2"/>
    <n v="9.3023255813953487E-2"/>
  </r>
  <r>
    <x v="1"/>
    <x v="1"/>
    <x v="44"/>
    <n v="47"/>
    <n v="4"/>
    <n v="5"/>
    <n v="7.4"/>
    <n v="8.5106382978723402E-2"/>
    <n v="0.10638297872340426"/>
  </r>
  <r>
    <x v="1"/>
    <x v="2"/>
    <x v="44"/>
    <n v="51"/>
    <n v="7"/>
    <n v="7"/>
    <n v="7.5"/>
    <n v="0.13725490196078433"/>
    <n v="0.13725490196078433"/>
  </r>
  <r>
    <x v="1"/>
    <x v="3"/>
    <x v="44"/>
    <n v="42"/>
    <n v="2"/>
    <n v="3"/>
    <n v="7"/>
    <n v="4.7619047619047616E-2"/>
    <n v="7.1428571428571425E-2"/>
  </r>
  <r>
    <x v="34"/>
    <x v="4"/>
    <x v="44"/>
    <n v="52"/>
    <n v="3"/>
    <n v="3"/>
    <n v="7.5"/>
    <n v="5.7692307692307696E-2"/>
    <n v="5.7692307692307696E-2"/>
  </r>
  <r>
    <x v="34"/>
    <x v="5"/>
    <x v="44"/>
    <n v="26"/>
    <n v="1"/>
    <n v="7"/>
    <n v="7.8"/>
    <n v="3.8461538461538464E-2"/>
    <n v="0.26923076923076922"/>
  </r>
  <r>
    <x v="8"/>
    <x v="7"/>
    <x v="45"/>
    <n v="46"/>
    <n v="7"/>
    <n v="7"/>
    <n v="7.5"/>
    <n v="0.15217391304347827"/>
    <n v="0.15217391304347827"/>
  </r>
  <r>
    <x v="35"/>
    <x v="0"/>
    <x v="45"/>
    <n v="40"/>
    <n v="12"/>
    <n v="3"/>
    <n v="7.5"/>
    <n v="0.3"/>
    <n v="7.4999999999999997E-2"/>
  </r>
  <r>
    <x v="35"/>
    <x v="1"/>
    <x v="45"/>
    <n v="36"/>
    <n v="5"/>
    <n v="4"/>
    <n v="7.2"/>
    <n v="0.1388888888888889"/>
    <n v="0.1111111111111111"/>
  </r>
  <r>
    <x v="35"/>
    <x v="2"/>
    <x v="45"/>
    <n v="27"/>
    <n v="3"/>
    <n v="2"/>
    <n v="6.5"/>
    <n v="0.1111111111111111"/>
    <n v="7.407407407407407E-2"/>
  </r>
  <r>
    <x v="36"/>
    <x v="4"/>
    <x v="45"/>
    <n v="20"/>
    <n v="2"/>
    <n v="4"/>
    <n v="6.7"/>
    <n v="0.1"/>
    <n v="0.2"/>
  </r>
  <r>
    <x v="3"/>
    <x v="7"/>
    <x v="46"/>
    <n v="32"/>
    <n v="5"/>
    <n v="3"/>
    <n v="7.2"/>
    <n v="0.15625"/>
    <n v="9.375E-2"/>
  </r>
  <r>
    <x v="3"/>
    <x v="0"/>
    <x v="46"/>
    <n v="51"/>
    <n v="7"/>
    <n v="6"/>
    <n v="7.6"/>
    <n v="0.13725490196078433"/>
    <n v="0.11764705882352941"/>
  </r>
  <r>
    <x v="5"/>
    <x v="1"/>
    <x v="46"/>
    <n v="48"/>
    <n v="1"/>
    <n v="3"/>
    <n v="7.6"/>
    <n v="2.0833333333333332E-2"/>
    <n v="6.25E-2"/>
  </r>
  <r>
    <x v="5"/>
    <x v="2"/>
    <x v="46"/>
    <n v="46"/>
    <n v="7"/>
    <n v="5"/>
    <n v="7.4"/>
    <n v="0.15217391304347827"/>
    <n v="0.10869565217391304"/>
  </r>
  <r>
    <x v="5"/>
    <x v="3"/>
    <x v="46"/>
    <n v="46"/>
    <n v="5"/>
    <n v="5"/>
    <n v="7.3"/>
    <n v="0.10869565217391304"/>
    <n v="0.10869565217391304"/>
  </r>
  <r>
    <x v="5"/>
    <x v="5"/>
    <x v="46"/>
    <n v="48"/>
    <n v="7"/>
    <n v="3"/>
    <n v="7.4"/>
    <n v="0.14583333333333334"/>
    <n v="6.25E-2"/>
  </r>
  <r>
    <x v="5"/>
    <x v="6"/>
    <x v="46"/>
    <n v="42"/>
    <n v="6"/>
    <n v="3"/>
    <n v="7.4"/>
    <n v="0.14285714285714285"/>
    <n v="7.1428571428571425E-2"/>
  </r>
  <r>
    <x v="5"/>
    <x v="8"/>
    <x v="46"/>
    <n v="35"/>
    <n v="1"/>
    <n v="3"/>
    <n v="8.1"/>
    <n v="2.8571428571428571E-2"/>
    <n v="8.5714285714285715E-2"/>
  </r>
  <r>
    <x v="5"/>
    <x v="9"/>
    <x v="46"/>
    <n v="40"/>
    <n v="4"/>
    <n v="1"/>
    <n v="6.1"/>
    <n v="0.1"/>
    <n v="2.5000000000000001E-2"/>
  </r>
  <r>
    <x v="3"/>
    <x v="7"/>
    <x v="47"/>
    <n v="50"/>
    <n v="10"/>
    <n v="5"/>
    <n v="7.1"/>
    <n v="0.2"/>
    <n v="0.1"/>
  </r>
  <r>
    <x v="3"/>
    <x v="0"/>
    <x v="47"/>
    <n v="34"/>
    <n v="5"/>
    <n v="4"/>
    <n v="6.7"/>
    <n v="0.14705882352941177"/>
    <n v="0.11764705882352941"/>
  </r>
  <r>
    <x v="14"/>
    <x v="7"/>
    <x v="48"/>
    <n v="21"/>
    <n v="3"/>
    <n v="2"/>
    <n v="7.4"/>
    <n v="0.14285714285714285"/>
    <n v="9.5238095238095233E-2"/>
  </r>
  <r>
    <x v="3"/>
    <x v="0"/>
    <x v="48"/>
    <n v="41"/>
    <n v="7"/>
    <n v="3"/>
    <n v="7.1"/>
    <n v="0.17073170731707318"/>
    <n v="7.3170731707317069E-2"/>
  </r>
  <r>
    <x v="3"/>
    <x v="1"/>
    <x v="48"/>
    <n v="38"/>
    <n v="5"/>
    <n v="3"/>
    <n v="7"/>
    <n v="0.13157894736842105"/>
    <n v="7.8947368421052627E-2"/>
  </r>
  <r>
    <x v="14"/>
    <x v="2"/>
    <x v="48"/>
    <n v="38"/>
    <n v="16"/>
    <n v="18"/>
    <n v="7.8"/>
    <n v="0.42105263157894735"/>
    <n v="0.47368421052631576"/>
  </r>
  <r>
    <x v="14"/>
    <x v="3"/>
    <x v="48"/>
    <n v="44"/>
    <n v="20"/>
    <n v="19"/>
    <n v="7.6"/>
    <n v="0.45454545454545453"/>
    <n v="0.43181818181818182"/>
  </r>
  <r>
    <x v="14"/>
    <x v="4"/>
    <x v="48"/>
    <n v="43"/>
    <n v="13"/>
    <n v="16"/>
    <n v="7.5"/>
    <n v="0.30232558139534882"/>
    <n v="0.37209302325581395"/>
  </r>
  <r>
    <x v="14"/>
    <x v="5"/>
    <x v="48"/>
    <n v="12"/>
    <n v="1"/>
    <n v="4"/>
    <n v="6.9"/>
    <n v="8.3333333333333329E-2"/>
    <n v="0.33333333333333331"/>
  </r>
  <r>
    <x v="8"/>
    <x v="7"/>
    <x v="49"/>
    <n v="53"/>
    <n v="16"/>
    <n v="6"/>
    <n v="7.1"/>
    <n v="0.30188679245283018"/>
    <n v="0.11320754716981132"/>
  </r>
  <r>
    <x v="8"/>
    <x v="0"/>
    <x v="49"/>
    <n v="26"/>
    <n v="7"/>
    <n v="2"/>
    <n v="7"/>
    <n v="0.26923076923076922"/>
    <n v="7.6923076923076927E-2"/>
  </r>
  <r>
    <x v="37"/>
    <x v="1"/>
    <x v="49"/>
    <n v="47"/>
    <n v="21"/>
    <n v="15"/>
    <n v="7.9"/>
    <n v="0.44680851063829785"/>
    <n v="0.31914893617021278"/>
  </r>
  <r>
    <x v="37"/>
    <x v="2"/>
    <x v="49"/>
    <n v="29"/>
    <n v="11"/>
    <n v="4"/>
    <n v="7.4"/>
    <n v="0.37931034482758619"/>
    <n v="0.13793103448275862"/>
  </r>
  <r>
    <x v="37"/>
    <x v="3"/>
    <x v="49"/>
    <n v="39"/>
    <n v="8"/>
    <n v="8"/>
    <n v="6.8"/>
    <n v="0.20512820512820512"/>
    <n v="0.20512820512820512"/>
  </r>
  <r>
    <x v="37"/>
    <x v="4"/>
    <x v="49"/>
    <n v="19"/>
    <n v="2"/>
    <n v="6"/>
    <n v="6.7"/>
    <n v="0.10526315789473684"/>
    <n v="0.31578947368421051"/>
  </r>
  <r>
    <x v="8"/>
    <x v="7"/>
    <x v="50"/>
    <n v="32"/>
    <n v="15"/>
    <n v="4"/>
    <n v="7.3"/>
    <n v="0.46875"/>
    <n v="0.125"/>
  </r>
  <r>
    <x v="8"/>
    <x v="0"/>
    <x v="50"/>
    <n v="28"/>
    <n v="7"/>
    <n v="8"/>
    <n v="7"/>
    <n v="0.25"/>
    <n v="0.2857142857142857"/>
  </r>
  <r>
    <x v="8"/>
    <x v="1"/>
    <x v="50"/>
    <n v="55"/>
    <n v="21"/>
    <n v="6"/>
    <n v="7.2"/>
    <n v="0.38181818181818183"/>
    <n v="0.10909090909090909"/>
  </r>
  <r>
    <x v="8"/>
    <x v="2"/>
    <x v="50"/>
    <n v="30"/>
    <n v="13"/>
    <n v="1"/>
    <n v="7.1"/>
    <n v="0.43333333333333335"/>
    <n v="3.3333333333333333E-2"/>
  </r>
  <r>
    <x v="38"/>
    <x v="3"/>
    <x v="50"/>
    <n v="48"/>
    <n v="16"/>
    <n v="1"/>
    <n v="6.7"/>
    <n v="0.33333333333333331"/>
    <n v="2.0833333333333332E-2"/>
  </r>
  <r>
    <x v="38"/>
    <x v="4"/>
    <x v="50"/>
    <n v="37"/>
    <n v="10"/>
    <n v="7"/>
    <n v="6.8"/>
    <n v="0.27027027027027029"/>
    <n v="0.1891891891891892"/>
  </r>
  <r>
    <x v="38"/>
    <x v="5"/>
    <x v="50"/>
    <n v="46"/>
    <n v="18"/>
    <n v="5"/>
    <n v="7.2"/>
    <n v="0.39130434782608697"/>
    <n v="0.10869565217391304"/>
  </r>
  <r>
    <x v="39"/>
    <x v="6"/>
    <x v="50"/>
    <n v="37"/>
    <n v="9"/>
    <n v="5"/>
    <n v="6.1"/>
    <n v="0.24324324324324326"/>
    <n v="0.13513513513513514"/>
  </r>
  <r>
    <x v="1"/>
    <x v="7"/>
    <x v="51"/>
    <n v="48"/>
    <n v="2"/>
    <n v="4"/>
    <n v="7.2"/>
    <n v="4.1666666666666664E-2"/>
    <n v="8.3333333333333329E-2"/>
  </r>
  <r>
    <x v="1"/>
    <x v="0"/>
    <x v="51"/>
    <n v="40"/>
    <n v="1"/>
    <n v="6"/>
    <n v="7.3"/>
    <n v="2.5000000000000001E-2"/>
    <n v="0.15"/>
  </r>
  <r>
    <x v="26"/>
    <x v="1"/>
    <x v="51"/>
    <n v="44"/>
    <n v="3"/>
    <n v="1"/>
    <n v="7.3"/>
    <n v="6.8181818181818177E-2"/>
    <n v="2.2727272727272728E-2"/>
  </r>
  <r>
    <x v="26"/>
    <x v="2"/>
    <x v="51"/>
    <n v="49"/>
    <n v="4"/>
    <n v="1"/>
    <n v="7.1"/>
    <n v="8.1632653061224483E-2"/>
    <n v="2.0408163265306121E-2"/>
  </r>
  <r>
    <x v="26"/>
    <x v="3"/>
    <x v="51"/>
    <n v="40"/>
    <n v="2"/>
    <n v="1"/>
    <n v="6.9"/>
    <n v="0.05"/>
    <n v="2.5000000000000001E-2"/>
  </r>
  <r>
    <x v="40"/>
    <x v="4"/>
    <x v="51"/>
    <n v="51"/>
    <n v="2"/>
    <n v="1"/>
    <n v="6.7"/>
    <n v="3.9215686274509803E-2"/>
    <n v="1.9607843137254902E-2"/>
  </r>
  <r>
    <x v="41"/>
    <x v="7"/>
    <x v="52"/>
    <n v="36"/>
    <n v="9"/>
    <n v="10"/>
    <n v="7.5"/>
    <n v="0.25"/>
    <n v="0.27777777777777779"/>
  </r>
  <r>
    <x v="41"/>
    <x v="0"/>
    <x v="52"/>
    <n v="39"/>
    <n v="12"/>
    <n v="3"/>
    <n v="7.2"/>
    <n v="0.30769230769230771"/>
    <n v="7.6923076923076927E-2"/>
  </r>
  <r>
    <x v="41"/>
    <x v="1"/>
    <x v="52"/>
    <n v="38"/>
    <n v="18"/>
    <n v="6"/>
    <n v="7.3"/>
    <n v="0.47368421052631576"/>
    <n v="0.15789473684210525"/>
  </r>
  <r>
    <x v="41"/>
    <x v="2"/>
    <x v="52"/>
    <n v="34"/>
    <n v="14"/>
    <n v="15"/>
    <n v="7.5"/>
    <n v="0.41176470588235292"/>
    <n v="0.44117647058823528"/>
  </r>
  <r>
    <x v="41"/>
    <x v="3"/>
    <x v="52"/>
    <n v="38"/>
    <n v="14"/>
    <n v="3"/>
    <n v="7.1"/>
    <n v="0.36842105263157893"/>
    <n v="7.8947368421052627E-2"/>
  </r>
  <r>
    <x v="41"/>
    <x v="4"/>
    <x v="52"/>
    <n v="29"/>
    <n v="21"/>
    <n v="6"/>
    <n v="7.6"/>
    <n v="0.72413793103448276"/>
    <n v="0.20689655172413793"/>
  </r>
  <r>
    <x v="41"/>
    <x v="5"/>
    <x v="52"/>
    <n v="37"/>
    <n v="23"/>
    <n v="5"/>
    <n v="7.7"/>
    <n v="0.6216216216216216"/>
    <n v="0.13513513513513514"/>
  </r>
  <r>
    <x v="41"/>
    <x v="6"/>
    <x v="52"/>
    <n v="49"/>
    <n v="26"/>
    <n v="6"/>
    <n v="7.3"/>
    <n v="0.53061224489795922"/>
    <n v="0.12244897959183673"/>
  </r>
  <r>
    <x v="27"/>
    <x v="3"/>
    <x v="53"/>
    <n v="23"/>
    <n v="1"/>
    <n v="1"/>
    <n v="6.6"/>
    <n v="4.3478260869565216E-2"/>
    <n v="4.3478260869565216E-2"/>
  </r>
  <r>
    <x v="27"/>
    <x v="5"/>
    <x v="53"/>
    <n v="47"/>
    <n v="3"/>
    <n v="5"/>
    <n v="6.9"/>
    <n v="6.3829787234042548E-2"/>
    <n v="0.10638297872340426"/>
  </r>
  <r>
    <x v="27"/>
    <x v="6"/>
    <x v="53"/>
    <n v="42"/>
    <n v="1"/>
    <n v="5"/>
    <n v="7"/>
    <n v="2.3809523809523808E-2"/>
    <n v="0.11904761904761904"/>
  </r>
  <r>
    <x v="42"/>
    <x v="7"/>
    <x v="54"/>
    <n v="38"/>
    <n v="11"/>
    <n v="8"/>
    <n v="7.3"/>
    <n v="0.28947368421052633"/>
    <n v="0.21052631578947367"/>
  </r>
  <r>
    <x v="42"/>
    <x v="0"/>
    <x v="54"/>
    <n v="29"/>
    <n v="11"/>
    <n v="6"/>
    <n v="7.2"/>
    <n v="0.37931034482758619"/>
    <n v="0.20689655172413793"/>
  </r>
  <r>
    <x v="42"/>
    <x v="1"/>
    <x v="54"/>
    <n v="27"/>
    <n v="13"/>
    <n v="7"/>
    <n v="7.3"/>
    <n v="0.48148148148148145"/>
    <n v="0.25925925925925924"/>
  </r>
  <r>
    <x v="42"/>
    <x v="2"/>
    <x v="54"/>
    <n v="46"/>
    <n v="30"/>
    <n v="10"/>
    <n v="7.6"/>
    <n v="0.65217391304347827"/>
    <n v="0.21739130434782608"/>
  </r>
  <r>
    <x v="42"/>
    <x v="3"/>
    <x v="54"/>
    <n v="37"/>
    <n v="20"/>
    <n v="5"/>
    <n v="7.3"/>
    <n v="0.54054054054054057"/>
    <n v="0.13513513513513514"/>
  </r>
  <r>
    <x v="42"/>
    <x v="4"/>
    <x v="54"/>
    <n v="49"/>
    <n v="13"/>
    <n v="3"/>
    <n v="6.8"/>
    <n v="0.26530612244897961"/>
    <n v="6.1224489795918366E-2"/>
  </r>
  <r>
    <x v="43"/>
    <x v="5"/>
    <x v="54"/>
    <n v="44"/>
    <n v="19"/>
    <n v="2"/>
    <n v="7.1"/>
    <n v="0.43181818181818182"/>
    <n v="4.5454545454545456E-2"/>
  </r>
  <r>
    <x v="43"/>
    <x v="6"/>
    <x v="54"/>
    <n v="38"/>
    <n v="13"/>
    <n v="4"/>
    <n v="7"/>
    <n v="0.34210526315789475"/>
    <n v="0.10526315789473684"/>
  </r>
  <r>
    <x v="5"/>
    <x v="0"/>
    <x v="55"/>
    <n v="39"/>
    <n v="2"/>
    <n v="3"/>
    <n v="7"/>
    <n v="5.128205128205128E-2"/>
    <n v="7.6923076923076927E-2"/>
  </r>
  <r>
    <x v="5"/>
    <x v="1"/>
    <x v="55"/>
    <n v="46"/>
    <n v="3"/>
    <n v="4"/>
    <n v="7.1"/>
    <n v="6.5217391304347824E-2"/>
    <n v="8.6956521739130432E-2"/>
  </r>
  <r>
    <x v="15"/>
    <x v="2"/>
    <x v="55"/>
    <n v="45"/>
    <n v="2"/>
    <n v="4"/>
    <n v="7"/>
    <n v="4.4444444444444446E-2"/>
    <n v="8.8888888888888892E-2"/>
  </r>
  <r>
    <x v="15"/>
    <x v="3"/>
    <x v="55"/>
    <n v="42"/>
    <n v="2"/>
    <n v="2"/>
    <n v="6.9"/>
    <n v="4.7619047619047616E-2"/>
    <n v="4.7619047619047616E-2"/>
  </r>
  <r>
    <x v="15"/>
    <x v="4"/>
    <x v="55"/>
    <n v="43"/>
    <n v="3"/>
    <n v="7"/>
    <n v="7.1"/>
    <n v="6.9767441860465115E-2"/>
    <n v="0.16279069767441862"/>
  </r>
  <r>
    <x v="15"/>
    <x v="5"/>
    <x v="55"/>
    <n v="36"/>
    <n v="2"/>
    <n v="4"/>
    <n v="7"/>
    <n v="5.5555555555555552E-2"/>
    <n v="0.1111111111111111"/>
  </r>
  <r>
    <x v="15"/>
    <x v="6"/>
    <x v="55"/>
    <n v="47"/>
    <n v="5"/>
    <n v="6"/>
    <n v="7.2"/>
    <n v="0.10638297872340426"/>
    <n v="0.1276595744680851"/>
  </r>
  <r>
    <x v="5"/>
    <x v="7"/>
    <x v="56"/>
    <n v="38"/>
    <n v="3"/>
    <n v="7"/>
    <n v="7.3"/>
    <n v="7.8947368421052627E-2"/>
    <n v="0.18421052631578946"/>
  </r>
  <r>
    <x v="5"/>
    <x v="0"/>
    <x v="56"/>
    <n v="30"/>
    <n v="4"/>
    <n v="2"/>
    <n v="7.2"/>
    <n v="0.13333333333333333"/>
    <n v="6.6666666666666666E-2"/>
  </r>
  <r>
    <x v="5"/>
    <x v="2"/>
    <x v="56"/>
    <n v="34"/>
    <n v="2"/>
    <n v="7"/>
    <n v="7.4"/>
    <n v="5.8823529411764705E-2"/>
    <n v="0.20588235294117646"/>
  </r>
  <r>
    <x v="5"/>
    <x v="3"/>
    <x v="56"/>
    <n v="23"/>
    <n v="3"/>
    <n v="1"/>
    <n v="6.6"/>
    <n v="0.13043478260869565"/>
    <n v="4.3478260869565216E-2"/>
  </r>
  <r>
    <x v="5"/>
    <x v="4"/>
    <x v="56"/>
    <n v="47"/>
    <n v="5"/>
    <n v="4"/>
    <n v="6.7"/>
    <n v="0.10638297872340426"/>
    <n v="8.5106382978723402E-2"/>
  </r>
  <r>
    <x v="5"/>
    <x v="5"/>
    <x v="56"/>
    <n v="53"/>
    <n v="8"/>
    <n v="12"/>
    <n v="7"/>
    <n v="0.15094339622641509"/>
    <n v="0.22641509433962265"/>
  </r>
  <r>
    <x v="5"/>
    <x v="6"/>
    <x v="56"/>
    <n v="50"/>
    <n v="4"/>
    <n v="11"/>
    <n v="7"/>
    <n v="0.08"/>
    <n v="0.22"/>
  </r>
  <r>
    <x v="5"/>
    <x v="8"/>
    <x v="56"/>
    <n v="33"/>
    <n v="4"/>
    <n v="8"/>
    <n v="7.1"/>
    <n v="0.12121212121212122"/>
    <n v="0.24242424242424243"/>
  </r>
  <r>
    <x v="1"/>
    <x v="7"/>
    <x v="57"/>
    <n v="34"/>
    <n v="4"/>
    <n v="5"/>
    <n v="7.3"/>
    <n v="0.11764705882352941"/>
    <n v="0.14705882352941177"/>
  </r>
  <r>
    <x v="1"/>
    <x v="0"/>
    <x v="57"/>
    <n v="35"/>
    <n v="7"/>
    <n v="1"/>
    <n v="7.4"/>
    <n v="0.2"/>
    <n v="2.8571428571428571E-2"/>
  </r>
  <r>
    <x v="1"/>
    <x v="1"/>
    <x v="57"/>
    <n v="22"/>
    <n v="5"/>
    <n v="1"/>
    <n v="7.5"/>
    <n v="0.22727272727272727"/>
    <n v="4.5454545454545456E-2"/>
  </r>
  <r>
    <x v="1"/>
    <x v="2"/>
    <x v="57"/>
    <n v="52"/>
    <n v="4"/>
    <n v="6"/>
    <n v="7"/>
    <n v="7.6923076923076927E-2"/>
    <n v="0.11538461538461539"/>
  </r>
  <r>
    <x v="44"/>
    <x v="3"/>
    <x v="57"/>
    <n v="37"/>
    <n v="4"/>
    <n v="6"/>
    <n v="6.8"/>
    <n v="0.10810810810810811"/>
    <n v="0.16216216216216217"/>
  </r>
  <r>
    <x v="13"/>
    <x v="7"/>
    <x v="58"/>
    <n v="28"/>
    <n v="1"/>
    <n v="2"/>
    <n v="6.9"/>
    <n v="3.5714285714285712E-2"/>
    <n v="7.1428571428571425E-2"/>
  </r>
  <r>
    <x v="13"/>
    <x v="0"/>
    <x v="58"/>
    <n v="34"/>
    <n v="3"/>
    <n v="3"/>
    <n v="7.1"/>
    <n v="8.8235294117647065E-2"/>
    <n v="8.8235294117647065E-2"/>
  </r>
  <r>
    <x v="13"/>
    <x v="7"/>
    <x v="59"/>
    <n v="46"/>
    <n v="3"/>
    <n v="1"/>
    <n v="7.1"/>
    <n v="6.5217391304347824E-2"/>
    <n v="2.1739130434782608E-2"/>
  </r>
  <r>
    <x v="18"/>
    <x v="0"/>
    <x v="59"/>
    <n v="37"/>
    <n v="2"/>
    <n v="2"/>
    <n v="6.9"/>
    <n v="5.4054054054054057E-2"/>
    <n v="5.4054054054054057E-2"/>
  </r>
  <r>
    <x v="18"/>
    <x v="1"/>
    <x v="59"/>
    <n v="44"/>
    <n v="2"/>
    <n v="6"/>
    <n v="7.2"/>
    <n v="4.5454545454545456E-2"/>
    <n v="0.13636363636363635"/>
  </r>
  <r>
    <x v="18"/>
    <x v="3"/>
    <x v="59"/>
    <n v="47"/>
    <n v="2"/>
    <n v="3"/>
    <n v="7.3"/>
    <n v="4.2553191489361701E-2"/>
    <n v="6.3829787234042548E-2"/>
  </r>
  <r>
    <x v="5"/>
    <x v="6"/>
    <x v="59"/>
    <n v="39"/>
    <n v="2"/>
    <n v="3"/>
    <n v="7.3"/>
    <n v="5.128205128205128E-2"/>
    <n v="7.6923076923076927E-2"/>
  </r>
  <r>
    <x v="5"/>
    <x v="8"/>
    <x v="59"/>
    <n v="34"/>
    <n v="1"/>
    <n v="2"/>
    <n v="7.3"/>
    <n v="2.9411764705882353E-2"/>
    <n v="5.8823529411764705E-2"/>
  </r>
  <r>
    <x v="20"/>
    <x v="7"/>
    <x v="60"/>
    <n v="37"/>
    <n v="20"/>
    <n v="2"/>
    <n v="7.1"/>
    <n v="0.54054054054054057"/>
    <n v="5.4054054054054057E-2"/>
  </r>
  <r>
    <x v="20"/>
    <x v="0"/>
    <x v="60"/>
    <n v="42"/>
    <n v="6"/>
    <n v="5"/>
    <n v="6.5"/>
    <n v="0.14285714285714285"/>
    <n v="0.11904761904761904"/>
  </r>
  <r>
    <x v="20"/>
    <x v="1"/>
    <x v="60"/>
    <n v="33"/>
    <n v="17"/>
    <n v="2"/>
    <n v="6.9"/>
    <n v="0.51515151515151514"/>
    <n v="6.0606060606060608E-2"/>
  </r>
  <r>
    <x v="20"/>
    <x v="2"/>
    <x v="60"/>
    <n v="42"/>
    <n v="17"/>
    <n v="9"/>
    <n v="7.1"/>
    <n v="0.40476190476190477"/>
    <n v="0.21428571428571427"/>
  </r>
  <r>
    <x v="20"/>
    <x v="3"/>
    <x v="60"/>
    <n v="40"/>
    <n v="23"/>
    <n v="7"/>
    <n v="7.2"/>
    <n v="0.57499999999999996"/>
    <n v="0.17499999999999999"/>
  </r>
  <r>
    <x v="20"/>
    <x v="4"/>
    <x v="60"/>
    <n v="36"/>
    <n v="18"/>
    <n v="4"/>
    <n v="6.9"/>
    <n v="0.5"/>
    <n v="0.1111111111111111"/>
  </r>
  <r>
    <x v="20"/>
    <x v="5"/>
    <x v="60"/>
    <n v="42"/>
    <n v="23"/>
    <n v="1"/>
    <n v="7"/>
    <n v="0.54761904761904767"/>
    <n v="2.3809523809523808E-2"/>
  </r>
  <r>
    <x v="20"/>
    <x v="6"/>
    <x v="60"/>
    <n v="48"/>
    <n v="16"/>
    <n v="5"/>
    <n v="6.8"/>
    <n v="0.33333333333333331"/>
    <n v="0.10416666666666667"/>
  </r>
  <r>
    <x v="3"/>
    <x v="0"/>
    <x v="61"/>
    <n v="47"/>
    <n v="1"/>
    <n v="6"/>
    <n v="7.2"/>
    <n v="2.1276595744680851E-2"/>
    <n v="0.1276595744680851"/>
  </r>
  <r>
    <x v="3"/>
    <x v="2"/>
    <x v="61"/>
    <n v="47"/>
    <n v="1"/>
    <n v="6"/>
    <n v="7.1"/>
    <n v="2.1276595744680851E-2"/>
    <n v="0.1276595744680851"/>
  </r>
  <r>
    <x v="3"/>
    <x v="3"/>
    <x v="61"/>
    <n v="33"/>
    <n v="1"/>
    <n v="2"/>
    <n v="7.2"/>
    <n v="3.0303030303030304E-2"/>
    <n v="6.0606060606060608E-2"/>
  </r>
  <r>
    <x v="3"/>
    <x v="4"/>
    <x v="61"/>
    <n v="40"/>
    <n v="1"/>
    <n v="5"/>
    <n v="7"/>
    <n v="2.5000000000000001E-2"/>
    <n v="0.125"/>
  </r>
  <r>
    <x v="3"/>
    <x v="7"/>
    <x v="62"/>
    <n v="48"/>
    <n v="15"/>
    <n v="13"/>
    <n v="7.9"/>
    <n v="0.3125"/>
    <n v="0.27083333333333331"/>
  </r>
  <r>
    <x v="3"/>
    <x v="0"/>
    <x v="62"/>
    <n v="59"/>
    <n v="14"/>
    <n v="13"/>
    <n v="7.8"/>
    <n v="0.23728813559322035"/>
    <n v="0.22033898305084745"/>
  </r>
  <r>
    <x v="3"/>
    <x v="1"/>
    <x v="62"/>
    <n v="46"/>
    <n v="10"/>
    <n v="13"/>
    <n v="7.5"/>
    <n v="0.21739130434782608"/>
    <n v="0.28260869565217389"/>
  </r>
  <r>
    <x v="3"/>
    <x v="2"/>
    <x v="62"/>
    <n v="58"/>
    <n v="28"/>
    <n v="18"/>
    <n v="7.6"/>
    <n v="0.48275862068965519"/>
    <n v="0.31034482758620691"/>
  </r>
  <r>
    <x v="3"/>
    <x v="3"/>
    <x v="62"/>
    <n v="22"/>
    <n v="12"/>
    <n v="8"/>
    <n v="8"/>
    <n v="0.54545454545454541"/>
    <n v="0.36363636363636365"/>
  </r>
  <r>
    <x v="45"/>
    <x v="4"/>
    <x v="62"/>
    <n v="52"/>
    <n v="31"/>
    <n v="15"/>
    <n v="7.8"/>
    <n v="0.59615384615384615"/>
    <n v="0.28846153846153844"/>
  </r>
  <r>
    <x v="45"/>
    <x v="5"/>
    <x v="62"/>
    <n v="56"/>
    <n v="16"/>
    <n v="14"/>
    <n v="7.6"/>
    <n v="0.2857142857142857"/>
    <n v="0.25"/>
  </r>
  <r>
    <x v="46"/>
    <x v="6"/>
    <x v="62"/>
    <n v="35"/>
    <n v="5"/>
    <n v="3"/>
    <n v="6.6"/>
    <n v="0.14285714285714285"/>
    <n v="8.5714285714285715E-2"/>
  </r>
  <r>
    <x v="3"/>
    <x v="7"/>
    <x v="63"/>
    <n v="20"/>
    <n v="1"/>
    <n v="1"/>
    <n v="6.5"/>
    <n v="0.05"/>
    <n v="0.05"/>
  </r>
  <r>
    <x v="18"/>
    <x v="0"/>
    <x v="63"/>
    <n v="35"/>
    <n v="3"/>
    <n v="3"/>
    <n v="6.9"/>
    <n v="8.5714285714285715E-2"/>
    <n v="8.5714285714285715E-2"/>
  </r>
  <r>
    <x v="18"/>
    <x v="1"/>
    <x v="63"/>
    <n v="53"/>
    <n v="13"/>
    <n v="16"/>
    <n v="7.4"/>
    <n v="0.24528301886792453"/>
    <n v="0.30188679245283018"/>
  </r>
  <r>
    <x v="18"/>
    <x v="2"/>
    <x v="63"/>
    <n v="54"/>
    <n v="9"/>
    <n v="8"/>
    <n v="7.3"/>
    <n v="0.16666666666666666"/>
    <n v="0.14814814814814814"/>
  </r>
  <r>
    <x v="18"/>
    <x v="3"/>
    <x v="63"/>
    <n v="53"/>
    <n v="8"/>
    <n v="5"/>
    <n v="7"/>
    <n v="0.15094339622641509"/>
    <n v="9.4339622641509441E-2"/>
  </r>
  <r>
    <x v="47"/>
    <x v="4"/>
    <x v="63"/>
    <n v="44"/>
    <n v="11"/>
    <n v="5"/>
    <n v="6.9"/>
    <n v="0.25"/>
    <n v="0.11363636363636363"/>
  </r>
  <r>
    <x v="48"/>
    <x v="5"/>
    <x v="63"/>
    <n v="39"/>
    <n v="14"/>
    <n v="10"/>
    <n v="7.6"/>
    <n v="0.35897435897435898"/>
    <n v="0.25641025641025639"/>
  </r>
  <r>
    <x v="3"/>
    <x v="7"/>
    <x v="64"/>
    <n v="38"/>
    <n v="3"/>
    <n v="2"/>
    <n v="6.9"/>
    <n v="7.8947368421052627E-2"/>
    <n v="5.2631578947368418E-2"/>
  </r>
  <r>
    <x v="3"/>
    <x v="0"/>
    <x v="64"/>
    <n v="44"/>
    <n v="8"/>
    <n v="3"/>
    <n v="7.3"/>
    <n v="0.18181818181818182"/>
    <n v="6.8181818181818177E-2"/>
  </r>
  <r>
    <x v="34"/>
    <x v="1"/>
    <x v="64"/>
    <n v="33"/>
    <n v="12"/>
    <n v="10"/>
    <n v="7.8"/>
    <n v="0.36363636363636365"/>
    <n v="0.30303030303030304"/>
  </r>
  <r>
    <x v="34"/>
    <x v="2"/>
    <x v="64"/>
    <n v="46"/>
    <n v="11"/>
    <n v="9"/>
    <n v="7.1"/>
    <n v="0.2391304347826087"/>
    <n v="0.19565217391304349"/>
  </r>
  <r>
    <x v="13"/>
    <x v="7"/>
    <x v="65"/>
    <n v="42"/>
    <n v="5"/>
    <n v="2"/>
    <n v="7.5"/>
    <n v="0.11904761904761904"/>
    <n v="4.7619047619047616E-2"/>
  </r>
  <r>
    <x v="29"/>
    <x v="1"/>
    <x v="65"/>
    <n v="46"/>
    <n v="2"/>
    <n v="3"/>
    <n v="7.3"/>
    <n v="4.3478260869565216E-2"/>
    <n v="6.5217391304347824E-2"/>
  </r>
  <r>
    <x v="49"/>
    <x v="2"/>
    <x v="65"/>
    <n v="40"/>
    <n v="3"/>
    <n v="2"/>
    <n v="7.2"/>
    <n v="7.4999999999999997E-2"/>
    <n v="0.05"/>
  </r>
  <r>
    <x v="50"/>
    <x v="1"/>
    <x v="66"/>
    <n v="23"/>
    <n v="1"/>
    <n v="1"/>
    <n v="7.1"/>
    <n v="4.3478260869565216E-2"/>
    <n v="4.3478260869565216E-2"/>
  </r>
  <r>
    <x v="50"/>
    <x v="2"/>
    <x v="66"/>
    <n v="23"/>
    <n v="1"/>
    <n v="1"/>
    <n v="7.1"/>
    <n v="4.3478260869565216E-2"/>
    <n v="4.3478260869565216E-2"/>
  </r>
  <r>
    <x v="50"/>
    <x v="3"/>
    <x v="66"/>
    <n v="30"/>
    <n v="1"/>
    <n v="2"/>
    <n v="7"/>
    <n v="3.3333333333333333E-2"/>
    <n v="6.6666666666666666E-2"/>
  </r>
  <r>
    <x v="50"/>
    <x v="4"/>
    <x v="66"/>
    <n v="40"/>
    <n v="2"/>
    <n v="2"/>
    <n v="7.1"/>
    <n v="0.05"/>
    <n v="0.05"/>
  </r>
  <r>
    <x v="50"/>
    <x v="5"/>
    <x v="66"/>
    <n v="46"/>
    <n v="1"/>
    <n v="3"/>
    <n v="6.9"/>
    <n v="2.1739130434782608E-2"/>
    <n v="6.5217391304347824E-2"/>
  </r>
  <r>
    <x v="50"/>
    <x v="6"/>
    <x v="66"/>
    <n v="40"/>
    <n v="1"/>
    <n v="2"/>
    <n v="6.5"/>
    <n v="2.5000000000000001E-2"/>
    <n v="0.05"/>
  </r>
  <r>
    <x v="13"/>
    <x v="7"/>
    <x v="67"/>
    <n v="50"/>
    <n v="9"/>
    <n v="13"/>
    <n v="8.1"/>
    <n v="0.18"/>
    <n v="0.26"/>
  </r>
  <r>
    <x v="13"/>
    <x v="0"/>
    <x v="67"/>
    <n v="56"/>
    <n v="4"/>
    <n v="7"/>
    <n v="7.7"/>
    <n v="7.1428571428571425E-2"/>
    <n v="0.125"/>
  </r>
  <r>
    <x v="13"/>
    <x v="1"/>
    <x v="67"/>
    <n v="46"/>
    <n v="7"/>
    <n v="2"/>
    <n v="7.9"/>
    <n v="0.15217391304347827"/>
    <n v="4.3478260869565216E-2"/>
  </r>
  <r>
    <x v="13"/>
    <x v="2"/>
    <x v="67"/>
    <n v="53"/>
    <n v="2"/>
    <n v="5"/>
    <n v="7.4"/>
    <n v="3.7735849056603772E-2"/>
    <n v="9.4339622641509441E-2"/>
  </r>
  <r>
    <x v="13"/>
    <x v="3"/>
    <x v="67"/>
    <n v="52"/>
    <n v="4"/>
    <n v="2"/>
    <n v="7.1"/>
    <n v="7.6923076923076927E-2"/>
    <n v="3.8461538461538464E-2"/>
  </r>
  <r>
    <x v="12"/>
    <x v="4"/>
    <x v="67"/>
    <n v="47"/>
    <n v="3"/>
    <n v="1"/>
    <n v="7.2"/>
    <n v="6.3829787234042548E-2"/>
    <n v="2.1276595744680851E-2"/>
  </r>
  <r>
    <x v="42"/>
    <x v="5"/>
    <x v="67"/>
    <n v="47"/>
    <n v="1"/>
    <n v="4"/>
    <n v="7.2"/>
    <n v="2.1276595744680851E-2"/>
    <n v="8.5106382978723402E-2"/>
  </r>
  <r>
    <x v="42"/>
    <x v="6"/>
    <x v="67"/>
    <n v="31"/>
    <n v="1"/>
    <n v="2"/>
    <n v="7.1"/>
    <n v="3.2258064516129031E-2"/>
    <n v="6.4516129032258063E-2"/>
  </r>
  <r>
    <x v="13"/>
    <x v="7"/>
    <x v="68"/>
    <n v="36"/>
    <n v="3"/>
    <n v="3"/>
    <n v="7.1"/>
    <n v="8.3333333333333329E-2"/>
    <n v="8.3333333333333329E-2"/>
  </r>
  <r>
    <x v="13"/>
    <x v="0"/>
    <x v="68"/>
    <n v="50"/>
    <n v="5"/>
    <n v="11"/>
    <n v="7.4"/>
    <n v="0.1"/>
    <n v="0.22"/>
  </r>
  <r>
    <x v="13"/>
    <x v="1"/>
    <x v="68"/>
    <n v="39"/>
    <n v="6"/>
    <n v="4"/>
    <n v="7.5"/>
    <n v="0.15384615384615385"/>
    <n v="0.10256410256410256"/>
  </r>
  <r>
    <x v="51"/>
    <x v="2"/>
    <x v="68"/>
    <n v="27"/>
    <n v="7"/>
    <n v="10"/>
    <n v="7.7"/>
    <n v="0.25925925925925924"/>
    <n v="0.37037037037037035"/>
  </r>
  <r>
    <x v="51"/>
    <x v="3"/>
    <x v="68"/>
    <n v="41"/>
    <n v="10"/>
    <n v="8"/>
    <n v="7.3"/>
    <n v="0.24390243902439024"/>
    <n v="0.1951219512195122"/>
  </r>
  <r>
    <x v="51"/>
    <x v="4"/>
    <x v="68"/>
    <n v="35"/>
    <n v="6"/>
    <n v="7"/>
    <n v="7.6"/>
    <n v="0.17142857142857143"/>
    <n v="0.2"/>
  </r>
  <r>
    <x v="51"/>
    <x v="5"/>
    <x v="68"/>
    <n v="31"/>
    <n v="3"/>
    <n v="6"/>
    <n v="7.5"/>
    <n v="9.6774193548387094E-2"/>
    <n v="0.19354838709677419"/>
  </r>
  <r>
    <x v="51"/>
    <x v="6"/>
    <x v="68"/>
    <n v="33"/>
    <n v="5"/>
    <n v="2"/>
    <n v="6.7"/>
    <n v="0.15151515151515152"/>
    <n v="6.0606060606060608E-2"/>
  </r>
  <r>
    <x v="13"/>
    <x v="7"/>
    <x v="69"/>
    <n v="54"/>
    <n v="19"/>
    <n v="13"/>
    <n v="7.4"/>
    <n v="0.35185185185185186"/>
    <n v="0.24074074074074073"/>
  </r>
  <r>
    <x v="13"/>
    <x v="0"/>
    <x v="69"/>
    <n v="49"/>
    <n v="17"/>
    <n v="4"/>
    <n v="6.9"/>
    <n v="0.34693877551020408"/>
    <n v="8.1632653061224483E-2"/>
  </r>
  <r>
    <x v="52"/>
    <x v="1"/>
    <x v="69"/>
    <n v="26"/>
    <n v="18"/>
    <n v="6"/>
    <n v="7.8"/>
    <n v="0.69230769230769229"/>
    <n v="0.23076923076923078"/>
  </r>
  <r>
    <x v="52"/>
    <x v="2"/>
    <x v="69"/>
    <n v="46"/>
    <n v="24"/>
    <n v="14"/>
    <n v="7.7"/>
    <n v="0.52173913043478259"/>
    <n v="0.30434782608695654"/>
  </r>
  <r>
    <x v="52"/>
    <x v="3"/>
    <x v="69"/>
    <n v="24"/>
    <n v="8"/>
    <n v="3"/>
    <n v="6.6"/>
    <n v="0.33333333333333331"/>
    <n v="0.125"/>
  </r>
  <r>
    <x v="52"/>
    <x v="4"/>
    <x v="69"/>
    <n v="18"/>
    <n v="3"/>
    <n v="2"/>
    <n v="6"/>
    <n v="0.16666666666666666"/>
    <n v="0.1111111111111111"/>
  </r>
  <r>
    <x v="52"/>
    <x v="5"/>
    <x v="69"/>
    <n v="8"/>
    <n v="1"/>
    <n v="2"/>
    <n v="6.1"/>
    <n v="0.125"/>
    <n v="0.25"/>
  </r>
  <r>
    <x v="13"/>
    <x v="7"/>
    <x v="70"/>
    <n v="53"/>
    <n v="27"/>
    <n v="12"/>
    <n v="7.8"/>
    <n v="0.50943396226415094"/>
    <n v="0.22641509433962265"/>
  </r>
  <r>
    <x v="13"/>
    <x v="0"/>
    <x v="70"/>
    <n v="48"/>
    <n v="15"/>
    <n v="7"/>
    <n v="7.3"/>
    <n v="0.3125"/>
    <n v="0.14583333333333334"/>
  </r>
  <r>
    <x v="13"/>
    <x v="1"/>
    <x v="70"/>
    <n v="45"/>
    <n v="14"/>
    <n v="11"/>
    <n v="7.3"/>
    <n v="0.31111111111111112"/>
    <n v="0.24444444444444444"/>
  </r>
  <r>
    <x v="13"/>
    <x v="2"/>
    <x v="70"/>
    <n v="50"/>
    <n v="16"/>
    <n v="10"/>
    <n v="7.5"/>
    <n v="0.32"/>
    <n v="0.2"/>
  </r>
  <r>
    <x v="13"/>
    <x v="3"/>
    <x v="70"/>
    <n v="38"/>
    <n v="8"/>
    <n v="9"/>
    <n v="7.2"/>
    <n v="0.21052631578947367"/>
    <n v="0.23684210526315788"/>
  </r>
  <r>
    <x v="13"/>
    <x v="4"/>
    <x v="70"/>
    <n v="26"/>
    <n v="7"/>
    <n v="2"/>
    <n v="7.1"/>
    <n v="0.26923076923076922"/>
    <n v="7.6923076923076927E-2"/>
  </r>
  <r>
    <x v="13"/>
    <x v="7"/>
    <x v="71"/>
    <n v="43"/>
    <n v="6"/>
    <n v="9"/>
    <n v="7.3"/>
    <n v="0.13953488372093023"/>
    <n v="0.20930232558139536"/>
  </r>
  <r>
    <x v="53"/>
    <x v="0"/>
    <x v="71"/>
    <n v="35"/>
    <n v="7"/>
    <n v="4"/>
    <n v="7.2"/>
    <n v="0.2"/>
    <n v="0.11428571428571428"/>
  </r>
  <r>
    <x v="53"/>
    <x v="1"/>
    <x v="71"/>
    <n v="18"/>
    <n v="2"/>
    <n v="2"/>
    <n v="6.9"/>
    <n v="0.1111111111111111"/>
    <n v="0.1111111111111111"/>
  </r>
  <r>
    <x v="54"/>
    <x v="2"/>
    <x v="71"/>
    <n v="7"/>
    <n v="2"/>
    <n v="3"/>
    <n v="7.6"/>
    <n v="0.2857142857142857"/>
    <n v="0.42857142857142855"/>
  </r>
  <r>
    <x v="54"/>
    <x v="3"/>
    <x v="71"/>
    <n v="24"/>
    <n v="4"/>
    <n v="4"/>
    <n v="6.8"/>
    <n v="0.16666666666666666"/>
    <n v="0.16666666666666666"/>
  </r>
  <r>
    <x v="16"/>
    <x v="7"/>
    <x v="72"/>
    <n v="14"/>
    <n v="2"/>
    <n v="3"/>
    <n v="7"/>
    <n v="0.14285714285714285"/>
    <n v="0.21428571428571427"/>
  </r>
  <r>
    <x v="29"/>
    <x v="0"/>
    <x v="72"/>
    <n v="40"/>
    <n v="16"/>
    <n v="5"/>
    <n v="7.1"/>
    <n v="0.4"/>
    <n v="0.125"/>
  </r>
  <r>
    <x v="18"/>
    <x v="1"/>
    <x v="72"/>
    <n v="37"/>
    <n v="11"/>
    <n v="6"/>
    <n v="6.9"/>
    <n v="0.29729729729729731"/>
    <n v="0.16216216216216217"/>
  </r>
  <r>
    <x v="18"/>
    <x v="2"/>
    <x v="72"/>
    <n v="52"/>
    <n v="12"/>
    <n v="11"/>
    <n v="7"/>
    <n v="0.23076923076923078"/>
    <n v="0.21153846153846154"/>
  </r>
  <r>
    <x v="29"/>
    <x v="3"/>
    <x v="72"/>
    <n v="45"/>
    <n v="34"/>
    <n v="12"/>
    <n v="7.7"/>
    <n v="0.75555555555555554"/>
    <n v="0.26666666666666666"/>
  </r>
  <r>
    <x v="29"/>
    <x v="4"/>
    <x v="72"/>
    <n v="37"/>
    <n v="19"/>
    <n v="8"/>
    <n v="7.1"/>
    <n v="0.51351351351351349"/>
    <n v="0.21621621621621623"/>
  </r>
  <r>
    <x v="29"/>
    <x v="5"/>
    <x v="72"/>
    <n v="45"/>
    <n v="21"/>
    <n v="9"/>
    <n v="7.1"/>
    <n v="0.46666666666666667"/>
    <n v="0.2"/>
  </r>
  <r>
    <x v="29"/>
    <x v="6"/>
    <x v="72"/>
    <n v="32"/>
    <n v="21"/>
    <n v="5"/>
    <n v="7.5"/>
    <n v="0.65625"/>
    <n v="0.15625"/>
  </r>
  <r>
    <x v="16"/>
    <x v="7"/>
    <x v="73"/>
    <n v="31"/>
    <n v="12"/>
    <n v="4"/>
    <n v="7"/>
    <n v="0.38709677419354838"/>
    <n v="0.12903225806451613"/>
  </r>
  <r>
    <x v="16"/>
    <x v="0"/>
    <x v="73"/>
    <n v="35"/>
    <n v="3"/>
    <n v="3"/>
    <n v="6.7"/>
    <n v="8.5714285714285715E-2"/>
    <n v="8.5714285714285715E-2"/>
  </r>
  <r>
    <x v="25"/>
    <x v="1"/>
    <x v="73"/>
    <n v="33"/>
    <n v="11"/>
    <n v="5"/>
    <n v="7"/>
    <n v="0.33333333333333331"/>
    <n v="0.15151515151515152"/>
  </r>
  <r>
    <x v="25"/>
    <x v="2"/>
    <x v="73"/>
    <n v="40"/>
    <n v="13"/>
    <n v="3"/>
    <n v="6.9"/>
    <n v="0.32500000000000001"/>
    <n v="7.4999999999999997E-2"/>
  </r>
  <r>
    <x v="25"/>
    <x v="3"/>
    <x v="73"/>
    <n v="41"/>
    <n v="15"/>
    <n v="4"/>
    <n v="6.9"/>
    <n v="0.36585365853658536"/>
    <n v="9.7560975609756101E-2"/>
  </r>
  <r>
    <x v="25"/>
    <x v="4"/>
    <x v="73"/>
    <n v="38"/>
    <n v="14"/>
    <n v="1"/>
    <n v="6.6"/>
    <n v="0.36842105263157893"/>
    <n v="2.6315789473684209E-2"/>
  </r>
  <r>
    <x v="55"/>
    <x v="5"/>
    <x v="73"/>
    <n v="41"/>
    <n v="5"/>
    <n v="4"/>
    <n v="6.6"/>
    <n v="0.12195121951219512"/>
    <n v="9.7560975609756101E-2"/>
  </r>
  <r>
    <x v="56"/>
    <x v="6"/>
    <x v="73"/>
    <n v="36"/>
    <n v="15"/>
    <n v="2"/>
    <n v="6.8"/>
    <n v="0.41666666666666669"/>
    <n v="5.5555555555555552E-2"/>
  </r>
  <r>
    <x v="4"/>
    <x v="1"/>
    <x v="74"/>
    <n v="40"/>
    <n v="2"/>
    <n v="1"/>
    <n v="7"/>
    <n v="0.05"/>
    <n v="2.5000000000000001E-2"/>
  </r>
  <r>
    <x v="4"/>
    <x v="2"/>
    <x v="74"/>
    <n v="34"/>
    <n v="2"/>
    <n v="2"/>
    <n v="7.2"/>
    <n v="5.8823529411764705E-2"/>
    <n v="5.8823529411764705E-2"/>
  </r>
  <r>
    <x v="4"/>
    <x v="3"/>
    <x v="74"/>
    <n v="41"/>
    <n v="1"/>
    <n v="4"/>
    <n v="7.1"/>
    <n v="2.4390243902439025E-2"/>
    <n v="9.7560975609756101E-2"/>
  </r>
  <r>
    <x v="4"/>
    <x v="4"/>
    <x v="74"/>
    <n v="43"/>
    <n v="1"/>
    <n v="2"/>
    <n v="7.2"/>
    <n v="2.3255813953488372E-2"/>
    <n v="4.6511627906976744E-2"/>
  </r>
  <r>
    <x v="4"/>
    <x v="5"/>
    <x v="74"/>
    <n v="39"/>
    <n v="4"/>
    <n v="5"/>
    <n v="7.4"/>
    <n v="0.10256410256410256"/>
    <n v="0.12820512820512819"/>
  </r>
  <r>
    <x v="4"/>
    <x v="6"/>
    <x v="74"/>
    <n v="43"/>
    <n v="3"/>
    <n v="7"/>
    <n v="7.5"/>
    <n v="6.9767441860465115E-2"/>
    <n v="0.16279069767441862"/>
  </r>
  <r>
    <x v="4"/>
    <x v="7"/>
    <x v="75"/>
    <n v="34"/>
    <n v="1"/>
    <n v="3"/>
    <n v="7.5"/>
    <n v="2.9411764705882353E-2"/>
    <n v="8.8235294117647065E-2"/>
  </r>
  <r>
    <x v="4"/>
    <x v="0"/>
    <x v="75"/>
    <n v="54"/>
    <n v="3"/>
    <n v="3"/>
    <n v="7.4"/>
    <n v="5.5555555555555552E-2"/>
    <n v="5.5555555555555552E-2"/>
  </r>
  <r>
    <x v="4"/>
    <x v="1"/>
    <x v="75"/>
    <n v="31"/>
    <n v="2"/>
    <n v="2"/>
    <n v="7.3"/>
    <n v="6.4516129032258063E-2"/>
    <n v="6.4516129032258063E-2"/>
  </r>
  <r>
    <x v="4"/>
    <x v="2"/>
    <x v="75"/>
    <n v="46"/>
    <n v="1"/>
    <n v="4"/>
    <n v="7.3"/>
    <n v="2.1739130434782608E-2"/>
    <n v="8.6956521739130432E-2"/>
  </r>
  <r>
    <x v="13"/>
    <x v="4"/>
    <x v="75"/>
    <n v="22"/>
    <n v="1"/>
    <n v="1"/>
    <n v="7.3"/>
    <n v="4.5454545454545456E-2"/>
    <n v="4.5454545454545456E-2"/>
  </r>
  <r>
    <x v="13"/>
    <x v="5"/>
    <x v="75"/>
    <n v="38"/>
    <n v="3"/>
    <n v="3"/>
    <n v="7.3"/>
    <n v="7.8947368421052627E-2"/>
    <n v="7.8947368421052627E-2"/>
  </r>
  <r>
    <x v="5"/>
    <x v="6"/>
    <x v="75"/>
    <n v="25"/>
    <n v="1"/>
    <n v="3"/>
    <n v="7.5"/>
    <n v="0.04"/>
    <n v="0.12"/>
  </r>
  <r>
    <x v="5"/>
    <x v="8"/>
    <x v="75"/>
    <n v="31"/>
    <n v="2"/>
    <n v="6"/>
    <n v="7.3"/>
    <n v="6.4516129032258063E-2"/>
    <n v="0.19354838709677419"/>
  </r>
  <r>
    <x v="39"/>
    <x v="9"/>
    <x v="75"/>
    <n v="40"/>
    <n v="7"/>
    <n v="1"/>
    <n v="8.3000000000000007"/>
    <n v="0.17499999999999999"/>
    <n v="2.5000000000000001E-2"/>
  </r>
  <r>
    <x v="57"/>
    <x v="7"/>
    <x v="76"/>
    <n v="48"/>
    <n v="2"/>
    <n v="3"/>
    <n v="7"/>
    <n v="4.1666666666666664E-2"/>
    <n v="6.25E-2"/>
  </r>
  <r>
    <x v="1"/>
    <x v="3"/>
    <x v="76"/>
    <n v="28"/>
    <n v="4"/>
    <n v="4"/>
    <n v="7.2"/>
    <n v="0.14285714285714285"/>
    <n v="0.14285714285714285"/>
  </r>
  <r>
    <x v="58"/>
    <x v="5"/>
    <x v="76"/>
    <n v="18"/>
    <n v="4"/>
    <n v="2"/>
    <n v="7.8"/>
    <n v="0.22222222222222221"/>
    <n v="0.1111111111111111"/>
  </r>
  <r>
    <x v="58"/>
    <x v="6"/>
    <x v="76"/>
    <n v="50"/>
    <n v="2"/>
    <n v="1"/>
    <n v="7.2"/>
    <n v="0.04"/>
    <n v="0.02"/>
  </r>
  <r>
    <x v="4"/>
    <x v="7"/>
    <x v="77"/>
    <n v="37"/>
    <n v="10"/>
    <n v="2"/>
    <n v="7.1"/>
    <n v="0.27027027027027029"/>
    <n v="5.4054054054054057E-2"/>
  </r>
  <r>
    <x v="4"/>
    <x v="0"/>
    <x v="77"/>
    <n v="33"/>
    <n v="4"/>
    <n v="6"/>
    <n v="6.7"/>
    <n v="0.12121212121212122"/>
    <n v="0.18181818181818182"/>
  </r>
  <r>
    <x v="4"/>
    <x v="1"/>
    <x v="77"/>
    <n v="18"/>
    <n v="4"/>
    <n v="2"/>
    <n v="7.2"/>
    <n v="0.22222222222222221"/>
    <n v="0.1111111111111111"/>
  </r>
  <r>
    <x v="4"/>
    <x v="2"/>
    <x v="77"/>
    <n v="43"/>
    <n v="14"/>
    <n v="10"/>
    <n v="7.4"/>
    <n v="0.32558139534883723"/>
    <n v="0.23255813953488372"/>
  </r>
  <r>
    <x v="57"/>
    <x v="3"/>
    <x v="77"/>
    <n v="37"/>
    <n v="11"/>
    <n v="6"/>
    <n v="6.9"/>
    <n v="0.29729729729729731"/>
    <n v="0.16216216216216217"/>
  </r>
  <r>
    <x v="57"/>
    <x v="4"/>
    <x v="77"/>
    <n v="41"/>
    <n v="12"/>
    <n v="5"/>
    <n v="6.8"/>
    <n v="0.29268292682926828"/>
    <n v="0.12195121951219512"/>
  </r>
  <r>
    <x v="57"/>
    <x v="5"/>
    <x v="77"/>
    <n v="38"/>
    <n v="6"/>
    <n v="5"/>
    <n v="7.1"/>
    <n v="0.15789473684210525"/>
    <n v="0.13157894736842105"/>
  </r>
  <r>
    <x v="57"/>
    <x v="6"/>
    <x v="77"/>
    <n v="34"/>
    <n v="4"/>
    <n v="2"/>
    <n v="6.6"/>
    <n v="0.11764705882352941"/>
    <n v="5.8823529411764705E-2"/>
  </r>
  <r>
    <x v="24"/>
    <x v="7"/>
    <x v="78"/>
    <n v="33"/>
    <n v="4"/>
    <n v="5"/>
    <n v="6.8"/>
    <n v="0.12121212121212122"/>
    <n v="0.15151515151515152"/>
  </r>
  <r>
    <x v="59"/>
    <x v="0"/>
    <x v="78"/>
    <n v="44"/>
    <n v="18"/>
    <n v="3"/>
    <n v="7.1"/>
    <n v="0.40909090909090912"/>
    <n v="6.8181818181818177E-2"/>
  </r>
  <r>
    <x v="24"/>
    <x v="1"/>
    <x v="78"/>
    <n v="39"/>
    <n v="9"/>
    <n v="4"/>
    <n v="6.8"/>
    <n v="0.23076923076923078"/>
    <n v="0.10256410256410256"/>
  </r>
  <r>
    <x v="24"/>
    <x v="2"/>
    <x v="78"/>
    <n v="38"/>
    <n v="7"/>
    <n v="5"/>
    <n v="6.8"/>
    <n v="0.18421052631578946"/>
    <n v="0.13157894736842105"/>
  </r>
  <r>
    <x v="24"/>
    <x v="3"/>
    <x v="78"/>
    <n v="32"/>
    <n v="4"/>
    <n v="9"/>
    <n v="7"/>
    <n v="0.125"/>
    <n v="0.28125"/>
  </r>
  <r>
    <x v="3"/>
    <x v="4"/>
    <x v="78"/>
    <n v="27"/>
    <n v="2"/>
    <n v="4"/>
    <n v="6.6"/>
    <n v="7.407407407407407E-2"/>
    <n v="0.14814814814814814"/>
  </r>
  <r>
    <x v="3"/>
    <x v="5"/>
    <x v="78"/>
    <n v="18"/>
    <n v="3"/>
    <n v="5"/>
    <n v="7.4"/>
    <n v="0.16666666666666666"/>
    <n v="0.27777777777777779"/>
  </r>
  <r>
    <x v="27"/>
    <x v="6"/>
    <x v="78"/>
    <n v="51"/>
    <n v="30"/>
    <n v="15"/>
    <n v="7.8"/>
    <n v="0.58823529411764708"/>
    <n v="0.29411764705882354"/>
  </r>
  <r>
    <x v="4"/>
    <x v="0"/>
    <x v="79"/>
    <n v="47"/>
    <n v="2"/>
    <n v="4"/>
    <n v="7.2"/>
    <n v="4.2553191489361701E-2"/>
    <n v="8.5106382978723402E-2"/>
  </r>
  <r>
    <x v="4"/>
    <x v="1"/>
    <x v="79"/>
    <n v="45"/>
    <n v="5"/>
    <n v="5"/>
    <n v="7.4"/>
    <n v="0.1111111111111111"/>
    <n v="0.1111111111111111"/>
  </r>
  <r>
    <x v="4"/>
    <x v="2"/>
    <x v="79"/>
    <n v="40"/>
    <n v="2"/>
    <n v="17"/>
    <n v="7.6"/>
    <n v="0.05"/>
    <n v="0.42499999999999999"/>
  </r>
  <r>
    <x v="4"/>
    <x v="3"/>
    <x v="79"/>
    <n v="45"/>
    <n v="3"/>
    <n v="6"/>
    <n v="7.3"/>
    <n v="6.6666666666666666E-2"/>
    <n v="0.13333333333333333"/>
  </r>
  <r>
    <x v="4"/>
    <x v="4"/>
    <x v="79"/>
    <n v="23"/>
    <n v="1"/>
    <n v="4"/>
    <n v="7.1"/>
    <n v="4.3478260869565216E-2"/>
    <n v="0.17391304347826086"/>
  </r>
  <r>
    <x v="4"/>
    <x v="5"/>
    <x v="79"/>
    <n v="29"/>
    <n v="5"/>
    <n v="8"/>
    <n v="7.5"/>
    <n v="0.17241379310344829"/>
    <n v="0.27586206896551724"/>
  </r>
  <r>
    <x v="4"/>
    <x v="6"/>
    <x v="79"/>
    <n v="45"/>
    <n v="3"/>
    <n v="9"/>
    <n v="7.2"/>
    <n v="6.6666666666666666E-2"/>
    <n v="0.2"/>
  </r>
  <r>
    <x v="24"/>
    <x v="0"/>
    <x v="80"/>
    <n v="41"/>
    <n v="4"/>
    <n v="3"/>
    <n v="6.5"/>
    <n v="9.7560975609756101E-2"/>
    <n v="7.3170731707317069E-2"/>
  </r>
  <r>
    <x v="24"/>
    <x v="1"/>
    <x v="80"/>
    <n v="36"/>
    <n v="6"/>
    <n v="2"/>
    <n v="6.7"/>
    <n v="0.16666666666666666"/>
    <n v="5.5555555555555552E-2"/>
  </r>
  <r>
    <x v="60"/>
    <x v="2"/>
    <x v="80"/>
    <n v="38"/>
    <n v="11"/>
    <n v="5"/>
    <n v="7.1"/>
    <n v="0.28947368421052633"/>
    <n v="0.13157894736842105"/>
  </r>
  <r>
    <x v="60"/>
    <x v="3"/>
    <x v="80"/>
    <n v="35"/>
    <n v="10"/>
    <n v="3"/>
    <n v="7.2"/>
    <n v="0.2857142857142857"/>
    <n v="8.5714285714285715E-2"/>
  </r>
  <r>
    <x v="60"/>
    <x v="4"/>
    <x v="80"/>
    <n v="44"/>
    <n v="9"/>
    <n v="7"/>
    <n v="7"/>
    <n v="0.20454545454545456"/>
    <n v="0.15909090909090909"/>
  </r>
  <r>
    <x v="26"/>
    <x v="5"/>
    <x v="80"/>
    <n v="39"/>
    <n v="7"/>
    <n v="6"/>
    <n v="7"/>
    <n v="0.17948717948717949"/>
    <n v="0.15384615384615385"/>
  </r>
  <r>
    <x v="24"/>
    <x v="7"/>
    <x v="81"/>
    <n v="44"/>
    <n v="27"/>
    <n v="3"/>
    <n v="7.5"/>
    <n v="0.61363636363636365"/>
    <n v="6.8181818181818177E-2"/>
  </r>
  <r>
    <x v="24"/>
    <x v="0"/>
    <x v="81"/>
    <n v="57"/>
    <n v="28"/>
    <n v="10"/>
    <n v="7.4"/>
    <n v="0.49122807017543857"/>
    <n v="0.17543859649122806"/>
  </r>
  <r>
    <x v="24"/>
    <x v="1"/>
    <x v="81"/>
    <n v="49"/>
    <n v="25"/>
    <n v="3"/>
    <n v="7.3"/>
    <n v="0.51020408163265307"/>
    <n v="6.1224489795918366E-2"/>
  </r>
  <r>
    <x v="24"/>
    <x v="2"/>
    <x v="81"/>
    <n v="48"/>
    <n v="19"/>
    <n v="7"/>
    <n v="7.2"/>
    <n v="0.39583333333333331"/>
    <n v="0.14583333333333334"/>
  </r>
  <r>
    <x v="24"/>
    <x v="3"/>
    <x v="81"/>
    <n v="49"/>
    <n v="21"/>
    <n v="5"/>
    <n v="6.9"/>
    <n v="0.42857142857142855"/>
    <n v="0.10204081632653061"/>
  </r>
  <r>
    <x v="24"/>
    <x v="4"/>
    <x v="81"/>
    <n v="35"/>
    <n v="9"/>
    <n v="2"/>
    <n v="6.5"/>
    <n v="0.25714285714285712"/>
    <n v="5.7142857142857141E-2"/>
  </r>
  <r>
    <x v="16"/>
    <x v="7"/>
    <x v="82"/>
    <n v="39"/>
    <n v="8"/>
    <n v="3"/>
    <n v="7.1"/>
    <n v="0.20512820512820512"/>
    <n v="7.6923076923076927E-2"/>
  </r>
  <r>
    <x v="16"/>
    <x v="0"/>
    <x v="82"/>
    <n v="37"/>
    <n v="2"/>
    <n v="8"/>
    <n v="7"/>
    <n v="5.4054054054054057E-2"/>
    <n v="0.21621621621621623"/>
  </r>
  <r>
    <x v="4"/>
    <x v="1"/>
    <x v="82"/>
    <n v="27"/>
    <n v="2"/>
    <n v="3"/>
    <n v="6.6"/>
    <n v="7.407407407407407E-2"/>
    <n v="0.1111111111111111"/>
  </r>
  <r>
    <x v="4"/>
    <x v="2"/>
    <x v="82"/>
    <n v="47"/>
    <n v="7"/>
    <n v="6"/>
    <n v="6.8"/>
    <n v="0.14893617021276595"/>
    <n v="0.1276595744680851"/>
  </r>
  <r>
    <x v="61"/>
    <x v="3"/>
    <x v="82"/>
    <n v="39"/>
    <n v="10"/>
    <n v="8"/>
    <n v="6.9"/>
    <n v="0.25641025641025639"/>
    <n v="0.20512820512820512"/>
  </r>
  <r>
    <x v="14"/>
    <x v="3"/>
    <x v="83"/>
    <n v="39"/>
    <n v="4"/>
    <n v="5"/>
    <n v="7"/>
    <n v="0.10256410256410256"/>
    <n v="0.12820512820512819"/>
  </r>
  <r>
    <x v="14"/>
    <x v="4"/>
    <x v="83"/>
    <n v="43"/>
    <n v="6"/>
    <n v="1"/>
    <n v="7.2"/>
    <n v="0.13953488372093023"/>
    <n v="2.3255813953488372E-2"/>
  </r>
  <r>
    <x v="12"/>
    <x v="7"/>
    <x v="84"/>
    <n v="48"/>
    <n v="4"/>
    <n v="6"/>
    <n v="7.2"/>
    <n v="8.3333333333333329E-2"/>
    <n v="0.125"/>
  </r>
  <r>
    <x v="12"/>
    <x v="0"/>
    <x v="84"/>
    <n v="38"/>
    <n v="3"/>
    <n v="8"/>
    <n v="7.2"/>
    <n v="7.8947368421052627E-2"/>
    <n v="0.21052631578947367"/>
  </r>
  <r>
    <x v="12"/>
    <x v="1"/>
    <x v="84"/>
    <n v="48"/>
    <n v="4"/>
    <n v="1"/>
    <n v="7.1"/>
    <n v="8.3333333333333329E-2"/>
    <n v="2.0833333333333332E-2"/>
  </r>
  <r>
    <x v="62"/>
    <x v="2"/>
    <x v="84"/>
    <n v="38"/>
    <n v="9"/>
    <n v="9"/>
    <n v="7.5"/>
    <n v="0.23684210526315788"/>
    <n v="0.23684210526315788"/>
  </r>
  <r>
    <x v="62"/>
    <x v="3"/>
    <x v="84"/>
    <n v="35"/>
    <n v="7"/>
    <n v="6"/>
    <n v="7.3"/>
    <n v="0.2"/>
    <n v="0.17142857142857143"/>
  </r>
  <r>
    <x v="62"/>
    <x v="4"/>
    <x v="84"/>
    <n v="37"/>
    <n v="9"/>
    <n v="8"/>
    <n v="7.5"/>
    <n v="0.24324324324324326"/>
    <n v="0.21621621621621623"/>
  </r>
  <r>
    <x v="62"/>
    <x v="5"/>
    <x v="84"/>
    <n v="39"/>
    <n v="4"/>
    <n v="7"/>
    <n v="6.9"/>
    <n v="0.10256410256410256"/>
    <n v="0.17948717948717949"/>
  </r>
  <r>
    <x v="62"/>
    <x v="6"/>
    <x v="84"/>
    <n v="35"/>
    <n v="5"/>
    <n v="1"/>
    <n v="6.7"/>
    <n v="0.14285714285714285"/>
    <n v="2.8571428571428571E-2"/>
  </r>
  <r>
    <x v="12"/>
    <x v="0"/>
    <x v="85"/>
    <n v="32"/>
    <n v="1"/>
    <n v="3"/>
    <n v="6.9"/>
    <n v="3.125E-2"/>
    <n v="9.375E-2"/>
  </r>
  <r>
    <x v="12"/>
    <x v="1"/>
    <x v="85"/>
    <n v="35"/>
    <n v="4"/>
    <n v="6"/>
    <n v="7"/>
    <n v="0.11428571428571428"/>
    <n v="0.17142857142857143"/>
  </r>
  <r>
    <x v="12"/>
    <x v="2"/>
    <x v="85"/>
    <n v="36"/>
    <n v="2"/>
    <n v="4"/>
    <n v="6.9"/>
    <n v="5.5555555555555552E-2"/>
    <n v="0.1111111111111111"/>
  </r>
  <r>
    <x v="12"/>
    <x v="4"/>
    <x v="85"/>
    <n v="43"/>
    <n v="4"/>
    <n v="6"/>
    <n v="6.8"/>
    <n v="9.3023255813953487E-2"/>
    <n v="0.13953488372093023"/>
  </r>
  <r>
    <x v="7"/>
    <x v="5"/>
    <x v="85"/>
    <n v="38"/>
    <n v="3"/>
    <n v="8"/>
    <n v="7.1"/>
    <n v="7.8947368421052627E-2"/>
    <n v="0.21052631578947367"/>
  </r>
  <r>
    <x v="7"/>
    <x v="6"/>
    <x v="85"/>
    <n v="55"/>
    <n v="14"/>
    <n v="14"/>
    <n v="7.4"/>
    <n v="0.25454545454545452"/>
    <n v="0.25454545454545452"/>
  </r>
  <r>
    <x v="12"/>
    <x v="7"/>
    <x v="86"/>
    <n v="46"/>
    <n v="2"/>
    <n v="5"/>
    <n v="7"/>
    <n v="4.3478260869565216E-2"/>
    <n v="0.10869565217391304"/>
  </r>
  <r>
    <x v="12"/>
    <x v="0"/>
    <x v="86"/>
    <n v="43"/>
    <n v="4"/>
    <n v="4"/>
    <n v="7.2"/>
    <n v="9.3023255813953487E-2"/>
    <n v="9.3023255813953487E-2"/>
  </r>
  <r>
    <x v="62"/>
    <x v="1"/>
    <x v="86"/>
    <n v="37"/>
    <n v="8"/>
    <n v="2"/>
    <n v="7.1"/>
    <n v="0.21621621621621623"/>
    <n v="5.4054054054054057E-2"/>
  </r>
  <r>
    <x v="62"/>
    <x v="2"/>
    <x v="86"/>
    <n v="31"/>
    <n v="2"/>
    <n v="5"/>
    <n v="6.8"/>
    <n v="6.4516129032258063E-2"/>
    <n v="0.16129032258064516"/>
  </r>
  <r>
    <x v="63"/>
    <x v="3"/>
    <x v="86"/>
    <n v="24"/>
    <n v="1"/>
    <n v="3"/>
    <n v="7"/>
    <n v="4.1666666666666664E-2"/>
    <n v="0.125"/>
  </r>
  <r>
    <x v="12"/>
    <x v="7"/>
    <x v="87"/>
    <n v="47"/>
    <n v="11"/>
    <n v="3"/>
    <n v="6.8"/>
    <n v="0.23404255319148937"/>
    <n v="6.3829787234042548E-2"/>
  </r>
  <r>
    <x v="12"/>
    <x v="0"/>
    <x v="87"/>
    <n v="45"/>
    <n v="10"/>
    <n v="3"/>
    <n v="6.6"/>
    <n v="0.22222222222222221"/>
    <n v="6.6666666666666666E-2"/>
  </r>
  <r>
    <x v="12"/>
    <x v="1"/>
    <x v="87"/>
    <n v="49"/>
    <n v="13"/>
    <n v="6"/>
    <n v="6.7"/>
    <n v="0.26530612244897961"/>
    <n v="0.12244897959183673"/>
  </r>
  <r>
    <x v="12"/>
    <x v="2"/>
    <x v="87"/>
    <n v="48"/>
    <n v="9"/>
    <n v="11"/>
    <n v="6.9"/>
    <n v="0.1875"/>
    <n v="0.22916666666666666"/>
  </r>
  <r>
    <x v="12"/>
    <x v="3"/>
    <x v="87"/>
    <n v="44"/>
    <n v="7"/>
    <n v="7"/>
    <n v="6.4"/>
    <n v="0.15909090909090909"/>
    <n v="0.15909090909090909"/>
  </r>
  <r>
    <x v="12"/>
    <x v="4"/>
    <x v="87"/>
    <n v="49"/>
    <n v="5"/>
    <n v="4"/>
    <n v="6.5"/>
    <n v="0.10204081632653061"/>
    <n v="8.1632653061224483E-2"/>
  </r>
  <r>
    <x v="12"/>
    <x v="5"/>
    <x v="87"/>
    <n v="56"/>
    <n v="9"/>
    <n v="9"/>
    <n v="6.6"/>
    <n v="0.16071428571428573"/>
    <n v="0.16071428571428573"/>
  </r>
  <r>
    <x v="12"/>
    <x v="6"/>
    <x v="87"/>
    <n v="47"/>
    <n v="8"/>
    <n v="10"/>
    <n v="6.6"/>
    <n v="0.1702127659574468"/>
    <n v="0.21276595744680851"/>
  </r>
  <r>
    <x v="1"/>
    <x v="7"/>
    <x v="88"/>
    <n v="44"/>
    <n v="10"/>
    <n v="6"/>
    <n v="7.1"/>
    <n v="0.22727272727272727"/>
    <n v="0.13636363636363635"/>
  </r>
  <r>
    <x v="12"/>
    <x v="1"/>
    <x v="88"/>
    <n v="35"/>
    <n v="10"/>
    <n v="5"/>
    <n v="7"/>
    <n v="0.2857142857142857"/>
    <n v="0.14285714285714285"/>
  </r>
  <r>
    <x v="12"/>
    <x v="2"/>
    <x v="88"/>
    <n v="40"/>
    <n v="10"/>
    <n v="5"/>
    <n v="6.8"/>
    <n v="0.25"/>
    <n v="0.125"/>
  </r>
  <r>
    <x v="12"/>
    <x v="3"/>
    <x v="88"/>
    <n v="36"/>
    <n v="9"/>
    <n v="3"/>
    <n v="6.7"/>
    <n v="0.25"/>
    <n v="8.3333333333333329E-2"/>
  </r>
  <r>
    <x v="17"/>
    <x v="4"/>
    <x v="88"/>
    <n v="42"/>
    <n v="20"/>
    <n v="8"/>
    <n v="7.3"/>
    <n v="0.47619047619047616"/>
    <n v="0.19047619047619047"/>
  </r>
  <r>
    <x v="13"/>
    <x v="7"/>
    <x v="89"/>
    <n v="44"/>
    <n v="3"/>
    <n v="2"/>
    <n v="7.2"/>
    <n v="6.8181818181818177E-2"/>
    <n v="4.5454545454545456E-2"/>
  </r>
  <r>
    <x v="64"/>
    <x v="3"/>
    <x v="89"/>
    <n v="30"/>
    <n v="2"/>
    <n v="2"/>
    <n v="6.5"/>
    <n v="6.6666666666666666E-2"/>
    <n v="6.6666666666666666E-2"/>
  </r>
  <r>
    <x v="64"/>
    <x v="5"/>
    <x v="89"/>
    <n v="40"/>
    <n v="2"/>
    <n v="3"/>
    <n v="6.7"/>
    <n v="0.05"/>
    <n v="7.4999999999999997E-2"/>
  </r>
  <r>
    <x v="13"/>
    <x v="0"/>
    <x v="90"/>
    <n v="48"/>
    <n v="1"/>
    <n v="1"/>
    <n v="7"/>
    <n v="2.0833333333333332E-2"/>
    <n v="2.0833333333333332E-2"/>
  </r>
  <r>
    <x v="65"/>
    <x v="5"/>
    <x v="90"/>
    <n v="28"/>
    <n v="2"/>
    <n v="1"/>
    <n v="6.8"/>
    <n v="7.1428571428571425E-2"/>
    <n v="3.5714285714285712E-2"/>
  </r>
  <r>
    <x v="66"/>
    <x v="7"/>
    <x v="91"/>
    <n v="51"/>
    <n v="16"/>
    <n v="10"/>
    <n v="7.3"/>
    <n v="0.31372549019607843"/>
    <n v="0.19607843137254902"/>
  </r>
  <r>
    <x v="18"/>
    <x v="0"/>
    <x v="91"/>
    <n v="30"/>
    <n v="1"/>
    <n v="2"/>
    <n v="6.5"/>
    <n v="3.3333333333333333E-2"/>
    <n v="6.6666666666666666E-2"/>
  </r>
  <r>
    <x v="18"/>
    <x v="1"/>
    <x v="91"/>
    <n v="38"/>
    <n v="8"/>
    <n v="4"/>
    <n v="6.9"/>
    <n v="0.21052631578947367"/>
    <n v="0.10526315789473684"/>
  </r>
  <r>
    <x v="18"/>
    <x v="2"/>
    <x v="91"/>
    <n v="43"/>
    <n v="6"/>
    <n v="4"/>
    <n v="6.9"/>
    <n v="0.13953488372093023"/>
    <n v="9.3023255813953487E-2"/>
  </r>
  <r>
    <x v="18"/>
    <x v="3"/>
    <x v="91"/>
    <n v="34"/>
    <n v="11"/>
    <n v="7"/>
    <n v="7.2"/>
    <n v="0.3235294117647059"/>
    <n v="0.20588235294117646"/>
  </r>
  <r>
    <x v="14"/>
    <x v="4"/>
    <x v="91"/>
    <n v="30"/>
    <n v="7"/>
    <n v="5"/>
    <n v="6.7"/>
    <n v="0.23333333333333334"/>
    <n v="0.16666666666666666"/>
  </r>
  <r>
    <x v="14"/>
    <x v="5"/>
    <x v="91"/>
    <n v="42"/>
    <n v="5"/>
    <n v="6"/>
    <n v="6.9"/>
    <n v="0.11904761904761904"/>
    <n v="0.14285714285714285"/>
  </r>
  <r>
    <x v="14"/>
    <x v="6"/>
    <x v="91"/>
    <n v="43"/>
    <n v="5"/>
    <n v="9"/>
    <n v="6.9"/>
    <n v="0.11627906976744186"/>
    <n v="0.20930232558139536"/>
  </r>
  <r>
    <x v="67"/>
    <x v="7"/>
    <x v="92"/>
    <n v="22"/>
    <n v="1"/>
    <n v="1"/>
    <n v="6.3"/>
    <n v="4.5454545454545456E-2"/>
    <n v="4.5454545454545456E-2"/>
  </r>
  <r>
    <x v="66"/>
    <x v="0"/>
    <x v="92"/>
    <n v="36"/>
    <n v="2"/>
    <n v="1"/>
    <n v="6.4"/>
    <n v="5.5555555555555552E-2"/>
    <n v="2.7777777777777776E-2"/>
  </r>
  <r>
    <x v="8"/>
    <x v="1"/>
    <x v="92"/>
    <n v="18"/>
    <n v="6"/>
    <n v="3"/>
    <n v="7"/>
    <n v="0.33333333333333331"/>
    <n v="0.16666666666666666"/>
  </r>
  <r>
    <x v="8"/>
    <x v="2"/>
    <x v="92"/>
    <n v="17"/>
    <n v="1"/>
    <n v="2"/>
    <n v="6.3"/>
    <n v="5.8823529411764705E-2"/>
    <n v="0.11764705882352941"/>
  </r>
  <r>
    <x v="8"/>
    <x v="3"/>
    <x v="92"/>
    <n v="42"/>
    <n v="6"/>
    <n v="2"/>
    <n v="6.5"/>
    <n v="0.14285714285714285"/>
    <n v="4.7619047619047616E-2"/>
  </r>
  <r>
    <x v="8"/>
    <x v="4"/>
    <x v="92"/>
    <n v="21"/>
    <n v="7"/>
    <n v="1"/>
    <n v="6.5"/>
    <n v="0.33333333333333331"/>
    <n v="4.7619047619047616E-2"/>
  </r>
  <r>
    <x v="68"/>
    <x v="5"/>
    <x v="92"/>
    <n v="36"/>
    <n v="7"/>
    <n v="3"/>
    <n v="6.4"/>
    <n v="0.19444444444444445"/>
    <n v="8.3333333333333329E-2"/>
  </r>
  <r>
    <x v="8"/>
    <x v="6"/>
    <x v="92"/>
    <n v="43"/>
    <n v="11"/>
    <n v="3"/>
    <n v="6.6"/>
    <n v="0.2558139534883721"/>
    <n v="6.9767441860465115E-2"/>
  </r>
  <r>
    <x v="8"/>
    <x v="8"/>
    <x v="92"/>
    <n v="33"/>
    <n v="10"/>
    <n v="2"/>
    <n v="6.2"/>
    <n v="0.30303030303030304"/>
    <n v="6.0606060606060608E-2"/>
  </r>
  <r>
    <x v="69"/>
    <x v="9"/>
    <x v="92"/>
    <n v="44"/>
    <n v="9"/>
    <n v="3"/>
    <n v="6.7"/>
    <n v="0.20454545454545456"/>
    <n v="6.8181818181818177E-2"/>
  </r>
  <r>
    <x v="70"/>
    <x v="7"/>
    <x v="93"/>
    <n v="37"/>
    <n v="3"/>
    <n v="2"/>
    <n v="7.3"/>
    <n v="8.1081081081081086E-2"/>
    <n v="5.4054054054054057E-2"/>
  </r>
  <r>
    <x v="34"/>
    <x v="1"/>
    <x v="93"/>
    <n v="46"/>
    <n v="2"/>
    <n v="3"/>
    <n v="7.5"/>
    <n v="4.3478260869565216E-2"/>
    <n v="6.5217391304347824E-2"/>
  </r>
  <r>
    <x v="34"/>
    <x v="2"/>
    <x v="93"/>
    <n v="34"/>
    <n v="1"/>
    <n v="2"/>
    <n v="7.1"/>
    <n v="2.9411764705882353E-2"/>
    <n v="5.8823529411764705E-2"/>
  </r>
  <r>
    <x v="34"/>
    <x v="3"/>
    <x v="93"/>
    <n v="34"/>
    <n v="1"/>
    <n v="1"/>
    <n v="6.9"/>
    <n v="2.9411764705882353E-2"/>
    <n v="2.9411764705882353E-2"/>
  </r>
  <r>
    <x v="34"/>
    <x v="4"/>
    <x v="93"/>
    <n v="57"/>
    <n v="6"/>
    <n v="4"/>
    <n v="7.2"/>
    <n v="0.10526315789473684"/>
    <n v="7.0175438596491224E-2"/>
  </r>
  <r>
    <x v="3"/>
    <x v="5"/>
    <x v="93"/>
    <n v="17"/>
    <n v="1"/>
    <n v="2"/>
    <n v="7.3"/>
    <n v="5.8823529411764705E-2"/>
    <n v="0.11764705882352941"/>
  </r>
  <r>
    <x v="3"/>
    <x v="6"/>
    <x v="93"/>
    <n v="39"/>
    <n v="1"/>
    <n v="2"/>
    <n v="7.4"/>
    <n v="2.564102564102564E-2"/>
    <n v="5.128205128205128E-2"/>
  </r>
  <r>
    <x v="70"/>
    <x v="7"/>
    <x v="94"/>
    <n v="40"/>
    <n v="2"/>
    <n v="9"/>
    <n v="7.2"/>
    <n v="0.05"/>
    <n v="0.22500000000000001"/>
  </r>
  <r>
    <x v="70"/>
    <x v="0"/>
    <x v="94"/>
    <n v="36"/>
    <n v="2"/>
    <n v="3"/>
    <n v="6.8"/>
    <n v="5.5555555555555552E-2"/>
    <n v="8.3333333333333329E-2"/>
  </r>
  <r>
    <x v="16"/>
    <x v="0"/>
    <x v="95"/>
    <n v="42"/>
    <n v="2"/>
    <n v="1"/>
    <n v="6.8"/>
    <n v="4.7619047619047616E-2"/>
    <n v="2.3809523809523808E-2"/>
  </r>
  <r>
    <x v="16"/>
    <x v="6"/>
    <x v="95"/>
    <n v="48"/>
    <n v="2"/>
    <n v="2"/>
    <n v="7"/>
    <n v="4.1666666666666664E-2"/>
    <n v="4.1666666666666664E-2"/>
  </r>
  <r>
    <x v="15"/>
    <x v="7"/>
    <x v="96"/>
    <n v="28"/>
    <n v="3"/>
    <n v="2"/>
    <n v="7.2"/>
    <n v="0.10714285714285714"/>
    <n v="7.1428571428571425E-2"/>
  </r>
  <r>
    <x v="14"/>
    <x v="0"/>
    <x v="96"/>
    <n v="36"/>
    <n v="6"/>
    <n v="14"/>
    <n v="7.6"/>
    <n v="0.16666666666666666"/>
    <n v="0.3888888888888889"/>
  </r>
  <r>
    <x v="14"/>
    <x v="1"/>
    <x v="96"/>
    <n v="28"/>
    <n v="5"/>
    <n v="3"/>
    <n v="7.2"/>
    <n v="0.17857142857142858"/>
    <n v="0.10714285714285714"/>
  </r>
  <r>
    <x v="14"/>
    <x v="2"/>
    <x v="96"/>
    <n v="40"/>
    <n v="6"/>
    <n v="10"/>
    <n v="7.4"/>
    <n v="0.15"/>
    <n v="0.25"/>
  </r>
  <r>
    <x v="14"/>
    <x v="3"/>
    <x v="96"/>
    <n v="38"/>
    <n v="8"/>
    <n v="3"/>
    <n v="7.2"/>
    <n v="0.21052631578947367"/>
    <n v="7.8947368421052627E-2"/>
  </r>
  <r>
    <x v="14"/>
    <x v="4"/>
    <x v="96"/>
    <n v="32"/>
    <n v="6"/>
    <n v="6"/>
    <n v="7.3"/>
    <n v="0.1875"/>
    <n v="0.1875"/>
  </r>
  <r>
    <x v="14"/>
    <x v="5"/>
    <x v="96"/>
    <n v="15"/>
    <n v="2"/>
    <n v="1"/>
    <n v="7"/>
    <n v="0.13333333333333333"/>
    <n v="6.6666666666666666E-2"/>
  </r>
  <r>
    <x v="14"/>
    <x v="6"/>
    <x v="96"/>
    <n v="35"/>
    <n v="7"/>
    <n v="5"/>
    <n v="7.1"/>
    <n v="0.2"/>
    <n v="0.14285714285714285"/>
  </r>
  <r>
    <x v="15"/>
    <x v="0"/>
    <x v="97"/>
    <n v="43"/>
    <n v="1"/>
    <n v="1"/>
    <n v="7.2"/>
    <n v="2.3255813953488372E-2"/>
    <n v="2.3255813953488372E-2"/>
  </r>
  <r>
    <x v="15"/>
    <x v="1"/>
    <x v="97"/>
    <n v="38"/>
    <n v="1"/>
    <n v="6"/>
    <n v="7.5"/>
    <n v="2.6315789473684209E-2"/>
    <n v="0.15789473684210525"/>
  </r>
  <r>
    <x v="15"/>
    <x v="7"/>
    <x v="98"/>
    <n v="30"/>
    <n v="2"/>
    <n v="1"/>
    <n v="7"/>
    <n v="6.6666666666666666E-2"/>
    <n v="3.3333333333333333E-2"/>
  </r>
  <r>
    <x v="15"/>
    <x v="0"/>
    <x v="98"/>
    <n v="43"/>
    <n v="3"/>
    <n v="1"/>
    <n v="7.3"/>
    <n v="6.9767441860465115E-2"/>
    <n v="2.3255813953488372E-2"/>
  </r>
  <r>
    <x v="4"/>
    <x v="1"/>
    <x v="98"/>
    <n v="42"/>
    <n v="3"/>
    <n v="1"/>
    <n v="7.1"/>
    <n v="7.1428571428571425E-2"/>
    <n v="2.3809523809523808E-2"/>
  </r>
  <r>
    <x v="4"/>
    <x v="2"/>
    <x v="98"/>
    <n v="36"/>
    <n v="1"/>
    <n v="1"/>
    <n v="7.1"/>
    <n v="2.7777777777777776E-2"/>
    <n v="2.7777777777777776E-2"/>
  </r>
  <r>
    <x v="34"/>
    <x v="4"/>
    <x v="98"/>
    <n v="55"/>
    <n v="7"/>
    <n v="1"/>
    <n v="7.1"/>
    <n v="0.12727272727272726"/>
    <n v="1.8181818181818181E-2"/>
  </r>
  <r>
    <x v="34"/>
    <x v="5"/>
    <x v="98"/>
    <n v="39"/>
    <n v="3"/>
    <n v="3"/>
    <n v="7"/>
    <n v="7.6923076923076927E-2"/>
    <n v="7.6923076923076927E-2"/>
  </r>
  <r>
    <x v="15"/>
    <x v="7"/>
    <x v="99"/>
    <n v="42"/>
    <n v="6"/>
    <n v="9"/>
    <n v="7.4"/>
    <n v="0.14285714285714285"/>
    <n v="0.21428571428571427"/>
  </r>
  <r>
    <x v="15"/>
    <x v="0"/>
    <x v="99"/>
    <n v="40"/>
    <n v="6"/>
    <n v="6"/>
    <n v="7.3"/>
    <n v="0.15"/>
    <n v="0.15"/>
  </r>
  <r>
    <x v="15"/>
    <x v="1"/>
    <x v="99"/>
    <n v="27"/>
    <n v="3"/>
    <n v="3"/>
    <n v="7.3"/>
    <n v="0.1111111111111111"/>
    <n v="0.1111111111111111"/>
  </r>
  <r>
    <x v="15"/>
    <x v="2"/>
    <x v="99"/>
    <n v="32"/>
    <n v="8"/>
    <n v="7"/>
    <n v="7.3"/>
    <n v="0.25"/>
    <n v="0.21875"/>
  </r>
  <r>
    <x v="15"/>
    <x v="3"/>
    <x v="99"/>
    <n v="38"/>
    <n v="8"/>
    <n v="7"/>
    <n v="7.3"/>
    <n v="0.21052631578947367"/>
    <n v="0.18421052631578946"/>
  </r>
  <r>
    <x v="15"/>
    <x v="4"/>
    <x v="99"/>
    <n v="42"/>
    <n v="9"/>
    <n v="6"/>
    <n v="7"/>
    <n v="0.21428571428571427"/>
    <n v="0.14285714285714285"/>
  </r>
  <r>
    <x v="71"/>
    <x v="5"/>
    <x v="99"/>
    <n v="29"/>
    <n v="4"/>
    <n v="3"/>
    <n v="7"/>
    <n v="0.13793103448275862"/>
    <n v="0.10344827586206896"/>
  </r>
  <r>
    <x v="71"/>
    <x v="6"/>
    <x v="99"/>
    <n v="41"/>
    <n v="8"/>
    <n v="4"/>
    <n v="7.1"/>
    <n v="0.1951219512195122"/>
    <n v="9.7560975609756101E-2"/>
  </r>
  <r>
    <x v="15"/>
    <x v="7"/>
    <x v="100"/>
    <n v="43"/>
    <n v="1"/>
    <n v="4"/>
    <n v="7"/>
    <n v="2.3255813953488372E-2"/>
    <n v="9.3023255813953487E-2"/>
  </r>
  <r>
    <x v="29"/>
    <x v="0"/>
    <x v="100"/>
    <n v="29"/>
    <n v="4"/>
    <n v="1"/>
    <n v="7.2"/>
    <n v="0.13793103448275862"/>
    <n v="3.4482758620689655E-2"/>
  </r>
  <r>
    <x v="29"/>
    <x v="1"/>
    <x v="100"/>
    <n v="43"/>
    <n v="5"/>
    <n v="6"/>
    <n v="6.9"/>
    <n v="0.11627906976744186"/>
    <n v="0.13953488372093023"/>
  </r>
  <r>
    <x v="29"/>
    <x v="3"/>
    <x v="100"/>
    <n v="42"/>
    <n v="4"/>
    <n v="6"/>
    <n v="6.9"/>
    <n v="9.5238095238095233E-2"/>
    <n v="0.14285714285714285"/>
  </r>
  <r>
    <x v="29"/>
    <x v="4"/>
    <x v="100"/>
    <n v="43"/>
    <n v="2"/>
    <n v="3"/>
    <n v="6.8"/>
    <n v="4.6511627906976744E-2"/>
    <n v="6.9767441860465115E-2"/>
  </r>
  <r>
    <x v="21"/>
    <x v="6"/>
    <x v="100"/>
    <n v="43"/>
    <n v="4"/>
    <n v="4"/>
    <n v="6.3"/>
    <n v="9.3023255813953487E-2"/>
    <n v="9.3023255813953487E-2"/>
  </r>
  <r>
    <x v="15"/>
    <x v="7"/>
    <x v="101"/>
    <n v="38"/>
    <n v="12"/>
    <n v="7"/>
    <n v="7.6"/>
    <n v="0.31578947368421051"/>
    <n v="0.18421052631578946"/>
  </r>
  <r>
    <x v="15"/>
    <x v="0"/>
    <x v="101"/>
    <n v="47"/>
    <n v="16"/>
    <n v="13"/>
    <n v="7.4"/>
    <n v="0.34042553191489361"/>
    <n v="0.27659574468085107"/>
  </r>
  <r>
    <x v="15"/>
    <x v="1"/>
    <x v="101"/>
    <n v="40"/>
    <n v="8"/>
    <n v="5"/>
    <n v="7.2"/>
    <n v="0.2"/>
    <n v="0.125"/>
  </r>
  <r>
    <x v="15"/>
    <x v="2"/>
    <x v="101"/>
    <n v="37"/>
    <n v="7"/>
    <n v="1"/>
    <n v="6.8"/>
    <n v="0.1891891891891892"/>
    <n v="2.7027027027027029E-2"/>
  </r>
  <r>
    <x v="15"/>
    <x v="7"/>
    <x v="102"/>
    <n v="27"/>
    <n v="5"/>
    <n v="3"/>
    <n v="7.3"/>
    <n v="0.18518518518518517"/>
    <n v="0.1111111111111111"/>
  </r>
  <r>
    <x v="15"/>
    <x v="0"/>
    <x v="102"/>
    <n v="35"/>
    <n v="9"/>
    <n v="6"/>
    <n v="7.4"/>
    <n v="0.25714285714285712"/>
    <n v="0.17142857142857143"/>
  </r>
  <r>
    <x v="15"/>
    <x v="1"/>
    <x v="102"/>
    <n v="32"/>
    <n v="8"/>
    <n v="5"/>
    <n v="7.5"/>
    <n v="0.25"/>
    <n v="0.15625"/>
  </r>
  <r>
    <x v="15"/>
    <x v="2"/>
    <x v="102"/>
    <n v="39"/>
    <n v="8"/>
    <n v="5"/>
    <n v="7.3"/>
    <n v="0.20512820512820512"/>
    <n v="0.12820512820512819"/>
  </r>
  <r>
    <x v="15"/>
    <x v="3"/>
    <x v="102"/>
    <n v="38"/>
    <n v="8"/>
    <n v="5"/>
    <n v="7.1"/>
    <n v="0.21052631578947367"/>
    <n v="0.13157894736842105"/>
  </r>
  <r>
    <x v="15"/>
    <x v="4"/>
    <x v="102"/>
    <n v="30"/>
    <n v="10"/>
    <n v="5"/>
    <n v="7.3"/>
    <n v="0.33333333333333331"/>
    <n v="0.16666666666666666"/>
  </r>
  <r>
    <x v="15"/>
    <x v="5"/>
    <x v="102"/>
    <n v="33"/>
    <n v="7"/>
    <n v="6"/>
    <n v="7.4"/>
    <n v="0.21212121212121213"/>
    <n v="0.18181818181818182"/>
  </r>
  <r>
    <x v="15"/>
    <x v="6"/>
    <x v="102"/>
    <n v="25"/>
    <n v="2"/>
    <n v="1"/>
    <n v="6.9"/>
    <n v="0.08"/>
    <n v="0.04"/>
  </r>
  <r>
    <x v="1"/>
    <x v="0"/>
    <x v="103"/>
    <n v="32"/>
    <n v="1"/>
    <n v="2"/>
    <n v="6.9"/>
    <n v="3.125E-2"/>
    <n v="6.25E-2"/>
  </r>
  <r>
    <x v="31"/>
    <x v="2"/>
    <x v="104"/>
    <n v="33"/>
    <n v="2"/>
    <n v="1"/>
    <n v="6.8"/>
    <n v="6.0606060606060608E-2"/>
    <n v="3.0303030303030304E-2"/>
  </r>
  <r>
    <x v="31"/>
    <x v="3"/>
    <x v="104"/>
    <n v="41"/>
    <n v="1"/>
    <n v="3"/>
    <n v="6.8"/>
    <n v="2.4390243902439025E-2"/>
    <n v="7.3170731707317069E-2"/>
  </r>
  <r>
    <x v="72"/>
    <x v="5"/>
    <x v="104"/>
    <n v="16"/>
    <n v="1"/>
    <n v="1"/>
    <n v="6.9"/>
    <n v="6.25E-2"/>
    <n v="6.25E-2"/>
  </r>
  <r>
    <x v="72"/>
    <x v="6"/>
    <x v="104"/>
    <n v="40"/>
    <n v="4"/>
    <n v="3"/>
    <n v="6.8"/>
    <n v="0.1"/>
    <n v="7.4999999999999997E-2"/>
  </r>
  <r>
    <x v="16"/>
    <x v="0"/>
    <x v="105"/>
    <n v="35"/>
    <n v="1"/>
    <n v="2"/>
    <n v="6.9"/>
    <n v="2.8571428571428571E-2"/>
    <n v="5.7142857142857141E-2"/>
  </r>
  <r>
    <x v="1"/>
    <x v="3"/>
    <x v="105"/>
    <n v="40"/>
    <n v="4"/>
    <n v="1"/>
    <n v="6.8"/>
    <n v="0.1"/>
    <n v="2.5000000000000001E-2"/>
  </r>
  <r>
    <x v="26"/>
    <x v="5"/>
    <x v="105"/>
    <n v="54"/>
    <n v="4"/>
    <n v="1"/>
    <n v="6.8"/>
    <n v="7.407407407407407E-2"/>
    <n v="1.8518518518518517E-2"/>
  </r>
  <r>
    <x v="1"/>
    <x v="7"/>
    <x v="106"/>
    <n v="37"/>
    <n v="1"/>
    <n v="2"/>
    <n v="6.9"/>
    <n v="2.7027027027027029E-2"/>
    <n v="5.4054054054054057E-2"/>
  </r>
  <r>
    <x v="1"/>
    <x v="0"/>
    <x v="106"/>
    <n v="31"/>
    <n v="1"/>
    <n v="2"/>
    <n v="7.1"/>
    <n v="3.2258064516129031E-2"/>
    <n v="6.4516129032258063E-2"/>
  </r>
  <r>
    <x v="1"/>
    <x v="2"/>
    <x v="106"/>
    <n v="33"/>
    <n v="2"/>
    <n v="1"/>
    <n v="6.9"/>
    <n v="6.0606060606060608E-2"/>
    <n v="3.0303030303030304E-2"/>
  </r>
  <r>
    <x v="1"/>
    <x v="7"/>
    <x v="107"/>
    <n v="42"/>
    <n v="3"/>
    <n v="2"/>
    <n v="7"/>
    <n v="7.1428571428571425E-2"/>
    <n v="4.7619047619047616E-2"/>
  </r>
  <r>
    <x v="1"/>
    <x v="0"/>
    <x v="107"/>
    <n v="32"/>
    <n v="1"/>
    <n v="1"/>
    <n v="7.2"/>
    <n v="3.125E-2"/>
    <n v="3.125E-2"/>
  </r>
  <r>
    <x v="18"/>
    <x v="1"/>
    <x v="107"/>
    <n v="34"/>
    <n v="2"/>
    <n v="1"/>
    <n v="7.3"/>
    <n v="5.8823529411764705E-2"/>
    <n v="2.9411764705882353E-2"/>
  </r>
  <r>
    <x v="1"/>
    <x v="7"/>
    <x v="108"/>
    <n v="28"/>
    <n v="1"/>
    <n v="1"/>
    <n v="7"/>
    <n v="3.5714285714285712E-2"/>
    <n v="3.5714285714285712E-2"/>
  </r>
  <r>
    <x v="1"/>
    <x v="0"/>
    <x v="108"/>
    <n v="44"/>
    <n v="1"/>
    <n v="6"/>
    <n v="7.1"/>
    <n v="2.2727272727272728E-2"/>
    <n v="0.13636363636363635"/>
  </r>
  <r>
    <x v="1"/>
    <x v="7"/>
    <x v="109"/>
    <n v="15"/>
    <n v="2"/>
    <n v="1"/>
    <n v="7.3"/>
    <n v="0.13333333333333333"/>
    <n v="6.6666666666666666E-2"/>
  </r>
  <r>
    <x v="1"/>
    <x v="0"/>
    <x v="109"/>
    <n v="49"/>
    <n v="3"/>
    <n v="6"/>
    <n v="7"/>
    <n v="6.1224489795918366E-2"/>
    <n v="0.12244897959183673"/>
  </r>
  <r>
    <x v="1"/>
    <x v="1"/>
    <x v="109"/>
    <n v="47"/>
    <n v="2"/>
    <n v="5"/>
    <n v="6.9"/>
    <n v="4.2553191489361701E-2"/>
    <n v="0.10638297872340426"/>
  </r>
  <r>
    <x v="73"/>
    <x v="1"/>
    <x v="110"/>
    <n v="42"/>
    <n v="2"/>
    <n v="3"/>
    <n v="7.3"/>
    <n v="4.7619047619047616E-2"/>
    <n v="7.1428571428571425E-2"/>
  </r>
  <r>
    <x v="73"/>
    <x v="2"/>
    <x v="110"/>
    <n v="23"/>
    <n v="1"/>
    <n v="1"/>
    <n v="7"/>
    <n v="4.3478260869565216E-2"/>
    <n v="4.3478260869565216E-2"/>
  </r>
  <r>
    <x v="70"/>
    <x v="7"/>
    <x v="111"/>
    <n v="29"/>
    <n v="1"/>
    <n v="2"/>
    <n v="6.4"/>
    <n v="3.4482758620689655E-2"/>
    <n v="6.8965517241379309E-2"/>
  </r>
  <r>
    <x v="1"/>
    <x v="0"/>
    <x v="111"/>
    <n v="13"/>
    <n v="1"/>
    <n v="1"/>
    <n v="6.6"/>
    <n v="7.6923076923076927E-2"/>
    <n v="7.6923076923076927E-2"/>
  </r>
  <r>
    <x v="1"/>
    <x v="7"/>
    <x v="112"/>
    <n v="50"/>
    <n v="7"/>
    <n v="7"/>
    <n v="7.4"/>
    <n v="0.14000000000000001"/>
    <n v="0.14000000000000001"/>
  </r>
  <r>
    <x v="74"/>
    <x v="0"/>
    <x v="113"/>
    <n v="45"/>
    <n v="21"/>
    <n v="6"/>
    <n v="7.1"/>
    <n v="0.46666666666666667"/>
    <n v="0.13333333333333333"/>
  </r>
  <r>
    <x v="1"/>
    <x v="7"/>
    <x v="114"/>
    <n v="37"/>
    <n v="10"/>
    <n v="11"/>
    <n v="7.4"/>
    <n v="0.27027027027027029"/>
    <n v="0.29729729729729731"/>
  </r>
  <r>
    <x v="1"/>
    <x v="0"/>
    <x v="114"/>
    <n v="50"/>
    <n v="10"/>
    <n v="12"/>
    <n v="7.3"/>
    <n v="0.2"/>
    <n v="0.24"/>
  </r>
  <r>
    <x v="50"/>
    <x v="1"/>
    <x v="114"/>
    <n v="36"/>
    <n v="11"/>
    <n v="3"/>
    <n v="7.3"/>
    <n v="0.30555555555555558"/>
    <n v="8.3333333333333329E-2"/>
  </r>
  <r>
    <x v="50"/>
    <x v="2"/>
    <x v="114"/>
    <n v="31"/>
    <n v="6"/>
    <n v="9"/>
    <n v="7.3"/>
    <n v="0.19354838709677419"/>
    <n v="0.29032258064516131"/>
  </r>
  <r>
    <x v="53"/>
    <x v="3"/>
    <x v="114"/>
    <n v="30"/>
    <n v="7"/>
    <n v="4"/>
    <n v="6.9"/>
    <n v="0.23333333333333334"/>
    <n v="0.13333333333333333"/>
  </r>
  <r>
    <x v="45"/>
    <x v="4"/>
    <x v="114"/>
    <n v="36"/>
    <n v="7"/>
    <n v="2"/>
    <n v="7.1"/>
    <n v="0.19444444444444445"/>
    <n v="5.5555555555555552E-2"/>
  </r>
  <r>
    <x v="75"/>
    <x v="5"/>
    <x v="114"/>
    <n v="43"/>
    <n v="18"/>
    <n v="4"/>
    <n v="7.2"/>
    <n v="0.41860465116279072"/>
    <n v="9.3023255813953487E-2"/>
  </r>
  <r>
    <x v="35"/>
    <x v="7"/>
    <x v="115"/>
    <n v="27"/>
    <n v="4"/>
    <n v="1"/>
    <n v="6.5"/>
    <n v="0.14814814814814814"/>
    <n v="3.7037037037037035E-2"/>
  </r>
  <r>
    <x v="1"/>
    <x v="0"/>
    <x v="115"/>
    <n v="51"/>
    <n v="10"/>
    <n v="3"/>
    <n v="6.7"/>
    <n v="0.19607843137254902"/>
    <n v="5.8823529411764705E-2"/>
  </r>
  <r>
    <x v="1"/>
    <x v="2"/>
    <x v="115"/>
    <n v="10"/>
    <n v="5"/>
    <n v="2"/>
    <n v="7.4"/>
    <n v="0.5"/>
    <n v="0.2"/>
  </r>
  <r>
    <x v="1"/>
    <x v="3"/>
    <x v="115"/>
    <n v="33"/>
    <n v="8"/>
    <n v="1"/>
    <n v="6.7"/>
    <n v="0.24242424242424243"/>
    <n v="3.0303030303030304E-2"/>
  </r>
  <r>
    <x v="5"/>
    <x v="1"/>
    <x v="116"/>
    <n v="35"/>
    <n v="2"/>
    <n v="4"/>
    <n v="7.3"/>
    <n v="5.7142857142857141E-2"/>
    <n v="0.11428571428571428"/>
  </r>
  <r>
    <x v="5"/>
    <x v="3"/>
    <x v="116"/>
    <n v="32"/>
    <n v="1"/>
    <n v="2"/>
    <n v="7.1"/>
    <n v="3.125E-2"/>
    <n v="6.25E-2"/>
  </r>
  <r>
    <x v="76"/>
    <x v="4"/>
    <x v="116"/>
    <n v="44"/>
    <n v="3"/>
    <n v="2"/>
    <n v="7.1"/>
    <n v="6.8181818181818177E-2"/>
    <n v="4.5454545454545456E-2"/>
  </r>
  <r>
    <x v="5"/>
    <x v="1"/>
    <x v="117"/>
    <n v="40"/>
    <n v="2"/>
    <n v="2"/>
    <n v="7"/>
    <n v="0.05"/>
    <n v="0.05"/>
  </r>
  <r>
    <x v="53"/>
    <x v="2"/>
    <x v="117"/>
    <n v="39"/>
    <n v="1"/>
    <n v="2"/>
    <n v="6.9"/>
    <n v="2.564102564102564E-2"/>
    <n v="5.128205128205128E-2"/>
  </r>
  <r>
    <x v="53"/>
    <x v="3"/>
    <x v="117"/>
    <n v="36"/>
    <n v="1"/>
    <n v="2"/>
    <n v="6.9"/>
    <n v="2.7777777777777776E-2"/>
    <n v="5.5555555555555552E-2"/>
  </r>
  <r>
    <x v="66"/>
    <x v="7"/>
    <x v="118"/>
    <n v="34"/>
    <n v="3"/>
    <n v="3"/>
    <n v="6.7"/>
    <n v="8.8235294117647065E-2"/>
    <n v="8.8235294117647065E-2"/>
  </r>
  <r>
    <x v="42"/>
    <x v="0"/>
    <x v="118"/>
    <n v="50"/>
    <n v="13"/>
    <n v="10"/>
    <n v="7.3"/>
    <n v="0.26"/>
    <n v="0.2"/>
  </r>
  <r>
    <x v="42"/>
    <x v="1"/>
    <x v="118"/>
    <n v="38"/>
    <n v="7"/>
    <n v="3"/>
    <n v="6.8"/>
    <n v="0.18421052631578946"/>
    <n v="7.8947368421052627E-2"/>
  </r>
  <r>
    <x v="42"/>
    <x v="2"/>
    <x v="118"/>
    <n v="40"/>
    <n v="5"/>
    <n v="7"/>
    <n v="6.9"/>
    <n v="0.125"/>
    <n v="0.17499999999999999"/>
  </r>
  <r>
    <x v="42"/>
    <x v="3"/>
    <x v="118"/>
    <n v="41"/>
    <n v="4"/>
    <n v="3"/>
    <n v="6.6"/>
    <n v="9.7560975609756101E-2"/>
    <n v="7.3170731707317069E-2"/>
  </r>
  <r>
    <x v="42"/>
    <x v="4"/>
    <x v="118"/>
    <n v="38"/>
    <n v="8"/>
    <n v="3"/>
    <n v="6.8"/>
    <n v="0.21052631578947367"/>
    <n v="7.8947368421052627E-2"/>
  </r>
  <r>
    <x v="66"/>
    <x v="7"/>
    <x v="119"/>
    <n v="48"/>
    <n v="15"/>
    <n v="12"/>
    <n v="7.5"/>
    <n v="0.3125"/>
    <n v="0.25"/>
  </r>
  <r>
    <x v="66"/>
    <x v="0"/>
    <x v="119"/>
    <n v="48"/>
    <n v="16"/>
    <n v="11"/>
    <n v="7.4"/>
    <n v="0.33333333333333331"/>
    <n v="0.22916666666666666"/>
  </r>
  <r>
    <x v="66"/>
    <x v="1"/>
    <x v="119"/>
    <n v="42"/>
    <n v="14"/>
    <n v="10"/>
    <n v="7.5"/>
    <n v="0.33333333333333331"/>
    <n v="0.23809523809523808"/>
  </r>
  <r>
    <x v="66"/>
    <x v="2"/>
    <x v="119"/>
    <n v="40"/>
    <n v="7"/>
    <n v="6"/>
    <n v="6.8"/>
    <n v="0.17499999999999999"/>
    <n v="0.15"/>
  </r>
  <r>
    <x v="66"/>
    <x v="3"/>
    <x v="119"/>
    <n v="33"/>
    <n v="6"/>
    <n v="2"/>
    <n v="6.6"/>
    <n v="0.18181818181818182"/>
    <n v="6.0606060606060608E-2"/>
  </r>
  <r>
    <x v="69"/>
    <x v="4"/>
    <x v="119"/>
    <n v="26"/>
    <n v="8"/>
    <n v="3"/>
    <n v="6.5"/>
    <n v="0.30769230769230771"/>
    <n v="0.11538461538461539"/>
  </r>
  <r>
    <x v="45"/>
    <x v="5"/>
    <x v="119"/>
    <n v="4"/>
    <n v="1"/>
    <n v="1"/>
    <n v="6.4"/>
    <n v="0.25"/>
    <n v="0.25"/>
  </r>
  <r>
    <x v="66"/>
    <x v="7"/>
    <x v="120"/>
    <n v="37"/>
    <n v="6"/>
    <n v="3"/>
    <n v="6.4"/>
    <n v="0.16216216216216217"/>
    <n v="8.1081081081081086E-2"/>
  </r>
  <r>
    <x v="21"/>
    <x v="0"/>
    <x v="120"/>
    <n v="32"/>
    <n v="10"/>
    <n v="4"/>
    <n v="6.9"/>
    <n v="0.3125"/>
    <n v="0.125"/>
  </r>
  <r>
    <x v="21"/>
    <x v="1"/>
    <x v="120"/>
    <n v="34"/>
    <n v="14"/>
    <n v="9"/>
    <n v="7.3"/>
    <n v="0.41176470588235292"/>
    <n v="0.26470588235294118"/>
  </r>
  <r>
    <x v="21"/>
    <x v="2"/>
    <x v="120"/>
    <n v="29"/>
    <n v="6"/>
    <n v="4"/>
    <n v="6.9"/>
    <n v="0.20689655172413793"/>
    <n v="0.13793103448275862"/>
  </r>
  <r>
    <x v="21"/>
    <x v="3"/>
    <x v="120"/>
    <n v="15"/>
    <n v="4"/>
    <n v="1"/>
    <n v="6.6"/>
    <n v="0.26666666666666666"/>
    <n v="6.6666666666666666E-2"/>
  </r>
  <r>
    <x v="65"/>
    <x v="4"/>
    <x v="120"/>
    <n v="28"/>
    <n v="4"/>
    <n v="2"/>
    <n v="7.2"/>
    <n v="0.14285714285714285"/>
    <n v="7.1428571428571425E-2"/>
  </r>
  <r>
    <x v="66"/>
    <x v="7"/>
    <x v="121"/>
    <n v="33"/>
    <n v="1"/>
    <n v="2"/>
    <n v="7.1"/>
    <n v="3.0303030303030304E-2"/>
    <n v="6.0606060606060608E-2"/>
  </r>
  <r>
    <x v="40"/>
    <x v="1"/>
    <x v="121"/>
    <n v="36"/>
    <n v="1"/>
    <n v="7"/>
    <n v="6.9"/>
    <n v="2.7777777777777776E-2"/>
    <n v="0.19444444444444445"/>
  </r>
  <r>
    <x v="40"/>
    <x v="2"/>
    <x v="121"/>
    <n v="36"/>
    <n v="2"/>
    <n v="5"/>
    <n v="6.8"/>
    <n v="5.5555555555555552E-2"/>
    <n v="0.1388888888888889"/>
  </r>
  <r>
    <x v="40"/>
    <x v="3"/>
    <x v="121"/>
    <n v="25"/>
    <n v="3"/>
    <n v="3"/>
    <n v="6.6"/>
    <n v="0.12"/>
    <n v="0.12"/>
  </r>
  <r>
    <x v="3"/>
    <x v="7"/>
    <x v="122"/>
    <n v="50"/>
    <n v="3"/>
    <n v="5"/>
    <n v="7.2"/>
    <n v="0.06"/>
    <n v="0.1"/>
  </r>
  <r>
    <x v="3"/>
    <x v="0"/>
    <x v="122"/>
    <n v="42"/>
    <n v="2"/>
    <n v="2"/>
    <n v="7.2"/>
    <n v="4.7619047619047616E-2"/>
    <n v="4.7619047619047616E-2"/>
  </r>
  <r>
    <x v="66"/>
    <x v="2"/>
    <x v="122"/>
    <n v="33"/>
    <n v="2"/>
    <n v="3"/>
    <n v="6.8"/>
    <n v="6.0606060606060608E-2"/>
    <n v="9.0909090909090912E-2"/>
  </r>
  <r>
    <x v="34"/>
    <x v="1"/>
    <x v="123"/>
    <n v="37"/>
    <n v="1"/>
    <n v="4"/>
    <n v="7.9"/>
    <n v="2.7027027027027029E-2"/>
    <n v="0.10810810810810811"/>
  </r>
  <r>
    <x v="34"/>
    <x v="2"/>
    <x v="123"/>
    <n v="42"/>
    <n v="3"/>
    <n v="1"/>
    <n v="7.2"/>
    <n v="7.1428571428571425E-2"/>
    <n v="2.3809523809523808E-2"/>
  </r>
  <r>
    <x v="34"/>
    <x v="3"/>
    <x v="123"/>
    <n v="41"/>
    <n v="2"/>
    <n v="1"/>
    <n v="7"/>
    <n v="4.878048780487805E-2"/>
    <n v="2.4390243902439025E-2"/>
  </r>
  <r>
    <x v="77"/>
    <x v="4"/>
    <x v="123"/>
    <n v="29"/>
    <n v="2"/>
    <n v="3"/>
    <n v="7"/>
    <n v="6.8965517241379309E-2"/>
    <n v="0.10344827586206896"/>
  </r>
  <r>
    <x v="20"/>
    <x v="1"/>
    <x v="124"/>
    <n v="27"/>
    <n v="2"/>
    <n v="1"/>
    <n v="7.1"/>
    <n v="7.407407407407407E-2"/>
    <n v="3.7037037037037035E-2"/>
  </r>
  <r>
    <x v="20"/>
    <x v="2"/>
    <x v="124"/>
    <n v="37"/>
    <n v="2"/>
    <n v="2"/>
    <n v="6.9"/>
    <n v="5.4054054054054057E-2"/>
    <n v="5.4054054054054057E-2"/>
  </r>
  <r>
    <x v="20"/>
    <x v="3"/>
    <x v="124"/>
    <n v="46"/>
    <n v="2"/>
    <n v="1"/>
    <n v="6.9"/>
    <n v="4.3478260869565216E-2"/>
    <n v="2.1739130434782608E-2"/>
  </r>
  <r>
    <x v="78"/>
    <x v="5"/>
    <x v="124"/>
    <n v="31"/>
    <n v="2"/>
    <n v="2"/>
    <n v="6.6"/>
    <n v="6.4516129032258063E-2"/>
    <n v="6.4516129032258063E-2"/>
  </r>
  <r>
    <x v="78"/>
    <x v="6"/>
    <x v="124"/>
    <n v="31"/>
    <n v="2"/>
    <n v="1"/>
    <n v="7.2"/>
    <n v="6.4516129032258063E-2"/>
    <n v="3.2258064516129031E-2"/>
  </r>
  <r>
    <x v="78"/>
    <x v="8"/>
    <x v="124"/>
    <n v="34"/>
    <n v="1"/>
    <n v="2"/>
    <n v="7"/>
    <n v="2.9411764705882353E-2"/>
    <n v="5.8823529411764705E-2"/>
  </r>
  <r>
    <x v="3"/>
    <x v="7"/>
    <x v="125"/>
    <n v="43"/>
    <n v="10"/>
    <n v="3"/>
    <n v="6.9"/>
    <n v="0.23255813953488372"/>
    <n v="6.9767441860465115E-2"/>
  </r>
  <r>
    <x v="3"/>
    <x v="0"/>
    <x v="125"/>
    <n v="39"/>
    <n v="3"/>
    <n v="1"/>
    <n v="6.8"/>
    <n v="7.6923076923076927E-2"/>
    <n v="2.564102564102564E-2"/>
  </r>
  <r>
    <x v="3"/>
    <x v="1"/>
    <x v="125"/>
    <n v="37"/>
    <n v="2"/>
    <n v="1"/>
    <n v="7.1"/>
    <n v="5.4054054054054057E-2"/>
    <n v="2.7027027027027029E-2"/>
  </r>
  <r>
    <x v="3"/>
    <x v="2"/>
    <x v="125"/>
    <n v="49"/>
    <n v="7"/>
    <n v="2"/>
    <n v="7.1"/>
    <n v="0.14285714285714285"/>
    <n v="4.0816326530612242E-2"/>
  </r>
  <r>
    <x v="3"/>
    <x v="3"/>
    <x v="125"/>
    <n v="37"/>
    <n v="5"/>
    <n v="1"/>
    <n v="7"/>
    <n v="0.13513513513513514"/>
    <n v="2.7027027027027029E-2"/>
  </r>
  <r>
    <x v="27"/>
    <x v="7"/>
    <x v="126"/>
    <n v="35"/>
    <n v="1"/>
    <n v="2"/>
    <n v="7"/>
    <n v="2.8571428571428571E-2"/>
    <n v="5.7142857142857141E-2"/>
  </r>
  <r>
    <x v="27"/>
    <x v="0"/>
    <x v="126"/>
    <n v="33"/>
    <n v="1"/>
    <n v="2"/>
    <n v="7.1"/>
    <n v="3.0303030303030304E-2"/>
    <n v="6.0606060606060608E-2"/>
  </r>
  <r>
    <x v="13"/>
    <x v="4"/>
    <x v="126"/>
    <n v="29"/>
    <n v="1"/>
    <n v="5"/>
    <n v="7.4"/>
    <n v="3.4482758620689655E-2"/>
    <n v="0.17241379310344829"/>
  </r>
  <r>
    <x v="27"/>
    <x v="2"/>
    <x v="127"/>
    <n v="32"/>
    <n v="3"/>
    <n v="1"/>
    <n v="6.7"/>
    <n v="9.375E-2"/>
    <n v="3.125E-2"/>
  </r>
  <r>
    <x v="27"/>
    <x v="7"/>
    <x v="128"/>
    <n v="51"/>
    <n v="4"/>
    <n v="5"/>
    <n v="7.1"/>
    <n v="7.8431372549019607E-2"/>
    <n v="9.8039215686274508E-2"/>
  </r>
  <r>
    <x v="27"/>
    <x v="0"/>
    <x v="128"/>
    <n v="46"/>
    <n v="2"/>
    <n v="5"/>
    <n v="7.1"/>
    <n v="4.3478260869565216E-2"/>
    <n v="0.10869565217391304"/>
  </r>
  <r>
    <x v="50"/>
    <x v="3"/>
    <x v="128"/>
    <n v="49"/>
    <n v="1"/>
    <n v="2"/>
    <n v="7"/>
    <n v="2.0408163265306121E-2"/>
    <n v="4.0816326530612242E-2"/>
  </r>
  <r>
    <x v="27"/>
    <x v="7"/>
    <x v="129"/>
    <n v="36"/>
    <n v="1"/>
    <n v="2"/>
    <n v="6.9"/>
    <n v="2.7777777777777776E-2"/>
    <n v="5.5555555555555552E-2"/>
  </r>
  <r>
    <x v="18"/>
    <x v="1"/>
    <x v="129"/>
    <n v="47"/>
    <n v="9"/>
    <n v="4"/>
    <n v="7.5"/>
    <n v="0.19148936170212766"/>
    <n v="8.5106382978723402E-2"/>
  </r>
  <r>
    <x v="18"/>
    <x v="2"/>
    <x v="129"/>
    <n v="43"/>
    <n v="8"/>
    <n v="2"/>
    <n v="7.2"/>
    <n v="0.18604651162790697"/>
    <n v="4.6511627906976744E-2"/>
  </r>
  <r>
    <x v="18"/>
    <x v="3"/>
    <x v="129"/>
    <n v="44"/>
    <n v="7"/>
    <n v="2"/>
    <n v="7.3"/>
    <n v="0.15909090909090909"/>
    <n v="4.5454545454545456E-2"/>
  </r>
  <r>
    <x v="79"/>
    <x v="5"/>
    <x v="129"/>
    <n v="39"/>
    <n v="4"/>
    <n v="4"/>
    <n v="7.4"/>
    <n v="0.10256410256410256"/>
    <n v="0.10256410256410256"/>
  </r>
  <r>
    <x v="27"/>
    <x v="1"/>
    <x v="130"/>
    <n v="26"/>
    <n v="2"/>
    <n v="1"/>
    <n v="7.2"/>
    <n v="7.6923076923076927E-2"/>
    <n v="3.8461538461538464E-2"/>
  </r>
  <r>
    <x v="12"/>
    <x v="3"/>
    <x v="130"/>
    <n v="46"/>
    <n v="4"/>
    <n v="1"/>
    <n v="7.2"/>
    <n v="8.6956521739130432E-2"/>
    <n v="2.1739130434782608E-2"/>
  </r>
  <r>
    <x v="12"/>
    <x v="4"/>
    <x v="130"/>
    <n v="42"/>
    <n v="3"/>
    <n v="6"/>
    <n v="7.1"/>
    <n v="7.1428571428571425E-2"/>
    <n v="0.14285714285714285"/>
  </r>
  <r>
    <x v="12"/>
    <x v="5"/>
    <x v="130"/>
    <n v="50"/>
    <n v="5"/>
    <n v="1"/>
    <n v="7.2"/>
    <n v="0.1"/>
    <n v="0.02"/>
  </r>
  <r>
    <x v="12"/>
    <x v="6"/>
    <x v="130"/>
    <n v="24"/>
    <n v="1"/>
    <n v="4"/>
    <n v="6.7"/>
    <n v="4.1666666666666664E-2"/>
    <n v="0.16666666666666666"/>
  </r>
  <r>
    <x v="27"/>
    <x v="7"/>
    <x v="131"/>
    <n v="51"/>
    <n v="7"/>
    <n v="9"/>
    <n v="7.6"/>
    <n v="0.13725490196078433"/>
    <n v="0.17647058823529413"/>
  </r>
  <r>
    <x v="80"/>
    <x v="0"/>
    <x v="131"/>
    <n v="50"/>
    <n v="5"/>
    <n v="4"/>
    <n v="7.5"/>
    <n v="0.1"/>
    <n v="0.08"/>
  </r>
  <r>
    <x v="80"/>
    <x v="1"/>
    <x v="131"/>
    <n v="50"/>
    <n v="5"/>
    <n v="4"/>
    <n v="7.6"/>
    <n v="0.1"/>
    <n v="0.08"/>
  </r>
  <r>
    <x v="80"/>
    <x v="2"/>
    <x v="131"/>
    <n v="35"/>
    <n v="2"/>
    <n v="1"/>
    <n v="7.1"/>
    <n v="5.7142857142857141E-2"/>
    <n v="2.8571428571428571E-2"/>
  </r>
  <r>
    <x v="80"/>
    <x v="3"/>
    <x v="131"/>
    <n v="40"/>
    <n v="1"/>
    <n v="3"/>
    <n v="6.9"/>
    <n v="2.5000000000000001E-2"/>
    <n v="7.4999999999999997E-2"/>
  </r>
  <r>
    <x v="80"/>
    <x v="4"/>
    <x v="131"/>
    <n v="38"/>
    <n v="2"/>
    <n v="1"/>
    <n v="6.9"/>
    <n v="5.2631578947368418E-2"/>
    <n v="2.6315789473684209E-2"/>
  </r>
  <r>
    <x v="27"/>
    <x v="7"/>
    <x v="132"/>
    <n v="36"/>
    <n v="8"/>
    <n v="8"/>
    <n v="7.1"/>
    <n v="0.22222222222222221"/>
    <n v="0.22222222222222221"/>
  </r>
  <r>
    <x v="27"/>
    <x v="0"/>
    <x v="132"/>
    <n v="33"/>
    <n v="11"/>
    <n v="7"/>
    <n v="7.3"/>
    <n v="0.33333333333333331"/>
    <n v="0.21212121212121213"/>
  </r>
  <r>
    <x v="13"/>
    <x v="1"/>
    <x v="132"/>
    <n v="41"/>
    <n v="13"/>
    <n v="11"/>
    <n v="7.4"/>
    <n v="0.31707317073170732"/>
    <n v="0.26829268292682928"/>
  </r>
  <r>
    <x v="13"/>
    <x v="2"/>
    <x v="132"/>
    <n v="42"/>
    <n v="14"/>
    <n v="4"/>
    <n v="7.2"/>
    <n v="0.33333333333333331"/>
    <n v="9.5238095238095233E-2"/>
  </r>
  <r>
    <x v="13"/>
    <x v="3"/>
    <x v="132"/>
    <n v="53"/>
    <n v="23"/>
    <n v="11"/>
    <n v="7.3"/>
    <n v="0.43396226415094341"/>
    <n v="0.20754716981132076"/>
  </r>
  <r>
    <x v="13"/>
    <x v="4"/>
    <x v="132"/>
    <n v="47"/>
    <n v="21"/>
    <n v="7"/>
    <n v="7"/>
    <n v="0.44680851063829785"/>
    <n v="0.14893617021276595"/>
  </r>
  <r>
    <x v="13"/>
    <x v="5"/>
    <x v="132"/>
    <n v="42"/>
    <n v="17"/>
    <n v="3"/>
    <n v="7.1"/>
    <n v="0.40476190476190477"/>
    <n v="7.1428571428571425E-2"/>
  </r>
  <r>
    <x v="13"/>
    <x v="6"/>
    <x v="132"/>
    <n v="11"/>
    <n v="7"/>
    <n v="5"/>
    <n v="8"/>
    <n v="0.63636363636363635"/>
    <n v="0.45454545454545453"/>
  </r>
  <r>
    <x v="81"/>
    <x v="8"/>
    <x v="132"/>
    <n v="46"/>
    <n v="21"/>
    <n v="5"/>
    <n v="6.6"/>
    <n v="0.45652173913043476"/>
    <n v="0.10869565217391304"/>
  </r>
  <r>
    <x v="81"/>
    <x v="9"/>
    <x v="132"/>
    <n v="37"/>
    <n v="7"/>
    <n v="4"/>
    <n v="6.5"/>
    <n v="0.1891891891891892"/>
    <n v="0.10810810810810811"/>
  </r>
  <r>
    <x v="27"/>
    <x v="7"/>
    <x v="31"/>
    <n v="51"/>
    <n v="14"/>
    <n v="7"/>
    <n v="7.1"/>
    <n v="0.27450980392156865"/>
    <n v="0.13725490196078433"/>
  </r>
  <r>
    <x v="18"/>
    <x v="0"/>
    <x v="31"/>
    <n v="47"/>
    <n v="9"/>
    <n v="1"/>
    <n v="6.9"/>
    <n v="0.19148936170212766"/>
    <n v="2.1276595744680851E-2"/>
  </r>
  <r>
    <x v="18"/>
    <x v="1"/>
    <x v="31"/>
    <n v="47"/>
    <n v="14"/>
    <n v="5"/>
    <n v="7.1"/>
    <n v="0.2978723404255319"/>
    <n v="0.10638297872340426"/>
  </r>
  <r>
    <x v="18"/>
    <x v="2"/>
    <x v="31"/>
    <n v="45"/>
    <n v="9"/>
    <n v="6"/>
    <n v="6.9"/>
    <n v="0.2"/>
    <n v="0.13333333333333333"/>
  </r>
  <r>
    <x v="28"/>
    <x v="3"/>
    <x v="31"/>
    <n v="45"/>
    <n v="18"/>
    <n v="9"/>
    <n v="7.1"/>
    <n v="0.4"/>
    <n v="0.2"/>
  </r>
  <r>
    <x v="28"/>
    <x v="4"/>
    <x v="31"/>
    <n v="42"/>
    <n v="20"/>
    <n v="6"/>
    <n v="7.4"/>
    <n v="0.47619047619047616"/>
    <n v="0.14285714285714285"/>
  </r>
  <r>
    <x v="28"/>
    <x v="5"/>
    <x v="31"/>
    <n v="35"/>
    <n v="4"/>
    <n v="8"/>
    <n v="7"/>
    <n v="0.11428571428571428"/>
    <n v="0.22857142857142856"/>
  </r>
  <r>
    <x v="28"/>
    <x v="6"/>
    <x v="31"/>
    <n v="28"/>
    <n v="4"/>
    <n v="5"/>
    <n v="6.7"/>
    <n v="0.14285714285714285"/>
    <n v="0.17857142857142858"/>
  </r>
  <r>
    <x v="27"/>
    <x v="7"/>
    <x v="133"/>
    <n v="46"/>
    <n v="17"/>
    <n v="2"/>
    <n v="7"/>
    <n v="0.36956521739130432"/>
    <n v="4.3478260869565216E-2"/>
  </r>
  <r>
    <x v="27"/>
    <x v="0"/>
    <x v="133"/>
    <n v="22"/>
    <n v="1"/>
    <n v="10"/>
    <n v="7"/>
    <n v="4.5454545454545456E-2"/>
    <n v="0.45454545454545453"/>
  </r>
  <r>
    <x v="35"/>
    <x v="1"/>
    <x v="133"/>
    <n v="35"/>
    <n v="8"/>
    <n v="3"/>
    <n v="7.1"/>
    <n v="0.22857142857142856"/>
    <n v="8.5714285714285715E-2"/>
  </r>
  <r>
    <x v="35"/>
    <x v="2"/>
    <x v="133"/>
    <n v="38"/>
    <n v="5"/>
    <n v="5"/>
    <n v="6.8"/>
    <n v="0.13157894736842105"/>
    <n v="0.13157894736842105"/>
  </r>
  <r>
    <x v="35"/>
    <x v="3"/>
    <x v="133"/>
    <n v="31"/>
    <n v="5"/>
    <n v="3"/>
    <n v="6.5"/>
    <n v="0.16129032258064516"/>
    <n v="9.6774193548387094E-2"/>
  </r>
  <r>
    <x v="35"/>
    <x v="4"/>
    <x v="133"/>
    <n v="47"/>
    <n v="22"/>
    <n v="10"/>
    <n v="7.5"/>
    <n v="0.46808510638297873"/>
    <n v="0.21276595744680851"/>
  </r>
  <r>
    <x v="27"/>
    <x v="7"/>
    <x v="134"/>
    <n v="23"/>
    <n v="1"/>
    <n v="2"/>
    <n v="6.6"/>
    <n v="4.3478260869565216E-2"/>
    <n v="8.6956521739130432E-2"/>
  </r>
  <r>
    <x v="27"/>
    <x v="0"/>
    <x v="134"/>
    <n v="18"/>
    <n v="3"/>
    <n v="3"/>
    <n v="7.1"/>
    <n v="0.16666666666666666"/>
    <n v="0.16666666666666666"/>
  </r>
  <r>
    <x v="82"/>
    <x v="1"/>
    <x v="134"/>
    <n v="32"/>
    <n v="4"/>
    <n v="7"/>
    <n v="7.3"/>
    <n v="0.125"/>
    <n v="0.21875"/>
  </r>
  <r>
    <x v="27"/>
    <x v="2"/>
    <x v="134"/>
    <n v="9"/>
    <n v="1"/>
    <n v="1"/>
    <n v="7"/>
    <n v="0.1111111111111111"/>
    <n v="0.1111111111111111"/>
  </r>
  <r>
    <x v="27"/>
    <x v="3"/>
    <x v="134"/>
    <n v="22"/>
    <n v="3"/>
    <n v="3"/>
    <n v="6.6"/>
    <n v="0.13636363636363635"/>
    <n v="0.13636363636363635"/>
  </r>
  <r>
    <x v="79"/>
    <x v="7"/>
    <x v="135"/>
    <n v="48"/>
    <n v="9"/>
    <n v="8"/>
    <n v="7.1"/>
    <n v="0.1875"/>
    <n v="0.16666666666666666"/>
  </r>
  <r>
    <x v="79"/>
    <x v="0"/>
    <x v="135"/>
    <n v="37"/>
    <n v="4"/>
    <n v="4"/>
    <n v="7"/>
    <n v="0.10810810810810811"/>
    <n v="0.10810810810810811"/>
  </r>
  <r>
    <x v="79"/>
    <x v="1"/>
    <x v="135"/>
    <n v="39"/>
    <n v="5"/>
    <n v="6"/>
    <n v="6.8"/>
    <n v="0.12820512820512819"/>
    <n v="0.15384615384615385"/>
  </r>
  <r>
    <x v="79"/>
    <x v="2"/>
    <x v="135"/>
    <n v="50"/>
    <n v="12"/>
    <n v="4"/>
    <n v="6.9"/>
    <n v="0.24"/>
    <n v="0.08"/>
  </r>
  <r>
    <x v="79"/>
    <x v="3"/>
    <x v="135"/>
    <n v="20"/>
    <n v="2"/>
    <n v="2"/>
    <n v="6.6"/>
    <n v="0.1"/>
    <n v="0.1"/>
  </r>
  <r>
    <x v="24"/>
    <x v="4"/>
    <x v="135"/>
    <n v="48"/>
    <n v="6"/>
    <n v="7"/>
    <n v="7"/>
    <n v="0.125"/>
    <n v="0.14583333333333334"/>
  </r>
  <r>
    <x v="83"/>
    <x v="5"/>
    <x v="135"/>
    <n v="39"/>
    <n v="11"/>
    <n v="4"/>
    <n v="7"/>
    <n v="0.28205128205128205"/>
    <n v="0.10256410256410256"/>
  </r>
  <r>
    <x v="83"/>
    <x v="6"/>
    <x v="135"/>
    <n v="42"/>
    <n v="8"/>
    <n v="6"/>
    <n v="6.9"/>
    <n v="0.19047619047619047"/>
    <n v="0.14285714285714285"/>
  </r>
  <r>
    <x v="79"/>
    <x v="7"/>
    <x v="136"/>
    <n v="32"/>
    <n v="17"/>
    <n v="3"/>
    <n v="7.1"/>
    <n v="0.53125"/>
    <n v="9.375E-2"/>
  </r>
  <r>
    <x v="79"/>
    <x v="0"/>
    <x v="136"/>
    <n v="39"/>
    <n v="31"/>
    <n v="4"/>
    <n v="7.6"/>
    <n v="0.79487179487179482"/>
    <n v="0.10256410256410256"/>
  </r>
  <r>
    <x v="79"/>
    <x v="1"/>
    <x v="136"/>
    <n v="32"/>
    <n v="18"/>
    <n v="2"/>
    <n v="7.3"/>
    <n v="0.5625"/>
    <n v="6.25E-2"/>
  </r>
  <r>
    <x v="79"/>
    <x v="2"/>
    <x v="136"/>
    <n v="30"/>
    <n v="10"/>
    <n v="3"/>
    <n v="6.9"/>
    <n v="0.33333333333333331"/>
    <n v="0.1"/>
  </r>
  <r>
    <x v="69"/>
    <x v="3"/>
    <x v="136"/>
    <n v="38"/>
    <n v="18"/>
    <n v="5"/>
    <n v="6.8"/>
    <n v="0.47368421052631576"/>
    <n v="0.13157894736842105"/>
  </r>
  <r>
    <x v="84"/>
    <x v="4"/>
    <x v="136"/>
    <n v="36"/>
    <n v="20"/>
    <n v="4"/>
    <n v="7.1"/>
    <n v="0.55555555555555558"/>
    <n v="0.1111111111111111"/>
  </r>
  <r>
    <x v="79"/>
    <x v="7"/>
    <x v="137"/>
    <n v="45"/>
    <n v="11"/>
    <n v="7"/>
    <n v="7.5"/>
    <n v="0.24444444444444444"/>
    <n v="0.15555555555555556"/>
  </r>
  <r>
    <x v="79"/>
    <x v="0"/>
    <x v="137"/>
    <n v="43"/>
    <n v="14"/>
    <n v="14"/>
    <n v="7.6"/>
    <n v="0.32558139534883723"/>
    <n v="0.32558139534883723"/>
  </r>
  <r>
    <x v="85"/>
    <x v="1"/>
    <x v="137"/>
    <n v="22"/>
    <n v="2"/>
    <n v="4"/>
    <n v="7.3"/>
    <n v="9.0909090909090912E-2"/>
    <n v="0.18181818181818182"/>
  </r>
  <r>
    <x v="85"/>
    <x v="2"/>
    <x v="137"/>
    <n v="23"/>
    <n v="4"/>
    <n v="4"/>
    <n v="7"/>
    <n v="0.17391304347826086"/>
    <n v="0.17391304347826086"/>
  </r>
  <r>
    <x v="85"/>
    <x v="3"/>
    <x v="137"/>
    <n v="28"/>
    <n v="3"/>
    <n v="2"/>
    <n v="6.6"/>
    <n v="0.10714285714285714"/>
    <n v="7.1428571428571425E-2"/>
  </r>
  <r>
    <x v="9"/>
    <x v="0"/>
    <x v="138"/>
    <n v="47"/>
    <n v="3"/>
    <n v="1"/>
    <n v="7"/>
    <n v="6.3829787234042548E-2"/>
    <n v="2.1276595744680851E-2"/>
  </r>
  <r>
    <x v="9"/>
    <x v="3"/>
    <x v="138"/>
    <n v="37"/>
    <n v="3"/>
    <n v="2"/>
    <n v="6.8"/>
    <n v="8.1081081081081086E-2"/>
    <n v="5.4054054054054057E-2"/>
  </r>
  <r>
    <x v="3"/>
    <x v="6"/>
    <x v="138"/>
    <n v="36"/>
    <n v="2"/>
    <n v="2"/>
    <n v="7"/>
    <n v="5.5555555555555552E-2"/>
    <n v="5.5555555555555552E-2"/>
  </r>
  <r>
    <x v="3"/>
    <x v="8"/>
    <x v="138"/>
    <n v="55"/>
    <n v="2"/>
    <n v="1"/>
    <n v="8.1"/>
    <n v="3.6363636363636362E-2"/>
    <n v="1.8181818181818181E-2"/>
  </r>
  <r>
    <x v="9"/>
    <x v="7"/>
    <x v="139"/>
    <n v="49"/>
    <n v="5"/>
    <n v="7"/>
    <n v="7.4"/>
    <n v="0.10204081632653061"/>
    <n v="0.14285714285714285"/>
  </r>
  <r>
    <x v="4"/>
    <x v="0"/>
    <x v="139"/>
    <n v="35"/>
    <n v="1"/>
    <n v="1"/>
    <n v="6.9"/>
    <n v="2.8571428571428571E-2"/>
    <n v="2.8571428571428571E-2"/>
  </r>
  <r>
    <x v="0"/>
    <x v="1"/>
    <x v="139"/>
    <n v="22"/>
    <n v="1"/>
    <n v="2"/>
    <n v="7.1"/>
    <n v="4.5454545454545456E-2"/>
    <n v="9.0909090909090912E-2"/>
  </r>
  <r>
    <x v="0"/>
    <x v="2"/>
    <x v="139"/>
    <n v="36"/>
    <n v="1"/>
    <n v="3"/>
    <n v="7"/>
    <n v="2.7777777777777776E-2"/>
    <n v="8.3333333333333329E-2"/>
  </r>
  <r>
    <x v="0"/>
    <x v="3"/>
    <x v="139"/>
    <n v="33"/>
    <n v="1"/>
    <n v="1"/>
    <n v="6.8"/>
    <n v="3.0303030303030304E-2"/>
    <n v="3.0303030303030304E-2"/>
  </r>
  <r>
    <x v="86"/>
    <x v="5"/>
    <x v="139"/>
    <n v="39"/>
    <n v="6"/>
    <n v="8"/>
    <n v="7.7"/>
    <n v="0.15384615384615385"/>
    <n v="0.20512820512820512"/>
  </r>
  <r>
    <x v="9"/>
    <x v="6"/>
    <x v="139"/>
    <n v="41"/>
    <n v="3"/>
    <n v="1"/>
    <n v="7.4"/>
    <n v="7.3170731707317069E-2"/>
    <n v="2.4390243902439025E-2"/>
  </r>
  <r>
    <x v="9"/>
    <x v="7"/>
    <x v="140"/>
    <n v="39"/>
    <n v="16"/>
    <n v="10"/>
    <n v="7.4"/>
    <n v="0.41025641025641024"/>
    <n v="0.25641025641025639"/>
  </r>
  <r>
    <x v="9"/>
    <x v="0"/>
    <x v="140"/>
    <n v="38"/>
    <n v="18"/>
    <n v="7"/>
    <n v="7.5"/>
    <n v="0.47368421052631576"/>
    <n v="0.18421052631578946"/>
  </r>
  <r>
    <x v="4"/>
    <x v="1"/>
    <x v="140"/>
    <n v="39"/>
    <n v="15"/>
    <n v="6"/>
    <n v="7.5"/>
    <n v="0.38461538461538464"/>
    <n v="0.15384615384615385"/>
  </r>
  <r>
    <x v="4"/>
    <x v="2"/>
    <x v="140"/>
    <n v="26"/>
    <n v="5"/>
    <n v="3"/>
    <n v="7.1"/>
    <n v="0.19230769230769232"/>
    <n v="0.11538461538461539"/>
  </r>
  <r>
    <x v="4"/>
    <x v="3"/>
    <x v="140"/>
    <n v="46"/>
    <n v="17"/>
    <n v="9"/>
    <n v="7.5"/>
    <n v="0.36956521739130432"/>
    <n v="0.19565217391304349"/>
  </r>
  <r>
    <x v="4"/>
    <x v="4"/>
    <x v="140"/>
    <n v="42"/>
    <n v="10"/>
    <n v="4"/>
    <n v="7.2"/>
    <n v="0.23809523809523808"/>
    <n v="9.5238095238095233E-2"/>
  </r>
  <r>
    <x v="4"/>
    <x v="5"/>
    <x v="140"/>
    <n v="46"/>
    <n v="26"/>
    <n v="6"/>
    <n v="7.7"/>
    <n v="0.56521739130434778"/>
    <n v="0.13043478260869565"/>
  </r>
  <r>
    <x v="4"/>
    <x v="6"/>
    <x v="140"/>
    <n v="48"/>
    <n v="19"/>
    <n v="8"/>
    <n v="7.5"/>
    <n v="0.39583333333333331"/>
    <n v="0.16666666666666666"/>
  </r>
  <r>
    <x v="60"/>
    <x v="7"/>
    <x v="141"/>
    <n v="45"/>
    <n v="3"/>
    <n v="1"/>
    <n v="6.5"/>
    <n v="6.6666666666666666E-2"/>
    <n v="2.2222222222222223E-2"/>
  </r>
  <r>
    <x v="60"/>
    <x v="0"/>
    <x v="141"/>
    <n v="46"/>
    <n v="7"/>
    <n v="4"/>
    <n v="6.9"/>
    <n v="0.15217391304347827"/>
    <n v="8.6956521739130432E-2"/>
  </r>
  <r>
    <x v="60"/>
    <x v="1"/>
    <x v="141"/>
    <n v="41"/>
    <n v="10"/>
    <n v="6"/>
    <n v="7.1"/>
    <n v="0.24390243902439024"/>
    <n v="0.14634146341463414"/>
  </r>
  <r>
    <x v="9"/>
    <x v="2"/>
    <x v="141"/>
    <n v="40"/>
    <n v="6"/>
    <n v="4"/>
    <n v="7"/>
    <n v="0.15"/>
    <n v="0.1"/>
  </r>
  <r>
    <x v="18"/>
    <x v="3"/>
    <x v="141"/>
    <n v="23"/>
    <n v="2"/>
    <n v="3"/>
    <n v="7"/>
    <n v="8.6956521739130432E-2"/>
    <n v="0.13043478260869565"/>
  </r>
  <r>
    <x v="18"/>
    <x v="4"/>
    <x v="141"/>
    <n v="52"/>
    <n v="13"/>
    <n v="5"/>
    <n v="7.2"/>
    <n v="0.25"/>
    <n v="9.6153846153846159E-2"/>
  </r>
  <r>
    <x v="18"/>
    <x v="5"/>
    <x v="141"/>
    <n v="48"/>
    <n v="7"/>
    <n v="5"/>
    <n v="6.9"/>
    <n v="0.14583333333333334"/>
    <n v="0.10416666666666667"/>
  </r>
  <r>
    <x v="18"/>
    <x v="6"/>
    <x v="141"/>
    <n v="43"/>
    <n v="13"/>
    <n v="11"/>
    <n v="7.6"/>
    <n v="0.30232558139534882"/>
    <n v="0.2558139534883721"/>
  </r>
  <r>
    <x v="17"/>
    <x v="7"/>
    <x v="142"/>
    <n v="51"/>
    <n v="4"/>
    <n v="2"/>
    <n v="7.4"/>
    <n v="7.8431372549019607E-2"/>
    <n v="3.9215686274509803E-2"/>
  </r>
  <r>
    <x v="17"/>
    <x v="0"/>
    <x v="142"/>
    <n v="46"/>
    <n v="2"/>
    <n v="1"/>
    <n v="7.5"/>
    <n v="4.3478260869565216E-2"/>
    <n v="2.1739130434782608E-2"/>
  </r>
  <r>
    <x v="13"/>
    <x v="4"/>
    <x v="142"/>
    <n v="33"/>
    <n v="1"/>
    <n v="1"/>
    <n v="7.3"/>
    <n v="3.0303030303030304E-2"/>
    <n v="3.0303030303030304E-2"/>
  </r>
  <r>
    <x v="13"/>
    <x v="6"/>
    <x v="142"/>
    <n v="43"/>
    <n v="1"/>
    <n v="1"/>
    <n v="7.6"/>
    <n v="2.3255813953488372E-2"/>
    <n v="2.3255813953488372E-2"/>
  </r>
  <r>
    <x v="4"/>
    <x v="7"/>
    <x v="143"/>
    <n v="35"/>
    <n v="5"/>
    <n v="3"/>
    <n v="7.4"/>
    <n v="0.14285714285714285"/>
    <n v="8.5714285714285715E-2"/>
  </r>
  <r>
    <x v="4"/>
    <x v="0"/>
    <x v="143"/>
    <n v="48"/>
    <n v="11"/>
    <n v="5"/>
    <n v="7.4"/>
    <n v="0.22916666666666666"/>
    <n v="0.10416666666666667"/>
  </r>
  <r>
    <x v="4"/>
    <x v="2"/>
    <x v="143"/>
    <n v="47"/>
    <n v="5"/>
    <n v="3"/>
    <n v="7.2"/>
    <n v="0.10638297872340426"/>
    <n v="6.3829787234042548E-2"/>
  </r>
  <r>
    <x v="4"/>
    <x v="3"/>
    <x v="143"/>
    <n v="37"/>
    <n v="1"/>
    <n v="1"/>
    <n v="6.9"/>
    <n v="2.7027027027027029E-2"/>
    <n v="2.7027027027027029E-2"/>
  </r>
  <r>
    <x v="0"/>
    <x v="4"/>
    <x v="143"/>
    <n v="20"/>
    <n v="2"/>
    <n v="2"/>
    <n v="7.4"/>
    <n v="0.1"/>
    <n v="0.1"/>
  </r>
  <r>
    <x v="0"/>
    <x v="5"/>
    <x v="143"/>
    <n v="50"/>
    <n v="5"/>
    <n v="7"/>
    <n v="7.1"/>
    <n v="0.1"/>
    <n v="0.14000000000000001"/>
  </r>
  <r>
    <x v="0"/>
    <x v="6"/>
    <x v="143"/>
    <n v="39"/>
    <n v="4"/>
    <n v="4"/>
    <n v="7.4"/>
    <n v="0.10256410256410256"/>
    <n v="0.10256410256410256"/>
  </r>
  <r>
    <x v="66"/>
    <x v="7"/>
    <x v="144"/>
    <n v="47"/>
    <n v="5"/>
    <n v="11"/>
    <n v="7.4"/>
    <n v="0.10638297872340426"/>
    <n v="0.23404255319148937"/>
  </r>
  <r>
    <x v="66"/>
    <x v="0"/>
    <x v="144"/>
    <n v="45"/>
    <n v="4"/>
    <n v="5"/>
    <n v="7.3"/>
    <n v="8.8888888888888892E-2"/>
    <n v="0.1111111111111111"/>
  </r>
  <r>
    <x v="66"/>
    <x v="1"/>
    <x v="144"/>
    <n v="41"/>
    <n v="5"/>
    <n v="9"/>
    <n v="7.6"/>
    <n v="0.12195121951219512"/>
    <n v="0.21951219512195122"/>
  </r>
  <r>
    <x v="66"/>
    <x v="2"/>
    <x v="144"/>
    <n v="45"/>
    <n v="8"/>
    <n v="7"/>
    <n v="7.3"/>
    <n v="0.17777777777777778"/>
    <n v="0.15555555555555556"/>
  </r>
  <r>
    <x v="66"/>
    <x v="3"/>
    <x v="144"/>
    <n v="36"/>
    <n v="7"/>
    <n v="3"/>
    <n v="7.3"/>
    <n v="0.19444444444444445"/>
    <n v="8.3333333333333329E-2"/>
  </r>
  <r>
    <x v="72"/>
    <x v="4"/>
    <x v="144"/>
    <n v="28"/>
    <n v="1"/>
    <n v="2"/>
    <n v="6.8"/>
    <n v="3.5714285714285712E-2"/>
    <n v="7.1428571428571425E-2"/>
  </r>
  <r>
    <x v="87"/>
    <x v="6"/>
    <x v="144"/>
    <n v="38"/>
    <n v="2"/>
    <n v="3"/>
    <n v="7.1"/>
    <n v="5.2631578947368418E-2"/>
    <n v="7.8947368421052627E-2"/>
  </r>
  <r>
    <x v="66"/>
    <x v="7"/>
    <x v="145"/>
    <n v="48"/>
    <n v="17"/>
    <n v="9"/>
    <n v="7"/>
    <n v="0.35416666666666669"/>
    <n v="0.1875"/>
  </r>
  <r>
    <x v="66"/>
    <x v="0"/>
    <x v="145"/>
    <n v="47"/>
    <n v="18"/>
    <n v="7"/>
    <n v="7"/>
    <n v="0.38297872340425532"/>
    <n v="0.14893617021276595"/>
  </r>
  <r>
    <x v="66"/>
    <x v="1"/>
    <x v="145"/>
    <n v="38"/>
    <n v="14"/>
    <n v="3"/>
    <n v="7.1"/>
    <n v="0.36842105263157893"/>
    <n v="7.8947368421052627E-2"/>
  </r>
  <r>
    <x v="18"/>
    <x v="3"/>
    <x v="145"/>
    <n v="25"/>
    <n v="10"/>
    <n v="1"/>
    <n v="6.9"/>
    <n v="0.4"/>
    <n v="0.04"/>
  </r>
  <r>
    <x v="18"/>
    <x v="4"/>
    <x v="145"/>
    <n v="45"/>
    <n v="13"/>
    <n v="9"/>
    <n v="6.9"/>
    <n v="0.28888888888888886"/>
    <n v="0.2"/>
  </r>
  <r>
    <x v="18"/>
    <x v="5"/>
    <x v="145"/>
    <n v="18"/>
    <n v="5"/>
    <n v="3"/>
    <n v="6.7"/>
    <n v="0.27777777777777779"/>
    <n v="0.16666666666666666"/>
  </r>
  <r>
    <x v="24"/>
    <x v="7"/>
    <x v="146"/>
    <n v="46"/>
    <n v="15"/>
    <n v="7"/>
    <n v="7.3"/>
    <n v="0.32608695652173914"/>
    <n v="0.15217391304347827"/>
  </r>
  <r>
    <x v="88"/>
    <x v="0"/>
    <x v="146"/>
    <n v="32"/>
    <n v="16"/>
    <n v="7"/>
    <n v="7.3"/>
    <n v="0.5"/>
    <n v="0.21875"/>
  </r>
  <r>
    <x v="88"/>
    <x v="2"/>
    <x v="146"/>
    <n v="40"/>
    <n v="11"/>
    <n v="5"/>
    <n v="6.9"/>
    <n v="0.27500000000000002"/>
    <n v="0.125"/>
  </r>
  <r>
    <x v="88"/>
    <x v="3"/>
    <x v="146"/>
    <n v="39"/>
    <n v="14"/>
    <n v="8"/>
    <n v="7.1"/>
    <n v="0.35897435897435898"/>
    <n v="0.20512820512820512"/>
  </r>
  <r>
    <x v="89"/>
    <x v="4"/>
    <x v="146"/>
    <n v="38"/>
    <n v="13"/>
    <n v="1"/>
    <n v="6.9"/>
    <n v="0.34210526315789475"/>
    <n v="2.6315789473684209E-2"/>
  </r>
  <r>
    <x v="89"/>
    <x v="5"/>
    <x v="146"/>
    <n v="34"/>
    <n v="4"/>
    <n v="1"/>
    <n v="6.7"/>
    <n v="0.11764705882352941"/>
    <n v="2.9411764705882353E-2"/>
  </r>
  <r>
    <x v="90"/>
    <x v="6"/>
    <x v="146"/>
    <n v="23"/>
    <n v="1"/>
    <n v="1"/>
    <n v="6"/>
    <n v="4.3478260869565216E-2"/>
    <n v="4.3478260869565216E-2"/>
  </r>
  <r>
    <x v="35"/>
    <x v="7"/>
    <x v="147"/>
    <n v="43"/>
    <n v="4"/>
    <n v="1"/>
    <n v="6.9"/>
    <n v="9.3023255813953487E-2"/>
    <n v="2.3255813953488372E-2"/>
  </r>
  <r>
    <x v="35"/>
    <x v="3"/>
    <x v="147"/>
    <n v="36"/>
    <n v="3"/>
    <n v="3"/>
    <n v="6.7"/>
    <n v="8.3333333333333329E-2"/>
    <n v="8.3333333333333329E-2"/>
  </r>
  <r>
    <x v="35"/>
    <x v="4"/>
    <x v="147"/>
    <n v="38"/>
    <n v="2"/>
    <n v="1"/>
    <n v="6.5"/>
    <n v="5.2631578947368418E-2"/>
    <n v="2.6315789473684209E-2"/>
  </r>
  <r>
    <x v="35"/>
    <x v="5"/>
    <x v="147"/>
    <n v="39"/>
    <n v="1"/>
    <n v="1"/>
    <n v="6.7"/>
    <n v="2.564102564102564E-2"/>
    <n v="2.564102564102564E-2"/>
  </r>
  <r>
    <x v="35"/>
    <x v="6"/>
    <x v="147"/>
    <n v="43"/>
    <n v="2"/>
    <n v="1"/>
    <n v="7.4"/>
    <n v="4.6511627906976744E-2"/>
    <n v="2.3255813953488372E-2"/>
  </r>
  <r>
    <x v="51"/>
    <x v="3"/>
    <x v="148"/>
    <n v="31"/>
    <n v="2"/>
    <n v="2"/>
    <n v="6.3"/>
    <n v="6.4516129032258063E-2"/>
    <n v="6.4516129032258063E-2"/>
  </r>
  <r>
    <x v="91"/>
    <x v="1"/>
    <x v="149"/>
    <n v="42"/>
    <n v="4"/>
    <n v="1"/>
    <n v="7.1"/>
    <n v="9.5238095238095233E-2"/>
    <n v="2.3809523809523808E-2"/>
  </r>
  <r>
    <x v="91"/>
    <x v="7"/>
    <x v="150"/>
    <n v="31"/>
    <n v="11"/>
    <n v="6"/>
    <n v="7.6"/>
    <n v="0.35483870967741937"/>
    <n v="0.19354838709677419"/>
  </r>
  <r>
    <x v="91"/>
    <x v="0"/>
    <x v="150"/>
    <n v="40"/>
    <n v="10"/>
    <n v="4"/>
    <n v="7.2"/>
    <n v="0.25"/>
    <n v="0.1"/>
  </r>
  <r>
    <x v="91"/>
    <x v="1"/>
    <x v="150"/>
    <n v="17"/>
    <n v="1"/>
    <n v="1"/>
    <n v="6.9"/>
    <n v="5.8823529411764705E-2"/>
    <n v="5.8823529411764705E-2"/>
  </r>
  <r>
    <x v="91"/>
    <x v="2"/>
    <x v="150"/>
    <n v="36"/>
    <n v="4"/>
    <n v="6"/>
    <n v="6.9"/>
    <n v="0.1111111111111111"/>
    <n v="0.16666666666666666"/>
  </r>
  <r>
    <x v="92"/>
    <x v="3"/>
    <x v="150"/>
    <n v="48"/>
    <n v="14"/>
    <n v="8"/>
    <n v="7.3"/>
    <n v="0.29166666666666669"/>
    <n v="0.16666666666666666"/>
  </r>
  <r>
    <x v="92"/>
    <x v="4"/>
    <x v="150"/>
    <n v="46"/>
    <n v="4"/>
    <n v="3"/>
    <n v="6.6"/>
    <n v="8.6956521739130432E-2"/>
    <n v="6.5217391304347824E-2"/>
  </r>
  <r>
    <x v="93"/>
    <x v="7"/>
    <x v="151"/>
    <n v="17"/>
    <n v="4"/>
    <n v="2"/>
    <n v="7.1"/>
    <n v="0.23529411764705882"/>
    <n v="0.11764705882352941"/>
  </r>
  <r>
    <x v="93"/>
    <x v="0"/>
    <x v="151"/>
    <n v="35"/>
    <n v="21"/>
    <n v="5"/>
    <n v="7.4"/>
    <n v="0.6"/>
    <n v="0.14285714285714285"/>
  </r>
  <r>
    <x v="93"/>
    <x v="1"/>
    <x v="151"/>
    <n v="37"/>
    <n v="14"/>
    <n v="6"/>
    <n v="7.4"/>
    <n v="0.3783783783783784"/>
    <n v="0.16216216216216217"/>
  </r>
  <r>
    <x v="93"/>
    <x v="2"/>
    <x v="151"/>
    <n v="52"/>
    <n v="33"/>
    <n v="10"/>
    <n v="7.4"/>
    <n v="0.63461538461538458"/>
    <n v="0.19230769230769232"/>
  </r>
  <r>
    <x v="94"/>
    <x v="3"/>
    <x v="151"/>
    <n v="39"/>
    <n v="26"/>
    <n v="6"/>
    <n v="7.6"/>
    <n v="0.66666666666666663"/>
    <n v="0.15384615384615385"/>
  </r>
  <r>
    <x v="3"/>
    <x v="7"/>
    <x v="152"/>
    <n v="32"/>
    <n v="5"/>
    <n v="1"/>
    <n v="7"/>
    <n v="0.15625"/>
    <n v="3.125E-2"/>
  </r>
  <r>
    <x v="26"/>
    <x v="4"/>
    <x v="153"/>
    <n v="44"/>
    <n v="2"/>
    <n v="7"/>
    <n v="7"/>
    <n v="4.5454545454545456E-2"/>
    <n v="0.15909090909090909"/>
  </r>
  <r>
    <x v="26"/>
    <x v="5"/>
    <x v="153"/>
    <n v="44"/>
    <n v="3"/>
    <n v="2"/>
    <n v="6.7"/>
    <n v="6.8181818181818177E-2"/>
    <n v="4.5454545454545456E-2"/>
  </r>
  <r>
    <x v="72"/>
    <x v="1"/>
    <x v="154"/>
    <n v="48"/>
    <n v="2"/>
    <n v="2"/>
    <n v="7"/>
    <n v="4.1666666666666664E-2"/>
    <n v="4.1666666666666664E-2"/>
  </r>
  <r>
    <x v="95"/>
    <x v="7"/>
    <x v="155"/>
    <n v="32"/>
    <n v="2"/>
    <n v="2"/>
    <n v="7"/>
    <n v="6.25E-2"/>
    <n v="6.25E-2"/>
  </r>
  <r>
    <x v="95"/>
    <x v="0"/>
    <x v="155"/>
    <n v="31"/>
    <n v="3"/>
    <n v="5"/>
    <n v="7.2"/>
    <n v="9.6774193548387094E-2"/>
    <n v="0.16129032258064516"/>
  </r>
  <r>
    <x v="95"/>
    <x v="1"/>
    <x v="155"/>
    <n v="23"/>
    <n v="1"/>
    <n v="2"/>
    <n v="7.1"/>
    <n v="4.3478260869565216E-2"/>
    <n v="8.6956521739130432E-2"/>
  </r>
  <r>
    <x v="95"/>
    <x v="2"/>
    <x v="155"/>
    <n v="25"/>
    <n v="2"/>
    <n v="2"/>
    <n v="6.8"/>
    <n v="0.08"/>
    <n v="0.08"/>
  </r>
  <r>
    <x v="29"/>
    <x v="7"/>
    <x v="156"/>
    <n v="25"/>
    <n v="8"/>
    <n v="5"/>
    <n v="7.3"/>
    <n v="0.32"/>
    <n v="0.2"/>
  </r>
  <r>
    <x v="29"/>
    <x v="0"/>
    <x v="156"/>
    <n v="31"/>
    <n v="5"/>
    <n v="9"/>
    <n v="7.3"/>
    <n v="0.16129032258064516"/>
    <n v="0.29032258064516131"/>
  </r>
  <r>
    <x v="29"/>
    <x v="1"/>
    <x v="156"/>
    <n v="31"/>
    <n v="4"/>
    <n v="5"/>
    <n v="6.9"/>
    <n v="0.12903225806451613"/>
    <n v="0.16129032258064516"/>
  </r>
  <r>
    <x v="29"/>
    <x v="2"/>
    <x v="156"/>
    <n v="46"/>
    <n v="7"/>
    <n v="11"/>
    <n v="7.2"/>
    <n v="0.15217391304347827"/>
    <n v="0.2391304347826087"/>
  </r>
  <r>
    <x v="29"/>
    <x v="3"/>
    <x v="156"/>
    <n v="15"/>
    <n v="5"/>
    <n v="1"/>
    <n v="6.8"/>
    <n v="0.33333333333333331"/>
    <n v="6.6666666666666666E-2"/>
  </r>
  <r>
    <x v="49"/>
    <x v="4"/>
    <x v="156"/>
    <n v="44"/>
    <n v="12"/>
    <n v="3"/>
    <n v="7.8"/>
    <n v="0.27272727272727271"/>
    <n v="6.8181818181818177E-2"/>
  </r>
  <r>
    <x v="0"/>
    <x v="7"/>
    <x v="157"/>
    <n v="35"/>
    <n v="3"/>
    <n v="7"/>
    <n v="7.4"/>
    <n v="8.5714285714285715E-2"/>
    <n v="0.2"/>
  </r>
  <r>
    <x v="0"/>
    <x v="0"/>
    <x v="157"/>
    <n v="37"/>
    <n v="3"/>
    <n v="3"/>
    <n v="7.2"/>
    <n v="8.1081081081081086E-2"/>
    <n v="8.1081081081081086E-2"/>
  </r>
  <r>
    <x v="79"/>
    <x v="1"/>
    <x v="157"/>
    <n v="38"/>
    <n v="7"/>
    <n v="5"/>
    <n v="7.4"/>
    <n v="0.18421052631578946"/>
    <n v="0.13157894736842105"/>
  </r>
  <r>
    <x v="79"/>
    <x v="2"/>
    <x v="157"/>
    <n v="42"/>
    <n v="4"/>
    <n v="1"/>
    <n v="7.2"/>
    <n v="9.5238095238095233E-2"/>
    <n v="2.3809523809523808E-2"/>
  </r>
  <r>
    <x v="79"/>
    <x v="3"/>
    <x v="157"/>
    <n v="46"/>
    <n v="4"/>
    <n v="6"/>
    <n v="7.2"/>
    <n v="8.6956521739130432E-2"/>
    <n v="0.13043478260869565"/>
  </r>
  <r>
    <x v="79"/>
    <x v="4"/>
    <x v="157"/>
    <n v="40"/>
    <n v="7"/>
    <n v="4"/>
    <n v="7.4"/>
    <n v="0.17499999999999999"/>
    <n v="0.1"/>
  </r>
  <r>
    <x v="95"/>
    <x v="5"/>
    <x v="157"/>
    <n v="35"/>
    <n v="3"/>
    <n v="6"/>
    <n v="7.4"/>
    <n v="8.5714285714285715E-2"/>
    <n v="0.17142857142857143"/>
  </r>
  <r>
    <x v="42"/>
    <x v="7"/>
    <x v="158"/>
    <n v="45"/>
    <n v="5"/>
    <n v="17"/>
    <n v="7.2"/>
    <n v="0.1111111111111111"/>
    <n v="0.37777777777777777"/>
  </r>
  <r>
    <x v="42"/>
    <x v="0"/>
    <x v="158"/>
    <n v="48"/>
    <n v="12"/>
    <n v="3"/>
    <n v="7.1"/>
    <n v="0.25"/>
    <n v="6.25E-2"/>
  </r>
  <r>
    <x v="70"/>
    <x v="1"/>
    <x v="158"/>
    <n v="45"/>
    <n v="5"/>
    <n v="6"/>
    <n v="7"/>
    <n v="0.1111111111111111"/>
    <n v="0.13333333333333333"/>
  </r>
  <r>
    <x v="42"/>
    <x v="2"/>
    <x v="158"/>
    <n v="20"/>
    <n v="2"/>
    <n v="3"/>
    <n v="6.8"/>
    <n v="0.1"/>
    <n v="0.15"/>
  </r>
  <r>
    <x v="5"/>
    <x v="7"/>
    <x v="159"/>
    <n v="49"/>
    <n v="18"/>
    <n v="3"/>
    <n v="7"/>
    <n v="0.36734693877551022"/>
    <n v="6.1224489795918366E-2"/>
  </r>
  <r>
    <x v="43"/>
    <x v="0"/>
    <x v="159"/>
    <n v="38"/>
    <n v="17"/>
    <n v="3"/>
    <n v="7.2"/>
    <n v="0.44736842105263158"/>
    <n v="7.8947368421052627E-2"/>
  </r>
  <r>
    <x v="87"/>
    <x v="1"/>
    <x v="159"/>
    <n v="38"/>
    <n v="14"/>
    <n v="4"/>
    <n v="7.2"/>
    <n v="0.36842105263157893"/>
    <n v="0.10526315789473684"/>
  </r>
  <r>
    <x v="87"/>
    <x v="2"/>
    <x v="159"/>
    <n v="38"/>
    <n v="11"/>
    <n v="3"/>
    <n v="7.2"/>
    <n v="0.28947368421052633"/>
    <n v="7.8947368421052627E-2"/>
  </r>
  <r>
    <x v="87"/>
    <x v="3"/>
    <x v="159"/>
    <n v="37"/>
    <n v="11"/>
    <n v="2"/>
    <n v="6.9"/>
    <n v="0.29729729729729731"/>
    <n v="5.4054054054054057E-2"/>
  </r>
  <r>
    <x v="96"/>
    <x v="4"/>
    <x v="159"/>
    <n v="20"/>
    <n v="3"/>
    <n v="1"/>
    <n v="6.3"/>
    <n v="0.15"/>
    <n v="0.05"/>
  </r>
  <r>
    <x v="96"/>
    <x v="5"/>
    <x v="159"/>
    <n v="32"/>
    <n v="4"/>
    <n v="1"/>
    <n v="6.5"/>
    <n v="0.125"/>
    <n v="3.125E-2"/>
  </r>
  <r>
    <x v="97"/>
    <x v="6"/>
    <x v="159"/>
    <n v="24"/>
    <n v="6"/>
    <n v="1"/>
    <n v="6.5"/>
    <n v="0.25"/>
    <n v="4.1666666666666664E-2"/>
  </r>
  <r>
    <x v="31"/>
    <x v="7"/>
    <x v="160"/>
    <n v="37"/>
    <n v="8"/>
    <n v="16"/>
    <n v="7.4"/>
    <n v="0.21621621621621623"/>
    <n v="0.43243243243243246"/>
  </r>
  <r>
    <x v="31"/>
    <x v="0"/>
    <x v="160"/>
    <n v="43"/>
    <n v="9"/>
    <n v="4"/>
    <n v="7.1"/>
    <n v="0.20930232558139536"/>
    <n v="9.3023255813953487E-2"/>
  </r>
  <r>
    <x v="31"/>
    <x v="1"/>
    <x v="160"/>
    <n v="40"/>
    <n v="3"/>
    <n v="1"/>
    <n v="6.6"/>
    <n v="7.4999999999999997E-2"/>
    <n v="2.5000000000000001E-2"/>
  </r>
  <r>
    <x v="72"/>
    <x v="7"/>
    <x v="161"/>
    <n v="44"/>
    <n v="14"/>
    <n v="3"/>
    <n v="6.9"/>
    <n v="0.31818181818181818"/>
    <n v="6.8181818181818177E-2"/>
  </r>
  <r>
    <x v="72"/>
    <x v="0"/>
    <x v="161"/>
    <n v="28"/>
    <n v="4"/>
    <n v="1"/>
    <n v="6.5"/>
    <n v="0.14285714285714285"/>
    <n v="3.5714285714285712E-2"/>
  </r>
  <r>
    <x v="72"/>
    <x v="1"/>
    <x v="161"/>
    <n v="33"/>
    <n v="15"/>
    <n v="4"/>
    <n v="7.2"/>
    <n v="0.45454545454545453"/>
    <n v="0.12121212121212122"/>
  </r>
  <r>
    <x v="72"/>
    <x v="2"/>
    <x v="161"/>
    <n v="43"/>
    <n v="13"/>
    <n v="10"/>
    <n v="7.1"/>
    <n v="0.30232558139534882"/>
    <n v="0.23255813953488372"/>
  </r>
  <r>
    <x v="72"/>
    <x v="3"/>
    <x v="161"/>
    <n v="45"/>
    <n v="13"/>
    <n v="13"/>
    <n v="7.1"/>
    <n v="0.28888888888888886"/>
    <n v="0.28888888888888886"/>
  </r>
  <r>
    <x v="72"/>
    <x v="4"/>
    <x v="161"/>
    <n v="41"/>
    <n v="14"/>
    <n v="2"/>
    <n v="6.7"/>
    <n v="0.34146341463414637"/>
    <n v="4.878048780487805E-2"/>
  </r>
  <r>
    <x v="72"/>
    <x v="5"/>
    <x v="161"/>
    <n v="43"/>
    <n v="14"/>
    <n v="6"/>
    <n v="7"/>
    <n v="0.32558139534883723"/>
    <n v="0.13953488372093023"/>
  </r>
  <r>
    <x v="72"/>
    <x v="6"/>
    <x v="161"/>
    <n v="43"/>
    <n v="4"/>
    <n v="8"/>
    <n v="6.6"/>
    <n v="9.3023255813953487E-2"/>
    <n v="0.186046511627906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6D2EAA-2FDE-4A48-AE22-EB8EB439E00D}" name="sum_of goa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A52" firstHeaderRow="1" firstDataRow="1" firstDataCol="0"/>
  <pivotFields count="9">
    <pivotField showAll="0"/>
    <pivotField showAll="0">
      <items count="13">
        <item h="1" x="9"/>
        <item h="1" x="8"/>
        <item h="1" m="1" x="11"/>
        <item h="1" x="6"/>
        <item h="1" m="1" x="10"/>
        <item h="1" x="5"/>
        <item h="1" x="4"/>
        <item x="3"/>
        <item h="1" x="2"/>
        <item h="1" x="1"/>
        <item h="1" x="0"/>
        <item h="1" x="7"/>
        <item t="default"/>
      </items>
    </pivotField>
    <pivotField showAll="0" measureFilter="1"/>
    <pivotField showAll="0"/>
    <pivotField dataField="1" showAll="0"/>
    <pivotField showAll="0"/>
    <pivotField showAll="0"/>
    <pivotField numFmtId="2" showAll="0"/>
    <pivotField numFmtId="2" showAll="0"/>
  </pivotFields>
  <rowItems count="1">
    <i/>
  </rowItems>
  <colItems count="1">
    <i/>
  </colItems>
  <dataFields count="1">
    <dataField name="Sum of Goals" fld="4"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762EF0-71C8-401B-B0DF-E0B17441C989}" name="RATI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39" firstHeaderRow="1" firstDataRow="1" firstDataCol="1"/>
  <pivotFields count="9">
    <pivotField showAll="0"/>
    <pivotField showAll="0">
      <items count="13">
        <item h="1" x="9"/>
        <item h="1" x="8"/>
        <item h="1" m="1" x="11"/>
        <item h="1" x="6"/>
        <item h="1" m="1" x="10"/>
        <item h="1" x="5"/>
        <item h="1" x="4"/>
        <item x="3"/>
        <item h="1" x="2"/>
        <item h="1" x="1"/>
        <item h="1" x="0"/>
        <item h="1" x="7"/>
        <item t="default"/>
      </items>
    </pivotField>
    <pivotField axis="axisRow" showAll="0" measureFilter="1" sortType="descending">
      <items count="167">
        <item x="143"/>
        <item x="47"/>
        <item x="158"/>
        <item x="108"/>
        <item x="74"/>
        <item x="45"/>
        <item x="78"/>
        <item x="18"/>
        <item x="107"/>
        <item x="35"/>
        <item x="87"/>
        <item x="13"/>
        <item x="115"/>
        <item x="8"/>
        <item x="64"/>
        <item x="76"/>
        <item x="83"/>
        <item x="128"/>
        <item x="19"/>
        <item x="62"/>
        <item x="43"/>
        <item x="46"/>
        <item x="138"/>
        <item x="91"/>
        <item x="34"/>
        <item x="105"/>
        <item x="49"/>
        <item x="1"/>
        <item x="93"/>
        <item x="156"/>
        <item x="75"/>
        <item x="55"/>
        <item x="97"/>
        <item x="131"/>
        <item x="82"/>
        <item x="122"/>
        <item x="50"/>
        <item x="92"/>
        <item x="150"/>
        <item x="117"/>
        <item x="95"/>
        <item x="103"/>
        <item x="20"/>
        <item x="148"/>
        <item x="157"/>
        <item x="77"/>
        <item x="116"/>
        <item x="40"/>
        <item x="44"/>
        <item x="127"/>
        <item x="132"/>
        <item x="109"/>
        <item x="54"/>
        <item x="10"/>
        <item x="37"/>
        <item x="53"/>
        <item x="14"/>
        <item x="52"/>
        <item x="9"/>
        <item x="39"/>
        <item x="104"/>
        <item x="151"/>
        <item x="68"/>
        <item x="48"/>
        <item x="101"/>
        <item x="60"/>
        <item x="71"/>
        <item x="153"/>
        <item x="29"/>
        <item x="88"/>
        <item x="80"/>
        <item x="58"/>
        <item x="124"/>
        <item x="129"/>
        <item x="33"/>
        <item x="159"/>
        <item m="1" x="163"/>
        <item x="65"/>
        <item x="79"/>
        <item x="155"/>
        <item x="41"/>
        <item x="51"/>
        <item x="69"/>
        <item x="31"/>
        <item x="66"/>
        <item x="5"/>
        <item x="137"/>
        <item x="102"/>
        <item x="152"/>
        <item x="32"/>
        <item x="100"/>
        <item x="38"/>
        <item x="3"/>
        <item x="112"/>
        <item x="81"/>
        <item x="139"/>
        <item x="133"/>
        <item x="99"/>
        <item x="25"/>
        <item x="147"/>
        <item x="0"/>
        <item x="123"/>
        <item x="56"/>
        <item x="22"/>
        <item x="61"/>
        <item x="90"/>
        <item x="149"/>
        <item x="42"/>
        <item x="146"/>
        <item x="63"/>
        <item x="59"/>
        <item x="135"/>
        <item x="98"/>
        <item x="94"/>
        <item x="161"/>
        <item m="1" x="164"/>
        <item x="26"/>
        <item x="86"/>
        <item x="89"/>
        <item x="2"/>
        <item x="160"/>
        <item x="142"/>
        <item x="120"/>
        <item x="126"/>
        <item x="145"/>
        <item x="110"/>
        <item x="111"/>
        <item x="7"/>
        <item x="140"/>
        <item x="57"/>
        <item x="141"/>
        <item x="70"/>
        <item x="119"/>
        <item x="15"/>
        <item x="96"/>
        <item x="114"/>
        <item x="134"/>
        <item x="73"/>
        <item x="16"/>
        <item m="1" x="165"/>
        <item x="30"/>
        <item x="154"/>
        <item x="67"/>
        <item x="84"/>
        <item x="21"/>
        <item x="106"/>
        <item x="17"/>
        <item x="118"/>
        <item x="125"/>
        <item x="28"/>
        <item x="23"/>
        <item x="144"/>
        <item x="85"/>
        <item x="11"/>
        <item x="130"/>
        <item x="72"/>
        <item x="36"/>
        <item x="136"/>
        <item x="6"/>
        <item x="27"/>
        <item x="113"/>
        <item x="121"/>
        <item m="1" x="162"/>
        <item x="4"/>
        <item x="12"/>
        <item x="2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2" showAll="0"/>
    <pivotField numFmtId="2" showAll="0"/>
  </pivotFields>
  <rowFields count="1">
    <field x="2"/>
  </rowFields>
  <rowItems count="4">
    <i>
      <x v="100"/>
    </i>
    <i>
      <x v="119"/>
    </i>
    <i>
      <x v="164"/>
    </i>
    <i t="grand">
      <x/>
    </i>
  </rowItems>
  <colItems count="1">
    <i/>
  </colItems>
  <dataFields count="1">
    <dataField name="Average of Seasons Ratings" fld="6" subtotal="average" baseField="2" baseItem="0" numFmtId="165"/>
  </dataFields>
  <pivotTableStyleInfo name="PivotStyleLight16" showRowHeaders="1" showColHeaders="1" showRowStripes="0" showColStripes="0" showLastColumn="1"/>
  <filters count="1">
    <filter fld="2" type="count" evalOrder="-1" id="1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4E3B18-3C95-416A-89FE-EA3D7432CE6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A58" firstHeaderRow="1" firstDataRow="1" firstDataCol="0"/>
  <pivotFields count="9">
    <pivotField showAll="0"/>
    <pivotField showAll="0">
      <items count="13">
        <item h="1" x="9"/>
        <item h="1" x="8"/>
        <item h="1" m="1" x="11"/>
        <item h="1" x="6"/>
        <item h="1" m="1" x="10"/>
        <item h="1" x="5"/>
        <item h="1" x="4"/>
        <item x="3"/>
        <item h="1" x="2"/>
        <item h="1" x="1"/>
        <item h="1" x="0"/>
        <item h="1" x="7"/>
        <item t="default"/>
      </items>
    </pivotField>
    <pivotField showAll="0"/>
    <pivotField dataField="1" showAll="0"/>
    <pivotField showAll="0"/>
    <pivotField showAll="0"/>
    <pivotField showAll="0"/>
    <pivotField numFmtId="2" showAll="0"/>
    <pivotField numFmtId="2" showAll="0"/>
  </pivotFields>
  <rowItems count="1">
    <i/>
  </rowItems>
  <colItems count="1">
    <i/>
  </colItems>
  <dataFields count="1">
    <dataField name="Sum of Match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FBAAFC-B94A-4E1E-9B0C-5762B371F183}" name="TEAM MATCH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4:O42" firstHeaderRow="1" firstDataRow="1" firstDataCol="1"/>
  <pivotFields count="9">
    <pivotField axis="axisRow" showAll="0" measureFilter="1" sortType="descending">
      <items count="99">
        <item x="66"/>
        <item x="34"/>
        <item x="19"/>
        <item x="6"/>
        <item x="10"/>
        <item x="2"/>
        <item x="54"/>
        <item x="27"/>
        <item x="51"/>
        <item x="31"/>
        <item x="74"/>
        <item x="12"/>
        <item x="1"/>
        <item x="65"/>
        <item x="15"/>
        <item x="17"/>
        <item x="33"/>
        <item x="36"/>
        <item x="40"/>
        <item x="64"/>
        <item x="93"/>
        <item x="35"/>
        <item x="41"/>
        <item x="18"/>
        <item x="91"/>
        <item x="77"/>
        <item x="87"/>
        <item x="97"/>
        <item x="47"/>
        <item x="49"/>
        <item x="14"/>
        <item x="43"/>
        <item x="25"/>
        <item x="39"/>
        <item x="82"/>
        <item x="57"/>
        <item x="11"/>
        <item x="56"/>
        <item x="70"/>
        <item x="58"/>
        <item x="89"/>
        <item x="30"/>
        <item x="24"/>
        <item x="23"/>
        <item x="4"/>
        <item x="44"/>
        <item x="60"/>
        <item x="50"/>
        <item x="20"/>
        <item x="28"/>
        <item x="69"/>
        <item x="8"/>
        <item x="76"/>
        <item x="13"/>
        <item x="3"/>
        <item x="59"/>
        <item x="88"/>
        <item x="22"/>
        <item x="7"/>
        <item x="96"/>
        <item x="67"/>
        <item x="81"/>
        <item x="61"/>
        <item x="94"/>
        <item x="0"/>
        <item x="37"/>
        <item x="92"/>
        <item x="29"/>
        <item x="95"/>
        <item x="5"/>
        <item x="72"/>
        <item x="53"/>
        <item x="52"/>
        <item x="9"/>
        <item x="63"/>
        <item x="85"/>
        <item x="21"/>
        <item x="46"/>
        <item x="83"/>
        <item x="71"/>
        <item x="26"/>
        <item x="90"/>
        <item x="73"/>
        <item x="84"/>
        <item x="45"/>
        <item x="79"/>
        <item x="16"/>
        <item x="62"/>
        <item x="32"/>
        <item x="42"/>
        <item x="48"/>
        <item x="75"/>
        <item x="55"/>
        <item x="78"/>
        <item x="80"/>
        <item x="68"/>
        <item x="38"/>
        <item x="86"/>
        <item t="default"/>
      </items>
      <autoSortScope>
        <pivotArea dataOnly="0" outline="0" fieldPosition="0">
          <references count="1">
            <reference field="4294967294" count="1" selected="0">
              <x v="0"/>
            </reference>
          </references>
        </pivotArea>
      </autoSortScope>
    </pivotField>
    <pivotField showAll="0">
      <items count="13">
        <item h="1" x="9"/>
        <item h="1" x="8"/>
        <item h="1" m="1" x="11"/>
        <item h="1" x="6"/>
        <item h="1" m="1" x="10"/>
        <item h="1" x="5"/>
        <item h="1" x="4"/>
        <item x="3"/>
        <item h="1" x="2"/>
        <item h="1" x="1"/>
        <item h="1" x="0"/>
        <item h="1" x="7"/>
        <item t="default"/>
      </items>
    </pivotField>
    <pivotField showAll="0"/>
    <pivotField dataField="1" showAll="0"/>
    <pivotField showAll="0"/>
    <pivotField showAll="0"/>
    <pivotField showAll="0"/>
    <pivotField numFmtId="2" showAll="0"/>
    <pivotField numFmtId="2" showAll="0"/>
  </pivotFields>
  <rowFields count="1">
    <field x="0"/>
  </rowFields>
  <rowItems count="8">
    <i>
      <x v="53"/>
    </i>
    <i>
      <x v="12"/>
    </i>
    <i>
      <x v="51"/>
    </i>
    <i>
      <x v="69"/>
    </i>
    <i>
      <x v="54"/>
    </i>
    <i>
      <x v="14"/>
    </i>
    <i>
      <x v="23"/>
    </i>
    <i t="grand">
      <x/>
    </i>
  </rowItems>
  <colItems count="1">
    <i/>
  </colItems>
  <dataFields count="1">
    <dataField name="Count of Matches" fld="3" subtotal="count" baseField="0" baseItem="53"/>
  </dataFields>
  <pivotTableStyleInfo name="PivotStyleLight16" showRowHeaders="1" showColHeaders="1" showRowStripes="0" showColStripes="0" showLastColumn="1"/>
  <filters count="1">
    <filter fld="0"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1E4F46-29A4-4533-9F5A-9A8E8AF701CC}" name="TEAM_GOA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7:X33" firstHeaderRow="0" firstDataRow="1" firstDataCol="1"/>
  <pivotFields count="9">
    <pivotField axis="axisRow" showAll="0" measureFilter="1" sortType="descending">
      <items count="99">
        <item x="66"/>
        <item x="34"/>
        <item x="19"/>
        <item x="6"/>
        <item x="10"/>
        <item x="2"/>
        <item x="54"/>
        <item x="27"/>
        <item x="51"/>
        <item x="31"/>
        <item x="74"/>
        <item x="12"/>
        <item x="1"/>
        <item x="65"/>
        <item x="15"/>
        <item x="17"/>
        <item x="33"/>
        <item x="36"/>
        <item x="40"/>
        <item x="64"/>
        <item x="93"/>
        <item x="35"/>
        <item x="41"/>
        <item x="18"/>
        <item x="91"/>
        <item x="77"/>
        <item x="87"/>
        <item x="97"/>
        <item x="47"/>
        <item x="49"/>
        <item x="14"/>
        <item x="43"/>
        <item x="25"/>
        <item x="39"/>
        <item x="82"/>
        <item x="57"/>
        <item x="11"/>
        <item x="56"/>
        <item x="70"/>
        <item x="58"/>
        <item x="89"/>
        <item x="30"/>
        <item x="24"/>
        <item x="23"/>
        <item x="4"/>
        <item x="44"/>
        <item x="60"/>
        <item x="50"/>
        <item x="20"/>
        <item x="28"/>
        <item x="69"/>
        <item x="8"/>
        <item x="76"/>
        <item x="13"/>
        <item x="3"/>
        <item x="59"/>
        <item x="88"/>
        <item x="22"/>
        <item x="7"/>
        <item x="96"/>
        <item x="67"/>
        <item x="81"/>
        <item x="61"/>
        <item x="94"/>
        <item x="0"/>
        <item x="37"/>
        <item x="92"/>
        <item x="29"/>
        <item x="95"/>
        <item x="5"/>
        <item x="72"/>
        <item x="53"/>
        <item x="52"/>
        <item x="9"/>
        <item x="63"/>
        <item x="85"/>
        <item x="21"/>
        <item x="46"/>
        <item x="83"/>
        <item x="71"/>
        <item x="26"/>
        <item x="90"/>
        <item x="73"/>
        <item x="84"/>
        <item x="45"/>
        <item x="79"/>
        <item x="16"/>
        <item x="62"/>
        <item x="32"/>
        <item x="42"/>
        <item x="48"/>
        <item x="75"/>
        <item x="55"/>
        <item x="78"/>
        <item x="80"/>
        <item x="68"/>
        <item x="38"/>
        <item x="86"/>
        <item t="default"/>
      </items>
      <autoSortScope>
        <pivotArea dataOnly="0" outline="0" fieldPosition="0">
          <references count="1">
            <reference field="4294967294" count="1" selected="0">
              <x v="0"/>
            </reference>
          </references>
        </pivotArea>
      </autoSortScope>
    </pivotField>
    <pivotField showAll="0">
      <items count="13">
        <item h="1" x="9"/>
        <item h="1" x="8"/>
        <item h="1" m="1" x="11"/>
        <item h="1" x="6"/>
        <item h="1" m="1" x="10"/>
        <item h="1" x="5"/>
        <item h="1" x="4"/>
        <item x="3"/>
        <item h="1" x="2"/>
        <item h="1" x="1"/>
        <item h="1" x="0"/>
        <item h="1" x="7"/>
        <item t="default"/>
      </items>
    </pivotField>
    <pivotField showAll="0"/>
    <pivotField showAll="0"/>
    <pivotField dataField="1" showAll="0"/>
    <pivotField dataField="1" showAll="0"/>
    <pivotField showAll="0"/>
    <pivotField numFmtId="2" showAll="0"/>
    <pivotField numFmtId="2" showAll="0"/>
  </pivotFields>
  <rowFields count="1">
    <field x="0"/>
  </rowFields>
  <rowItems count="6">
    <i>
      <x v="53"/>
    </i>
    <i>
      <x v="14"/>
    </i>
    <i>
      <x v="51"/>
    </i>
    <i>
      <x v="12"/>
    </i>
    <i>
      <x v="64"/>
    </i>
    <i t="grand">
      <x/>
    </i>
  </rowItems>
  <colFields count="1">
    <field x="-2"/>
  </colFields>
  <colItems count="2">
    <i>
      <x/>
    </i>
    <i i="1">
      <x v="1"/>
    </i>
  </colItems>
  <dataFields count="2">
    <dataField name="Sum of Goals" fld="4" baseField="0" baseItem="0"/>
    <dataField name="Sum of Assists" fld="5" baseField="0" baseItem="0"/>
  </dataFields>
  <pivotTableStyleInfo name="PivotStyleLight16" showRowHeaders="1" showColHeaders="1" showRowStripes="0" showColStripes="0" showLastColumn="1"/>
  <filters count="1">
    <filter fld="0" type="count" evalOrder="-1" id="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20D77C-B0A4-44D8-A59B-2B47CCEE2FDE}" name="goal scor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C17" firstHeaderRow="0" firstDataRow="1" firstDataCol="1"/>
  <pivotFields count="9">
    <pivotField showAll="0"/>
    <pivotField showAll="0">
      <items count="13">
        <item h="1" x="9"/>
        <item h="1" x="8"/>
        <item h="1" m="1" x="11"/>
        <item h="1" x="6"/>
        <item h="1" m="1" x="10"/>
        <item h="1" x="5"/>
        <item h="1" x="4"/>
        <item x="3"/>
        <item h="1" x="2"/>
        <item h="1" x="1"/>
        <item h="1" x="0"/>
        <item h="1" x="7"/>
        <item t="default"/>
      </items>
    </pivotField>
    <pivotField axis="axisRow" showAll="0" measureFilter="1" sortType="descending">
      <items count="167">
        <item x="143"/>
        <item x="47"/>
        <item x="158"/>
        <item x="108"/>
        <item x="74"/>
        <item x="45"/>
        <item x="78"/>
        <item x="18"/>
        <item x="107"/>
        <item x="35"/>
        <item x="87"/>
        <item x="13"/>
        <item x="115"/>
        <item x="8"/>
        <item x="64"/>
        <item x="76"/>
        <item x="83"/>
        <item x="128"/>
        <item x="19"/>
        <item x="62"/>
        <item x="43"/>
        <item x="46"/>
        <item x="138"/>
        <item x="91"/>
        <item x="34"/>
        <item x="105"/>
        <item x="49"/>
        <item x="1"/>
        <item x="93"/>
        <item x="156"/>
        <item x="75"/>
        <item x="55"/>
        <item x="97"/>
        <item x="131"/>
        <item x="82"/>
        <item x="122"/>
        <item x="50"/>
        <item x="92"/>
        <item x="150"/>
        <item x="117"/>
        <item x="95"/>
        <item x="103"/>
        <item x="20"/>
        <item x="148"/>
        <item x="157"/>
        <item x="77"/>
        <item x="116"/>
        <item x="40"/>
        <item x="44"/>
        <item x="127"/>
        <item x="132"/>
        <item x="109"/>
        <item x="54"/>
        <item x="10"/>
        <item x="37"/>
        <item x="53"/>
        <item x="14"/>
        <item x="52"/>
        <item x="9"/>
        <item x="39"/>
        <item x="104"/>
        <item x="151"/>
        <item x="68"/>
        <item x="48"/>
        <item x="101"/>
        <item x="60"/>
        <item x="71"/>
        <item x="153"/>
        <item x="29"/>
        <item x="88"/>
        <item x="80"/>
        <item x="58"/>
        <item x="124"/>
        <item x="129"/>
        <item x="33"/>
        <item x="159"/>
        <item m="1" x="163"/>
        <item x="65"/>
        <item x="79"/>
        <item x="155"/>
        <item x="41"/>
        <item x="51"/>
        <item x="69"/>
        <item x="31"/>
        <item x="66"/>
        <item x="5"/>
        <item x="137"/>
        <item x="102"/>
        <item x="152"/>
        <item x="32"/>
        <item x="100"/>
        <item x="38"/>
        <item x="3"/>
        <item x="112"/>
        <item x="81"/>
        <item x="139"/>
        <item x="133"/>
        <item x="99"/>
        <item x="25"/>
        <item x="147"/>
        <item x="0"/>
        <item x="123"/>
        <item x="56"/>
        <item x="22"/>
        <item x="61"/>
        <item x="90"/>
        <item x="149"/>
        <item x="42"/>
        <item x="146"/>
        <item x="63"/>
        <item x="59"/>
        <item x="135"/>
        <item x="98"/>
        <item x="94"/>
        <item x="161"/>
        <item m="1" x="164"/>
        <item x="26"/>
        <item x="86"/>
        <item x="89"/>
        <item x="2"/>
        <item x="160"/>
        <item x="142"/>
        <item x="120"/>
        <item x="126"/>
        <item x="145"/>
        <item x="110"/>
        <item x="111"/>
        <item x="7"/>
        <item x="140"/>
        <item x="57"/>
        <item x="141"/>
        <item x="70"/>
        <item x="119"/>
        <item x="15"/>
        <item x="96"/>
        <item x="114"/>
        <item x="134"/>
        <item x="73"/>
        <item x="16"/>
        <item m="1" x="165"/>
        <item x="30"/>
        <item x="154"/>
        <item x="67"/>
        <item x="84"/>
        <item x="21"/>
        <item x="106"/>
        <item x="17"/>
        <item x="118"/>
        <item x="125"/>
        <item x="28"/>
        <item x="23"/>
        <item x="144"/>
        <item x="85"/>
        <item x="11"/>
        <item x="130"/>
        <item x="72"/>
        <item x="36"/>
        <item x="136"/>
        <item x="6"/>
        <item x="27"/>
        <item x="113"/>
        <item x="121"/>
        <item m="1" x="162"/>
        <item x="4"/>
        <item x="12"/>
        <item x="24"/>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 showAll="0"/>
    <pivotField numFmtId="2" showAll="0"/>
    <pivotField numFmtId="2" showAll="0"/>
  </pivotFields>
  <rowFields count="1">
    <field x="2"/>
  </rowFields>
  <rowItems count="7">
    <i>
      <x v="164"/>
    </i>
    <i>
      <x v="83"/>
    </i>
    <i>
      <x v="155"/>
    </i>
    <i>
      <x v="144"/>
    </i>
    <i>
      <x v="100"/>
    </i>
    <i>
      <x v="133"/>
    </i>
    <i t="grand">
      <x/>
    </i>
  </rowItems>
  <colFields count="1">
    <field x="-2"/>
  </colFields>
  <colItems count="2">
    <i>
      <x/>
    </i>
    <i i="1">
      <x v="1"/>
    </i>
  </colItems>
  <dataFields count="2">
    <dataField name="Sum of Goals" fld="4" baseField="0" baseItem="0"/>
    <dataField name="Sum of Assists" fld="5" baseField="0" baseItem="0"/>
  </dataFields>
  <pivotTableStyleInfo name="PivotStyleLight16" showRowHeaders="1" showColHeaders="1" showRowStripes="0" showColStripes="0" showLastColumn="1"/>
  <filters count="1">
    <filter fld="2"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D9E8FE-0B24-4118-9FB4-7448319A5999}" name="player_av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C32" firstHeaderRow="0" firstDataRow="1" firstDataCol="1"/>
  <pivotFields count="9">
    <pivotField showAll="0"/>
    <pivotField showAll="0">
      <items count="13">
        <item h="1" x="9"/>
        <item h="1" x="8"/>
        <item h="1" m="1" x="11"/>
        <item h="1" x="6"/>
        <item h="1" m="1" x="10"/>
        <item h="1" x="5"/>
        <item h="1" x="4"/>
        <item x="3"/>
        <item h="1" x="2"/>
        <item h="1" x="1"/>
        <item h="1" x="0"/>
        <item h="1" x="7"/>
        <item t="default"/>
      </items>
    </pivotField>
    <pivotField axis="axisRow" showAll="0" measureFilter="1" sortType="descending">
      <items count="167">
        <item x="143"/>
        <item x="47"/>
        <item x="158"/>
        <item x="108"/>
        <item x="74"/>
        <item x="45"/>
        <item x="78"/>
        <item x="18"/>
        <item x="107"/>
        <item x="35"/>
        <item x="87"/>
        <item x="13"/>
        <item x="115"/>
        <item x="8"/>
        <item x="64"/>
        <item x="76"/>
        <item x="83"/>
        <item x="128"/>
        <item x="19"/>
        <item x="62"/>
        <item x="43"/>
        <item x="46"/>
        <item x="138"/>
        <item x="91"/>
        <item x="34"/>
        <item x="105"/>
        <item x="49"/>
        <item x="1"/>
        <item x="93"/>
        <item x="156"/>
        <item x="75"/>
        <item x="55"/>
        <item x="97"/>
        <item x="131"/>
        <item x="82"/>
        <item x="122"/>
        <item x="50"/>
        <item x="92"/>
        <item x="150"/>
        <item x="117"/>
        <item x="95"/>
        <item x="103"/>
        <item x="20"/>
        <item x="148"/>
        <item x="157"/>
        <item x="77"/>
        <item x="116"/>
        <item x="40"/>
        <item x="44"/>
        <item x="127"/>
        <item x="132"/>
        <item x="109"/>
        <item x="54"/>
        <item x="10"/>
        <item x="37"/>
        <item x="53"/>
        <item x="14"/>
        <item x="52"/>
        <item x="9"/>
        <item x="39"/>
        <item x="104"/>
        <item x="151"/>
        <item x="68"/>
        <item x="48"/>
        <item x="101"/>
        <item x="60"/>
        <item x="71"/>
        <item x="153"/>
        <item x="29"/>
        <item x="88"/>
        <item x="80"/>
        <item x="58"/>
        <item x="124"/>
        <item x="129"/>
        <item x="33"/>
        <item x="159"/>
        <item m="1" x="163"/>
        <item x="65"/>
        <item x="79"/>
        <item x="155"/>
        <item x="41"/>
        <item x="51"/>
        <item x="69"/>
        <item x="31"/>
        <item x="66"/>
        <item x="5"/>
        <item x="137"/>
        <item x="102"/>
        <item x="152"/>
        <item x="32"/>
        <item x="100"/>
        <item x="38"/>
        <item x="3"/>
        <item x="112"/>
        <item x="81"/>
        <item x="139"/>
        <item x="133"/>
        <item x="99"/>
        <item x="25"/>
        <item x="147"/>
        <item x="0"/>
        <item x="123"/>
        <item x="56"/>
        <item x="22"/>
        <item x="61"/>
        <item x="90"/>
        <item x="149"/>
        <item x="42"/>
        <item x="146"/>
        <item x="63"/>
        <item x="59"/>
        <item x="135"/>
        <item x="98"/>
        <item x="94"/>
        <item x="161"/>
        <item m="1" x="164"/>
        <item x="26"/>
        <item x="86"/>
        <item x="89"/>
        <item x="2"/>
        <item x="160"/>
        <item x="142"/>
        <item x="120"/>
        <item x="126"/>
        <item x="145"/>
        <item x="110"/>
        <item x="111"/>
        <item x="7"/>
        <item x="140"/>
        <item x="57"/>
        <item x="141"/>
        <item x="70"/>
        <item x="119"/>
        <item x="15"/>
        <item x="96"/>
        <item x="114"/>
        <item x="134"/>
        <item x="73"/>
        <item x="16"/>
        <item m="1" x="165"/>
        <item x="30"/>
        <item x="154"/>
        <item x="67"/>
        <item x="84"/>
        <item x="21"/>
        <item x="106"/>
        <item x="17"/>
        <item x="118"/>
        <item x="125"/>
        <item x="28"/>
        <item x="23"/>
        <item x="144"/>
        <item x="85"/>
        <item x="11"/>
        <item x="130"/>
        <item x="72"/>
        <item x="36"/>
        <item x="136"/>
        <item x="6"/>
        <item x="27"/>
        <item x="113"/>
        <item x="121"/>
        <item m="1" x="162"/>
        <item x="4"/>
        <item x="12"/>
        <item x="2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numFmtId="2" showAll="0"/>
    <pivotField dataField="1" numFmtId="2" showAll="0"/>
  </pivotFields>
  <rowFields count="1">
    <field x="2"/>
  </rowFields>
  <rowItems count="6">
    <i>
      <x v="164"/>
    </i>
    <i>
      <x v="42"/>
    </i>
    <i>
      <x v="92"/>
    </i>
    <i>
      <x v="155"/>
    </i>
    <i>
      <x v="53"/>
    </i>
    <i t="grand">
      <x/>
    </i>
  </rowItems>
  <colFields count="1">
    <field x="-2"/>
  </colFields>
  <colItems count="2">
    <i>
      <x/>
    </i>
    <i i="1">
      <x v="1"/>
    </i>
  </colItems>
  <dataFields count="2">
    <dataField name="Average of goals per match" fld="7" subtotal="average" baseField="2" baseItem="0" numFmtId="2"/>
    <dataField name="Average of assists per match" fld="8" subtotal="average" baseField="2" baseItem="1" numFmtId="2"/>
  </dataFields>
  <formats count="3">
    <format dxfId="2">
      <pivotArea collapsedLevelsAreSubtotals="1" fieldPosition="0">
        <references count="2">
          <reference field="4294967294" count="1" selected="0">
            <x v="0"/>
          </reference>
          <reference field="2" count="1">
            <x v="0"/>
          </reference>
        </references>
      </pivotArea>
    </format>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filters count="1">
    <filter fld="2"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05316E-A8EA-4133-A582-7B50CE9CFD91}" name="TEAM AV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46:P52" firstHeaderRow="0" firstDataRow="1" firstDataCol="1"/>
  <pivotFields count="9">
    <pivotField axis="axisRow" showAll="0" measureFilter="1" sortType="descending">
      <items count="99">
        <item x="66"/>
        <item x="34"/>
        <item x="19"/>
        <item x="6"/>
        <item x="10"/>
        <item x="2"/>
        <item x="54"/>
        <item x="27"/>
        <item x="51"/>
        <item x="31"/>
        <item x="74"/>
        <item x="12"/>
        <item x="1"/>
        <item x="65"/>
        <item x="15"/>
        <item x="17"/>
        <item x="33"/>
        <item x="36"/>
        <item x="40"/>
        <item x="64"/>
        <item x="93"/>
        <item x="35"/>
        <item x="41"/>
        <item x="18"/>
        <item x="91"/>
        <item x="77"/>
        <item x="87"/>
        <item x="97"/>
        <item x="47"/>
        <item x="49"/>
        <item x="14"/>
        <item x="43"/>
        <item x="25"/>
        <item x="39"/>
        <item x="82"/>
        <item x="57"/>
        <item x="11"/>
        <item x="56"/>
        <item x="70"/>
        <item x="58"/>
        <item x="89"/>
        <item x="30"/>
        <item x="24"/>
        <item x="23"/>
        <item x="4"/>
        <item x="44"/>
        <item x="60"/>
        <item x="50"/>
        <item x="20"/>
        <item x="28"/>
        <item x="69"/>
        <item x="8"/>
        <item x="76"/>
        <item x="13"/>
        <item x="3"/>
        <item x="59"/>
        <item x="88"/>
        <item x="22"/>
        <item x="7"/>
        <item x="96"/>
        <item x="67"/>
        <item x="81"/>
        <item x="61"/>
        <item x="94"/>
        <item x="0"/>
        <item x="37"/>
        <item x="92"/>
        <item x="29"/>
        <item x="95"/>
        <item x="5"/>
        <item x="72"/>
        <item x="53"/>
        <item x="52"/>
        <item x="9"/>
        <item x="63"/>
        <item x="85"/>
        <item x="21"/>
        <item x="46"/>
        <item x="83"/>
        <item x="71"/>
        <item x="26"/>
        <item x="90"/>
        <item x="73"/>
        <item x="84"/>
        <item x="45"/>
        <item x="79"/>
        <item x="16"/>
        <item x="62"/>
        <item x="32"/>
        <item x="42"/>
        <item x="48"/>
        <item x="75"/>
        <item x="55"/>
        <item x="78"/>
        <item x="80"/>
        <item x="68"/>
        <item x="38"/>
        <item x="86"/>
        <item t="default"/>
      </items>
      <autoSortScope>
        <pivotArea dataOnly="0" outline="0" fieldPosition="0">
          <references count="1">
            <reference field="4294967294" count="1" selected="0">
              <x v="0"/>
            </reference>
          </references>
        </pivotArea>
      </autoSortScope>
    </pivotField>
    <pivotField showAll="0">
      <items count="13">
        <item h="1" x="9"/>
        <item h="1" x="8"/>
        <item h="1" m="1" x="11"/>
        <item h="1" x="6"/>
        <item h="1" m="1" x="10"/>
        <item h="1" x="5"/>
        <item h="1" x="4"/>
        <item x="3"/>
        <item h="1" x="2"/>
        <item h="1" x="1"/>
        <item h="1" x="0"/>
        <item h="1" x="7"/>
        <item t="default"/>
      </items>
    </pivotField>
    <pivotField showAll="0"/>
    <pivotField showAll="0"/>
    <pivotField showAll="0"/>
    <pivotField showAll="0"/>
    <pivotField showAll="0"/>
    <pivotField dataField="1" numFmtId="2" showAll="0"/>
    <pivotField dataField="1" numFmtId="2" showAll="0"/>
  </pivotFields>
  <rowFields count="1">
    <field x="0"/>
  </rowFields>
  <rowItems count="6">
    <i>
      <x v="63"/>
    </i>
    <i>
      <x v="86"/>
    </i>
    <i>
      <x v="50"/>
    </i>
    <i>
      <x v="64"/>
    </i>
    <i>
      <x v="30"/>
    </i>
    <i t="grand">
      <x/>
    </i>
  </rowItems>
  <colFields count="1">
    <field x="-2"/>
  </colFields>
  <colItems count="2">
    <i>
      <x/>
    </i>
    <i i="1">
      <x v="1"/>
    </i>
  </colItems>
  <dataFields count="2">
    <dataField name="Average of goals per match" fld="7" subtotal="average" baseField="0" baseItem="1"/>
    <dataField name="Average of assists per match" fld="8" subtotal="average" baseField="0" baseItem="1"/>
  </dataFields>
  <formats count="1">
    <format dxfId="3">
      <pivotArea outline="0" collapsedLevelsAreSubtotals="1" fieldPosition="0"/>
    </format>
  </formats>
  <pivotTableStyleInfo name="PivotStyleLight16" showRowHeaders="1" showColHeaders="1" showRowStripes="0" showColStripes="0" showLastColumn="1"/>
  <filters count="1">
    <filter fld="0" type="count" evalOrder="-1" id="1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4335C3-0661-49A2-9333-D7D24D377ABB}" name="PLAYER_MATCH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1:O20" firstHeaderRow="1" firstDataRow="1" firstDataCol="1"/>
  <pivotFields count="9">
    <pivotField showAll="0"/>
    <pivotField showAll="0">
      <items count="13">
        <item h="1" x="9"/>
        <item h="1" x="8"/>
        <item h="1" m="1" x="11"/>
        <item h="1" x="6"/>
        <item h="1" m="1" x="10"/>
        <item h="1" x="5"/>
        <item h="1" x="4"/>
        <item x="3"/>
        <item h="1" x="2"/>
        <item h="1" x="1"/>
        <item h="1" x="0"/>
        <item h="1" x="7"/>
        <item t="default"/>
      </items>
    </pivotField>
    <pivotField axis="axisRow" showAll="0" measureFilter="1" sortType="descending">
      <items count="167">
        <item x="143"/>
        <item x="47"/>
        <item x="158"/>
        <item x="108"/>
        <item x="74"/>
        <item x="45"/>
        <item x="78"/>
        <item x="18"/>
        <item x="107"/>
        <item x="35"/>
        <item x="87"/>
        <item x="13"/>
        <item x="115"/>
        <item x="8"/>
        <item x="64"/>
        <item x="76"/>
        <item x="83"/>
        <item x="128"/>
        <item x="19"/>
        <item x="62"/>
        <item x="43"/>
        <item x="46"/>
        <item x="138"/>
        <item x="91"/>
        <item x="34"/>
        <item x="105"/>
        <item x="49"/>
        <item x="1"/>
        <item x="93"/>
        <item x="156"/>
        <item x="75"/>
        <item x="55"/>
        <item x="97"/>
        <item x="131"/>
        <item x="82"/>
        <item x="122"/>
        <item x="50"/>
        <item x="92"/>
        <item x="150"/>
        <item x="117"/>
        <item x="95"/>
        <item x="103"/>
        <item x="20"/>
        <item x="148"/>
        <item x="157"/>
        <item x="77"/>
        <item x="116"/>
        <item x="40"/>
        <item x="44"/>
        <item x="127"/>
        <item x="132"/>
        <item x="109"/>
        <item x="54"/>
        <item x="10"/>
        <item x="37"/>
        <item x="53"/>
        <item x="14"/>
        <item x="52"/>
        <item x="9"/>
        <item x="39"/>
        <item x="104"/>
        <item x="151"/>
        <item x="68"/>
        <item x="48"/>
        <item x="101"/>
        <item x="60"/>
        <item x="71"/>
        <item x="153"/>
        <item x="29"/>
        <item x="88"/>
        <item x="80"/>
        <item x="58"/>
        <item x="124"/>
        <item x="129"/>
        <item x="33"/>
        <item x="159"/>
        <item m="1" x="163"/>
        <item x="65"/>
        <item x="79"/>
        <item x="155"/>
        <item x="41"/>
        <item x="51"/>
        <item x="69"/>
        <item x="31"/>
        <item x="66"/>
        <item x="5"/>
        <item x="137"/>
        <item x="102"/>
        <item x="152"/>
        <item x="32"/>
        <item x="100"/>
        <item x="38"/>
        <item x="3"/>
        <item x="112"/>
        <item x="81"/>
        <item x="139"/>
        <item x="133"/>
        <item x="99"/>
        <item x="25"/>
        <item x="147"/>
        <item x="0"/>
        <item x="123"/>
        <item x="56"/>
        <item x="22"/>
        <item x="61"/>
        <item x="90"/>
        <item x="149"/>
        <item x="42"/>
        <item x="146"/>
        <item x="63"/>
        <item x="59"/>
        <item x="135"/>
        <item x="98"/>
        <item x="94"/>
        <item x="161"/>
        <item m="1" x="164"/>
        <item x="26"/>
        <item x="86"/>
        <item x="89"/>
        <item x="2"/>
        <item x="160"/>
        <item x="142"/>
        <item x="120"/>
        <item x="126"/>
        <item x="145"/>
        <item x="110"/>
        <item x="111"/>
        <item x="7"/>
        <item x="140"/>
        <item x="57"/>
        <item x="141"/>
        <item x="70"/>
        <item x="119"/>
        <item x="15"/>
        <item x="96"/>
        <item x="114"/>
        <item x="134"/>
        <item x="73"/>
        <item x="16"/>
        <item m="1" x="165"/>
        <item x="30"/>
        <item x="154"/>
        <item x="67"/>
        <item x="84"/>
        <item x="21"/>
        <item x="106"/>
        <item x="17"/>
        <item x="118"/>
        <item x="125"/>
        <item x="28"/>
        <item x="23"/>
        <item x="144"/>
        <item x="85"/>
        <item x="11"/>
        <item x="130"/>
        <item x="72"/>
        <item x="36"/>
        <item x="136"/>
        <item x="6"/>
        <item x="27"/>
        <item x="113"/>
        <item x="121"/>
        <item m="1" x="162"/>
        <item x="4"/>
        <item x="12"/>
        <item x="2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numFmtId="2" showAll="0"/>
    <pivotField numFmtId="2" showAll="0"/>
  </pivotFields>
  <rowFields count="1">
    <field x="2"/>
  </rowFields>
  <rowItems count="9">
    <i>
      <x v="83"/>
    </i>
    <i>
      <x v="54"/>
    </i>
    <i>
      <x v="50"/>
    </i>
    <i>
      <x v="109"/>
    </i>
    <i>
      <x v="142"/>
    </i>
    <i>
      <x v="140"/>
    </i>
    <i>
      <x v="18"/>
    </i>
    <i>
      <x v="133"/>
    </i>
    <i t="grand">
      <x/>
    </i>
  </rowItems>
  <colItems count="1">
    <i/>
  </colItems>
  <dataFields count="1">
    <dataField name="Sum of Matches" fld="3" baseField="0" baseItem="0"/>
  </dataFields>
  <pivotTableStyleInfo name="PivotStyleLight16" showRowHeaders="1" showColHeaders="1" showRowStripes="0" showColStripes="0" showLastColumn="1"/>
  <filters count="1">
    <filter fld="2"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38552E2-AA06-446D-86B5-8954DE35B14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0:A61" firstHeaderRow="1" firstDataRow="1" firstDataCol="0"/>
  <pivotFields count="9">
    <pivotField showAll="0"/>
    <pivotField showAll="0">
      <items count="13">
        <item h="1" x="9"/>
        <item h="1" x="8"/>
        <item h="1" m="1" x="11"/>
        <item h="1" x="6"/>
        <item h="1" m="1" x="10"/>
        <item h="1" x="5"/>
        <item h="1" x="4"/>
        <item x="3"/>
        <item h="1" x="2"/>
        <item h="1" x="1"/>
        <item h="1" x="0"/>
        <item h="1" x="7"/>
        <item t="default"/>
      </items>
    </pivotField>
    <pivotField showAll="0"/>
    <pivotField showAll="0"/>
    <pivotField showAll="0"/>
    <pivotField showAll="0"/>
    <pivotField showAll="0"/>
    <pivotField dataField="1" numFmtId="2" showAll="0"/>
    <pivotField numFmtId="2" showAll="0"/>
  </pivotFields>
  <rowItems count="1">
    <i/>
  </rowItems>
  <colItems count="1">
    <i/>
  </colItems>
  <dataFields count="1">
    <dataField name="Average of goals per match" fld="7" subtotal="average" baseField="0" baseItem="0" numFmtId="2"/>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E4955D-3969-4779-9AF6-10102741455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4:A55" firstHeaderRow="1" firstDataRow="1" firstDataCol="0"/>
  <pivotFields count="9">
    <pivotField showAll="0"/>
    <pivotField showAll="0">
      <items count="13">
        <item h="1" x="9"/>
        <item h="1" x="8"/>
        <item h="1" m="1" x="11"/>
        <item h="1" x="6"/>
        <item h="1" m="1" x="10"/>
        <item h="1" x="5"/>
        <item h="1" x="4"/>
        <item x="3"/>
        <item h="1" x="2"/>
        <item h="1" x="1"/>
        <item h="1" x="0"/>
        <item h="1" x="7"/>
        <item t="default"/>
      </items>
    </pivotField>
    <pivotField showAll="0"/>
    <pivotField showAll="0"/>
    <pivotField showAll="0"/>
    <pivotField dataField="1" showAll="0"/>
    <pivotField showAll="0"/>
    <pivotField numFmtId="2" showAll="0"/>
    <pivotField numFmtId="2" showAll="0"/>
  </pivotFields>
  <rowItems count="1">
    <i/>
  </rowItems>
  <colItems count="1">
    <i/>
  </colItems>
  <dataFields count="1">
    <dataField name="Sum of Assis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5715A5B-C5F2-4487-A195-1ACEE4795E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B23" firstHeaderRow="1" firstDataRow="1" firstDataCol="1"/>
  <pivotFields count="9">
    <pivotField showAll="0"/>
    <pivotField showAll="0">
      <items count="13">
        <item h="1" x="9"/>
        <item h="1" x="8"/>
        <item h="1" m="1" x="11"/>
        <item h="1" x="6"/>
        <item h="1" m="1" x="10"/>
        <item h="1" x="5"/>
        <item h="1" x="4"/>
        <item x="3"/>
        <item h="1" x="2"/>
        <item h="1" x="1"/>
        <item h="1" x="0"/>
        <item h="1" x="7"/>
        <item t="default"/>
      </items>
    </pivotField>
    <pivotField axis="axisRow" showAll="0" measureFilter="1">
      <items count="167">
        <item x="143"/>
        <item x="47"/>
        <item x="158"/>
        <item x="108"/>
        <item x="74"/>
        <item x="45"/>
        <item x="78"/>
        <item x="18"/>
        <item x="107"/>
        <item x="35"/>
        <item x="87"/>
        <item x="13"/>
        <item x="115"/>
        <item x="8"/>
        <item x="64"/>
        <item x="76"/>
        <item x="83"/>
        <item x="128"/>
        <item x="19"/>
        <item x="62"/>
        <item x="43"/>
        <item x="46"/>
        <item x="138"/>
        <item x="91"/>
        <item x="34"/>
        <item x="105"/>
        <item x="49"/>
        <item x="1"/>
        <item x="93"/>
        <item x="156"/>
        <item x="75"/>
        <item x="55"/>
        <item x="97"/>
        <item x="131"/>
        <item x="82"/>
        <item x="122"/>
        <item x="50"/>
        <item x="92"/>
        <item x="150"/>
        <item x="117"/>
        <item x="95"/>
        <item x="103"/>
        <item x="20"/>
        <item x="148"/>
        <item x="157"/>
        <item x="77"/>
        <item x="116"/>
        <item x="40"/>
        <item x="44"/>
        <item x="127"/>
        <item x="132"/>
        <item x="109"/>
        <item x="54"/>
        <item x="10"/>
        <item x="37"/>
        <item x="53"/>
        <item x="14"/>
        <item x="52"/>
        <item x="9"/>
        <item x="39"/>
        <item x="104"/>
        <item x="151"/>
        <item x="68"/>
        <item x="48"/>
        <item x="101"/>
        <item x="60"/>
        <item x="71"/>
        <item x="153"/>
        <item x="29"/>
        <item x="88"/>
        <item x="80"/>
        <item x="58"/>
        <item x="124"/>
        <item x="129"/>
        <item x="33"/>
        <item x="159"/>
        <item m="1" x="163"/>
        <item x="65"/>
        <item x="79"/>
        <item x="155"/>
        <item x="41"/>
        <item x="51"/>
        <item x="69"/>
        <item x="31"/>
        <item x="66"/>
        <item x="5"/>
        <item x="137"/>
        <item x="102"/>
        <item x="152"/>
        <item x="32"/>
        <item x="100"/>
        <item x="38"/>
        <item x="3"/>
        <item x="112"/>
        <item x="81"/>
        <item x="139"/>
        <item x="133"/>
        <item x="99"/>
        <item x="25"/>
        <item x="147"/>
        <item x="0"/>
        <item x="123"/>
        <item x="56"/>
        <item x="22"/>
        <item x="61"/>
        <item x="90"/>
        <item x="149"/>
        <item x="42"/>
        <item x="146"/>
        <item x="63"/>
        <item x="59"/>
        <item x="135"/>
        <item x="98"/>
        <item x="94"/>
        <item x="161"/>
        <item m="1" x="164"/>
        <item x="26"/>
        <item x="86"/>
        <item x="89"/>
        <item x="2"/>
        <item x="160"/>
        <item x="142"/>
        <item x="120"/>
        <item x="126"/>
        <item x="145"/>
        <item x="110"/>
        <item x="111"/>
        <item x="7"/>
        <item x="140"/>
        <item x="57"/>
        <item x="141"/>
        <item x="70"/>
        <item x="119"/>
        <item x="15"/>
        <item x="96"/>
        <item x="114"/>
        <item x="134"/>
        <item x="73"/>
        <item x="16"/>
        <item m="1" x="165"/>
        <item x="30"/>
        <item x="154"/>
        <item x="67"/>
        <item x="84"/>
        <item x="21"/>
        <item x="106"/>
        <item x="17"/>
        <item x="118"/>
        <item x="125"/>
        <item x="28"/>
        <item x="23"/>
        <item x="144"/>
        <item x="85"/>
        <item x="11"/>
        <item x="130"/>
        <item x="72"/>
        <item x="36"/>
        <item x="136"/>
        <item x="6"/>
        <item x="27"/>
        <item x="113"/>
        <item x="121"/>
        <item m="1" x="162"/>
        <item x="4"/>
        <item x="12"/>
        <item x="24"/>
        <item t="default"/>
      </items>
    </pivotField>
    <pivotField showAll="0"/>
    <pivotField dataField="1" showAll="0"/>
    <pivotField showAll="0"/>
    <pivotField showAll="0"/>
    <pivotField numFmtId="2" showAll="0"/>
    <pivotField numFmtId="2" showAll="0"/>
  </pivotFields>
  <rowFields count="1">
    <field x="2"/>
  </rowFields>
  <rowItems count="2">
    <i>
      <x v="164"/>
    </i>
    <i t="grand">
      <x/>
    </i>
  </rowItems>
  <colItems count="1">
    <i/>
  </colItems>
  <dataFields count="1">
    <dataField name="Sum of Goals" fld="4"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s" xr10:uid="{C0735C44-E5FA-4A4C-AC63-16A1660A4DFB}" sourceName="Seasons">
  <pivotTables>
    <pivotTable tabId="8" name="goal scorer"/>
    <pivotTable tabId="8" name="player_avg"/>
    <pivotTable tabId="8" name="RATINGS"/>
    <pivotTable tabId="8" name="PLAYER_MATCHES"/>
    <pivotTable tabId="8" name="TEAM_GOALS"/>
    <pivotTable tabId="8" name="TEAM MATCHES"/>
    <pivotTable tabId="8" name="TEAM AVG"/>
    <pivotTable tabId="8" name="PivotTable1"/>
    <pivotTable tabId="8" name="sum_of goals"/>
    <pivotTable tabId="8" name="PivotTable3"/>
    <pivotTable tabId="8" name="PivotTable4"/>
    <pivotTable tabId="8" name="PivotTable5"/>
  </pivotTables>
  <data>
    <tabular pivotCacheId="1009751312">
      <items count="12">
        <i x="9"/>
        <i x="8"/>
        <i x="6"/>
        <i x="5"/>
        <i x="4"/>
        <i x="3" s="1"/>
        <i x="2"/>
        <i x="1"/>
        <i x="0"/>
        <i x="7"/>
        <i x="11" nd="1"/>
        <i x="10"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s 1" xr10:uid="{11A6AD61-F641-4610-968B-4F5F8DB8CE68}" cache="Slicer_Seasons" caption="Seasons" columnCount="2" showCaption="0"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B34A65-7507-416A-8C8A-046A4410DCFC}" name="FOOTBALL" displayName="FOOTBALL" ref="A1:I957" totalsRowShown="0" headerRowDxfId="18" dataDxfId="16" headerRowBorderDxfId="17" tableBorderDxfId="15" totalsRowBorderDxfId="14">
  <autoFilter ref="A1:I957" xr:uid="{1BB34A65-7507-416A-8C8A-046A4410DCFC}">
    <filterColumn colId="1">
      <filters>
        <filter val="2019/2020"/>
      </filters>
    </filterColumn>
  </autoFilter>
  <tableColumns count="9">
    <tableColumn id="1" xr3:uid="{B19284C8-4125-48A5-92F8-44CB1C018634}" name="Teams" dataDxfId="13"/>
    <tableColumn id="2" xr3:uid="{FF134454-FECD-4FCF-96BF-1F7DEFC99708}" name="Seasons" dataDxfId="12"/>
    <tableColumn id="3" xr3:uid="{7C7670C6-8249-46E8-9C0E-1824AE151558}" name="Players" dataDxfId="11"/>
    <tableColumn id="4" xr3:uid="{F68A7002-B760-4A6A-8525-E3B6FC5B1527}" name="Matches" dataDxfId="10"/>
    <tableColumn id="5" xr3:uid="{E5780E59-5BCB-4B6C-9BD2-A3D836409009}" name="Goals" dataDxfId="9"/>
    <tableColumn id="6" xr3:uid="{4B5D8D23-D823-4995-98E2-3E6E9E26EA01}" name="Assists" dataDxfId="8"/>
    <tableColumn id="7" xr3:uid="{82730E32-1AF8-4BB3-B7F9-69A0F74B1A1D}" name="Seasons Ratings" dataDxfId="7"/>
    <tableColumn id="8" xr3:uid="{AA0EC944-7A2A-4503-99E6-79B43300D615}" name="goals per match" dataDxfId="6">
      <calculatedColumnFormula>FOOTBALL[[#This Row],[Goals]]/FOOTBALL[[#This Row],[Matches]]</calculatedColumnFormula>
    </tableColumn>
    <tableColumn id="9" xr3:uid="{40B30199-2B90-485F-A8D7-022C1B30198B}" name="assists per match" dataDxfId="5">
      <calculatedColumnFormula>FOOTBALL[[#This Row],[Assists]]/FOOTBALL[[#This Row],[Matches]]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BD7C82-CBE6-4518-903E-69C1832FD05E}" name="Table2" displayName="Table2" ref="A3:I128" totalsRowShown="0">
  <autoFilter ref="A3:I128" xr:uid="{E5BD7C82-CBE6-4518-903E-69C1832FD05E}"/>
  <sortState xmlns:xlrd2="http://schemas.microsoft.com/office/spreadsheetml/2017/richdata2" ref="A4:I128">
    <sortCondition ref="D3:D128"/>
  </sortState>
  <tableColumns count="9">
    <tableColumn id="1" xr3:uid="{34DBACA3-4E23-49E4-B608-8DE1027E9096}" name="Teams"/>
    <tableColumn id="2" xr3:uid="{EF646DC3-12F5-4F44-A276-6ABD30AAFCEA}" name="Seasons"/>
    <tableColumn id="3" xr3:uid="{51F13BBF-83B1-4E62-AEBC-DA312BF4AA69}" name="Players"/>
    <tableColumn id="4" xr3:uid="{3CFD2E83-D0F8-4724-BA7C-8227C81E6D93}" name="Matches"/>
    <tableColumn id="5" xr3:uid="{2D63A216-1CE6-42FF-B044-D33FBC551C68}" name="Goals"/>
    <tableColumn id="6" xr3:uid="{A21DDE97-8AD7-4859-B553-83D4F838A4AB}" name="Assists"/>
    <tableColumn id="7" xr3:uid="{992283D1-76F4-432C-B22E-C8761CBD4270}" name="Seasons Ratings"/>
    <tableColumn id="8" xr3:uid="{C666AD55-7A25-4C68-AE02-50AD2C7D8096}" name="goals per match"/>
    <tableColumn id="9" xr3:uid="{ABE34634-61FF-4C20-9219-9FA484AF78BB}" name="assists per matc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3E240-8C2F-4255-9928-BBF3143F6AA9}">
  <dimension ref="A1:I957"/>
  <sheetViews>
    <sheetView workbookViewId="0">
      <selection activeCell="B56" sqref="B56"/>
    </sheetView>
  </sheetViews>
  <sheetFormatPr defaultRowHeight="14.5" x14ac:dyDescent="0.35"/>
  <cols>
    <col min="1" max="1" width="18.26953125" bestFit="1" customWidth="1"/>
    <col min="2" max="2" width="20.1796875" customWidth="1"/>
    <col min="3" max="3" width="19.36328125" bestFit="1" customWidth="1"/>
    <col min="4" max="4" width="18" customWidth="1"/>
    <col min="5" max="5" width="14" customWidth="1"/>
    <col min="6" max="6" width="15.6328125" customWidth="1"/>
    <col min="7" max="7" width="23.36328125" customWidth="1"/>
    <col min="8" max="8" width="28.90625" customWidth="1"/>
    <col min="9" max="9" width="46.1796875" customWidth="1"/>
  </cols>
  <sheetData>
    <row r="1" spans="1:9" x14ac:dyDescent="0.35">
      <c r="A1" s="5" t="s">
        <v>268</v>
      </c>
      <c r="B1" s="5" t="s">
        <v>269</v>
      </c>
      <c r="C1" s="5" t="s">
        <v>270</v>
      </c>
      <c r="D1" s="5" t="s">
        <v>271</v>
      </c>
      <c r="E1" s="5" t="s">
        <v>272</v>
      </c>
      <c r="F1" s="5" t="s">
        <v>273</v>
      </c>
      <c r="G1" s="5" t="s">
        <v>274</v>
      </c>
      <c r="H1" s="5" t="s">
        <v>275</v>
      </c>
      <c r="I1" s="5" t="s">
        <v>276</v>
      </c>
    </row>
    <row r="2" spans="1:9" hidden="1" x14ac:dyDescent="0.35">
      <c r="A2" s="1" t="s">
        <v>0</v>
      </c>
      <c r="B2" s="1" t="s">
        <v>1</v>
      </c>
      <c r="C2" s="1" t="s">
        <v>2</v>
      </c>
      <c r="D2" s="1">
        <v>41</v>
      </c>
      <c r="E2" s="1">
        <v>21</v>
      </c>
      <c r="F2" s="1">
        <v>20</v>
      </c>
      <c r="G2" s="1">
        <v>8.1</v>
      </c>
      <c r="H2" s="2">
        <f>FOOTBALL[[#This Row],[Goals]]/FOOTBALL[[#This Row],[Matches]]</f>
        <v>0.51219512195121952</v>
      </c>
      <c r="I2" s="2">
        <f>FOOTBALL[[#This Row],[Assists]]/FOOTBALL[[#This Row],[Matches]]</f>
        <v>0.48780487804878048</v>
      </c>
    </row>
    <row r="3" spans="1:9" hidden="1" x14ac:dyDescent="0.35">
      <c r="A3" s="3" t="s">
        <v>0</v>
      </c>
      <c r="B3" s="3" t="s">
        <v>3</v>
      </c>
      <c r="C3" s="3" t="s">
        <v>2</v>
      </c>
      <c r="D3" s="3">
        <v>34</v>
      </c>
      <c r="E3" s="3">
        <v>11</v>
      </c>
      <c r="F3" s="3">
        <v>14</v>
      </c>
      <c r="G3" s="3">
        <v>7.9</v>
      </c>
      <c r="H3" s="4">
        <f>FOOTBALL[[#This Row],[Goals]]/FOOTBALL[[#This Row],[Matches]]</f>
        <v>0.3235294117647059</v>
      </c>
      <c r="I3" s="4">
        <f>FOOTBALL[[#This Row],[Assists]]/FOOTBALL[[#This Row],[Matches]]</f>
        <v>0.41176470588235292</v>
      </c>
    </row>
    <row r="4" spans="1:9" hidden="1" x14ac:dyDescent="0.35">
      <c r="A4" s="1" t="s">
        <v>4</v>
      </c>
      <c r="B4" s="1" t="s">
        <v>5</v>
      </c>
      <c r="C4" s="1" t="s">
        <v>2</v>
      </c>
      <c r="D4" s="1">
        <v>47</v>
      </c>
      <c r="E4" s="1">
        <v>38</v>
      </c>
      <c r="F4" s="1">
        <v>12</v>
      </c>
      <c r="G4" s="1">
        <v>8.4</v>
      </c>
      <c r="H4" s="2">
        <f>FOOTBALL[[#This Row],[Goals]]/FOOTBALL[[#This Row],[Matches]]</f>
        <v>0.80851063829787229</v>
      </c>
      <c r="I4" s="2">
        <f>FOOTBALL[[#This Row],[Assists]]/FOOTBALL[[#This Row],[Matches]]</f>
        <v>0.25531914893617019</v>
      </c>
    </row>
    <row r="5" spans="1:9" x14ac:dyDescent="0.35">
      <c r="A5" s="3" t="s">
        <v>4</v>
      </c>
      <c r="B5" s="3" t="s">
        <v>6</v>
      </c>
      <c r="C5" s="3" t="s">
        <v>2</v>
      </c>
      <c r="D5" s="3">
        <v>44</v>
      </c>
      <c r="E5" s="3">
        <v>31</v>
      </c>
      <c r="F5" s="3">
        <v>25</v>
      </c>
      <c r="G5" s="3">
        <v>8.3000000000000007</v>
      </c>
      <c r="H5" s="4">
        <f>FOOTBALL[[#This Row],[Goals]]/FOOTBALL[[#This Row],[Matches]]</f>
        <v>0.70454545454545459</v>
      </c>
      <c r="I5" s="4">
        <f>FOOTBALL[[#This Row],[Assists]]/FOOTBALL[[#This Row],[Matches]]</f>
        <v>0.56818181818181823</v>
      </c>
    </row>
    <row r="6" spans="1:9" hidden="1" x14ac:dyDescent="0.35">
      <c r="A6" s="1" t="s">
        <v>4</v>
      </c>
      <c r="B6" s="1" t="s">
        <v>7</v>
      </c>
      <c r="C6" s="1" t="s">
        <v>2</v>
      </c>
      <c r="D6" s="1">
        <v>50</v>
      </c>
      <c r="E6" s="1">
        <v>51</v>
      </c>
      <c r="F6" s="1">
        <v>19</v>
      </c>
      <c r="G6" s="1">
        <v>8.5</v>
      </c>
      <c r="H6" s="2">
        <f>FOOTBALL[[#This Row],[Goals]]/FOOTBALL[[#This Row],[Matches]]</f>
        <v>1.02</v>
      </c>
      <c r="I6" s="2">
        <f>FOOTBALL[[#This Row],[Assists]]/FOOTBALL[[#This Row],[Matches]]</f>
        <v>0.38</v>
      </c>
    </row>
    <row r="7" spans="1:9" hidden="1" x14ac:dyDescent="0.35">
      <c r="A7" s="3" t="s">
        <v>4</v>
      </c>
      <c r="B7" s="3" t="s">
        <v>8</v>
      </c>
      <c r="C7" s="3" t="s">
        <v>2</v>
      </c>
      <c r="D7" s="3">
        <v>54</v>
      </c>
      <c r="E7" s="3">
        <v>45</v>
      </c>
      <c r="F7" s="3">
        <v>18</v>
      </c>
      <c r="G7" s="3">
        <v>8.4</v>
      </c>
      <c r="H7" s="4">
        <f>FOOTBALL[[#This Row],[Goals]]/FOOTBALL[[#This Row],[Matches]]</f>
        <v>0.83333333333333337</v>
      </c>
      <c r="I7" s="4">
        <f>FOOTBALL[[#This Row],[Assists]]/FOOTBALL[[#This Row],[Matches]]</f>
        <v>0.33333333333333331</v>
      </c>
    </row>
    <row r="8" spans="1:9" hidden="1" x14ac:dyDescent="0.35">
      <c r="A8" s="1" t="s">
        <v>4</v>
      </c>
      <c r="B8" s="1" t="s">
        <v>9</v>
      </c>
      <c r="C8" s="1" t="s">
        <v>2</v>
      </c>
      <c r="D8" s="1">
        <v>52</v>
      </c>
      <c r="E8" s="1">
        <v>54</v>
      </c>
      <c r="F8" s="1">
        <v>16</v>
      </c>
      <c r="G8" s="1">
        <v>8.4</v>
      </c>
      <c r="H8" s="2">
        <f>FOOTBALL[[#This Row],[Goals]]/FOOTBALL[[#This Row],[Matches]]</f>
        <v>1.0384615384615385</v>
      </c>
      <c r="I8" s="2">
        <f>FOOTBALL[[#This Row],[Assists]]/FOOTBALL[[#This Row],[Matches]]</f>
        <v>0.30769230769230771</v>
      </c>
    </row>
    <row r="9" spans="1:9" hidden="1" x14ac:dyDescent="0.35">
      <c r="A9" s="3" t="s">
        <v>10</v>
      </c>
      <c r="B9" s="3" t="s">
        <v>11</v>
      </c>
      <c r="C9" s="3" t="s">
        <v>294</v>
      </c>
      <c r="D9" s="3">
        <v>51</v>
      </c>
      <c r="E9" s="3">
        <v>50</v>
      </c>
      <c r="F9" s="3">
        <v>13</v>
      </c>
      <c r="G9" s="3">
        <v>8.1</v>
      </c>
      <c r="H9" s="4">
        <f>FOOTBALL[[#This Row],[Goals]]/FOOTBALL[[#This Row],[Matches]]</f>
        <v>0.98039215686274506</v>
      </c>
      <c r="I9" s="4">
        <f>FOOTBALL[[#This Row],[Assists]]/FOOTBALL[[#This Row],[Matches]]</f>
        <v>0.25490196078431371</v>
      </c>
    </row>
    <row r="10" spans="1:9" hidden="1" x14ac:dyDescent="0.35">
      <c r="A10" s="1" t="s">
        <v>10</v>
      </c>
      <c r="B10" s="1" t="s">
        <v>1</v>
      </c>
      <c r="C10" s="1" t="s">
        <v>294</v>
      </c>
      <c r="D10" s="1">
        <v>19</v>
      </c>
      <c r="E10" s="1">
        <v>14</v>
      </c>
      <c r="F10" s="1">
        <v>2</v>
      </c>
      <c r="G10" s="1">
        <v>7.7</v>
      </c>
      <c r="H10" s="2">
        <f>FOOTBALL[[#This Row],[Goals]]/FOOTBALL[[#This Row],[Matches]]</f>
        <v>0.73684210526315785</v>
      </c>
      <c r="I10" s="2">
        <f>FOOTBALL[[#This Row],[Assists]]/FOOTBALL[[#This Row],[Matches]]</f>
        <v>0.10526315789473684</v>
      </c>
    </row>
    <row r="11" spans="1:9" hidden="1" x14ac:dyDescent="0.35">
      <c r="A11" s="3" t="s">
        <v>12</v>
      </c>
      <c r="B11" s="3" t="s">
        <v>3</v>
      </c>
      <c r="C11" s="3" t="s">
        <v>294</v>
      </c>
      <c r="D11" s="3">
        <v>16</v>
      </c>
      <c r="E11" s="3">
        <v>3</v>
      </c>
      <c r="F11" s="3">
        <v>2</v>
      </c>
      <c r="G11" s="3">
        <v>7</v>
      </c>
      <c r="H11" s="4">
        <f>FOOTBALL[[#This Row],[Goals]]/FOOTBALL[[#This Row],[Matches]]</f>
        <v>0.1875</v>
      </c>
      <c r="I11" s="4">
        <f>FOOTBALL[[#This Row],[Assists]]/FOOTBALL[[#This Row],[Matches]]</f>
        <v>0.125</v>
      </c>
    </row>
    <row r="12" spans="1:9" hidden="1" x14ac:dyDescent="0.35">
      <c r="A12" s="1" t="s">
        <v>12</v>
      </c>
      <c r="B12" s="1" t="s">
        <v>5</v>
      </c>
      <c r="C12" s="1" t="s">
        <v>294</v>
      </c>
      <c r="D12" s="1">
        <v>38</v>
      </c>
      <c r="E12" s="1">
        <v>24</v>
      </c>
      <c r="F12" s="1">
        <v>3</v>
      </c>
      <c r="G12" s="1">
        <v>7.5</v>
      </c>
      <c r="H12" s="2">
        <f>FOOTBALL[[#This Row],[Goals]]/FOOTBALL[[#This Row],[Matches]]</f>
        <v>0.63157894736842102</v>
      </c>
      <c r="I12" s="2">
        <f>FOOTBALL[[#This Row],[Assists]]/FOOTBALL[[#This Row],[Matches]]</f>
        <v>7.8947368421052627E-2</v>
      </c>
    </row>
    <row r="13" spans="1:9" hidden="1" x14ac:dyDescent="0.35">
      <c r="A13" s="3" t="s">
        <v>13</v>
      </c>
      <c r="B13" s="3" t="s">
        <v>7</v>
      </c>
      <c r="C13" s="3" t="s">
        <v>294</v>
      </c>
      <c r="D13" s="3">
        <v>44</v>
      </c>
      <c r="E13" s="3">
        <v>36</v>
      </c>
      <c r="F13" s="3">
        <v>5</v>
      </c>
      <c r="G13" s="3">
        <v>7.9</v>
      </c>
      <c r="H13" s="4">
        <f>FOOTBALL[[#This Row],[Goals]]/FOOTBALL[[#This Row],[Matches]]</f>
        <v>0.81818181818181823</v>
      </c>
      <c r="I13" s="4">
        <f>FOOTBALL[[#This Row],[Assists]]/FOOTBALL[[#This Row],[Matches]]</f>
        <v>0.11363636363636363</v>
      </c>
    </row>
    <row r="14" spans="1:9" hidden="1" x14ac:dyDescent="0.35">
      <c r="A14" s="1" t="s">
        <v>13</v>
      </c>
      <c r="B14" s="1" t="s">
        <v>8</v>
      </c>
      <c r="C14" s="1" t="s">
        <v>294</v>
      </c>
      <c r="D14" s="1">
        <v>43</v>
      </c>
      <c r="E14" s="1">
        <v>28</v>
      </c>
      <c r="F14" s="1">
        <v>10</v>
      </c>
      <c r="G14" s="1">
        <v>7.9</v>
      </c>
      <c r="H14" s="2">
        <f>FOOTBALL[[#This Row],[Goals]]/FOOTBALL[[#This Row],[Matches]]</f>
        <v>0.65116279069767447</v>
      </c>
      <c r="I14" s="2">
        <f>FOOTBALL[[#This Row],[Assists]]/FOOTBALL[[#This Row],[Matches]]</f>
        <v>0.23255813953488372</v>
      </c>
    </row>
    <row r="15" spans="1:9" hidden="1" x14ac:dyDescent="0.35">
      <c r="A15" s="3" t="s">
        <v>14</v>
      </c>
      <c r="B15" s="3" t="s">
        <v>9</v>
      </c>
      <c r="C15" s="3" t="s">
        <v>294</v>
      </c>
      <c r="D15" s="3">
        <v>46</v>
      </c>
      <c r="E15" s="3">
        <v>42</v>
      </c>
      <c r="F15" s="3">
        <v>11</v>
      </c>
      <c r="G15" s="3">
        <v>7.9</v>
      </c>
      <c r="H15" s="4">
        <f>FOOTBALL[[#This Row],[Goals]]/FOOTBALL[[#This Row],[Matches]]</f>
        <v>0.91304347826086951</v>
      </c>
      <c r="I15" s="4">
        <f>FOOTBALL[[#This Row],[Assists]]/FOOTBALL[[#This Row],[Matches]]</f>
        <v>0.2391304347826087</v>
      </c>
    </row>
    <row r="16" spans="1:9" hidden="1" x14ac:dyDescent="0.35">
      <c r="A16" s="1" t="s">
        <v>14</v>
      </c>
      <c r="B16" s="1" t="s">
        <v>15</v>
      </c>
      <c r="C16" s="1" t="s">
        <v>294</v>
      </c>
      <c r="D16" s="1">
        <v>48</v>
      </c>
      <c r="E16" s="1">
        <v>51</v>
      </c>
      <c r="F16" s="1">
        <v>15</v>
      </c>
      <c r="G16" s="1">
        <v>8.6</v>
      </c>
      <c r="H16" s="2">
        <f>FOOTBALL[[#This Row],[Goals]]/FOOTBALL[[#This Row],[Matches]]</f>
        <v>1.0625</v>
      </c>
      <c r="I16" s="2">
        <f>FOOTBALL[[#This Row],[Assists]]/FOOTBALL[[#This Row],[Matches]]</f>
        <v>0.3125</v>
      </c>
    </row>
    <row r="17" spans="1:9" hidden="1" x14ac:dyDescent="0.35">
      <c r="A17" s="3" t="s">
        <v>16</v>
      </c>
      <c r="B17" s="3" t="s">
        <v>11</v>
      </c>
      <c r="C17" s="3" t="s">
        <v>17</v>
      </c>
      <c r="D17" s="3">
        <v>5</v>
      </c>
      <c r="E17" s="3">
        <v>1</v>
      </c>
      <c r="F17" s="3">
        <v>2</v>
      </c>
      <c r="G17" s="3">
        <v>7.5</v>
      </c>
      <c r="H17" s="4">
        <f>FOOTBALL[[#This Row],[Goals]]/FOOTBALL[[#This Row],[Matches]]</f>
        <v>0.2</v>
      </c>
      <c r="I17" s="4">
        <f>FOOTBALL[[#This Row],[Assists]]/FOOTBALL[[#This Row],[Matches]]</f>
        <v>0.4</v>
      </c>
    </row>
    <row r="18" spans="1:9" hidden="1" x14ac:dyDescent="0.35">
      <c r="A18" s="1" t="s">
        <v>0</v>
      </c>
      <c r="B18" s="1" t="s">
        <v>1</v>
      </c>
      <c r="C18" s="1" t="s">
        <v>17</v>
      </c>
      <c r="D18" s="1">
        <v>29</v>
      </c>
      <c r="E18" s="1">
        <v>18</v>
      </c>
      <c r="F18" s="1">
        <v>16</v>
      </c>
      <c r="G18" s="1">
        <v>8</v>
      </c>
      <c r="H18" s="2">
        <f>FOOTBALL[[#This Row],[Goals]]/FOOTBALL[[#This Row],[Matches]]</f>
        <v>0.62068965517241381</v>
      </c>
      <c r="I18" s="2">
        <f>FOOTBALL[[#This Row],[Assists]]/FOOTBALL[[#This Row],[Matches]]</f>
        <v>0.55172413793103448</v>
      </c>
    </row>
    <row r="19" spans="1:9" hidden="1" x14ac:dyDescent="0.35">
      <c r="A19" s="3" t="s">
        <v>0</v>
      </c>
      <c r="B19" s="3" t="s">
        <v>3</v>
      </c>
      <c r="C19" s="3" t="s">
        <v>17</v>
      </c>
      <c r="D19" s="3">
        <v>28</v>
      </c>
      <c r="E19" s="3">
        <v>13</v>
      </c>
      <c r="F19" s="3">
        <v>8</v>
      </c>
      <c r="G19" s="3">
        <v>7.8</v>
      </c>
      <c r="H19" s="4">
        <f>FOOTBALL[[#This Row],[Goals]]/FOOTBALL[[#This Row],[Matches]]</f>
        <v>0.4642857142857143</v>
      </c>
      <c r="I19" s="4">
        <f>FOOTBALL[[#This Row],[Assists]]/FOOTBALL[[#This Row],[Matches]]</f>
        <v>0.2857142857142857</v>
      </c>
    </row>
    <row r="20" spans="1:9" hidden="1" x14ac:dyDescent="0.35">
      <c r="A20" s="1" t="s">
        <v>0</v>
      </c>
      <c r="B20" s="1" t="s">
        <v>5</v>
      </c>
      <c r="C20" s="1" t="s">
        <v>17</v>
      </c>
      <c r="D20" s="1">
        <v>31</v>
      </c>
      <c r="E20" s="1">
        <v>17</v>
      </c>
      <c r="F20" s="1">
        <v>7</v>
      </c>
      <c r="G20" s="1">
        <v>7.7</v>
      </c>
      <c r="H20" s="2">
        <f>FOOTBALL[[#This Row],[Goals]]/FOOTBALL[[#This Row],[Matches]]</f>
        <v>0.54838709677419351</v>
      </c>
      <c r="I20" s="2">
        <f>FOOTBALL[[#This Row],[Assists]]/FOOTBALL[[#This Row],[Matches]]</f>
        <v>0.22580645161290322</v>
      </c>
    </row>
    <row r="21" spans="1:9" x14ac:dyDescent="0.35">
      <c r="A21" s="3" t="s">
        <v>0</v>
      </c>
      <c r="B21" s="3" t="s">
        <v>6</v>
      </c>
      <c r="C21" s="3" t="s">
        <v>17</v>
      </c>
      <c r="D21" s="3">
        <v>27</v>
      </c>
      <c r="E21" s="3">
        <v>19</v>
      </c>
      <c r="F21" s="3">
        <v>11</v>
      </c>
      <c r="G21" s="3">
        <v>8.3000000000000007</v>
      </c>
      <c r="H21" s="4">
        <f>FOOTBALL[[#This Row],[Goals]]/FOOTBALL[[#This Row],[Matches]]</f>
        <v>0.70370370370370372</v>
      </c>
      <c r="I21" s="4">
        <f>FOOTBALL[[#This Row],[Assists]]/FOOTBALL[[#This Row],[Matches]]</f>
        <v>0.40740740740740738</v>
      </c>
    </row>
    <row r="22" spans="1:9" hidden="1" x14ac:dyDescent="0.35">
      <c r="A22" s="1" t="s">
        <v>0</v>
      </c>
      <c r="B22" s="1" t="s">
        <v>7</v>
      </c>
      <c r="C22" s="1" t="s">
        <v>17</v>
      </c>
      <c r="D22" s="1">
        <v>28</v>
      </c>
      <c r="E22" s="1">
        <v>23</v>
      </c>
      <c r="F22" s="1">
        <v>10</v>
      </c>
      <c r="G22" s="1">
        <v>8.4</v>
      </c>
      <c r="H22" s="2">
        <f>FOOTBALL[[#This Row],[Goals]]/FOOTBALL[[#This Row],[Matches]]</f>
        <v>0.8214285714285714</v>
      </c>
      <c r="I22" s="2">
        <f>FOOTBALL[[#This Row],[Assists]]/FOOTBALL[[#This Row],[Matches]]</f>
        <v>0.35714285714285715</v>
      </c>
    </row>
    <row r="23" spans="1:9" hidden="1" x14ac:dyDescent="0.35">
      <c r="A23" s="3" t="s">
        <v>0</v>
      </c>
      <c r="B23" s="3" t="s">
        <v>8</v>
      </c>
      <c r="C23" s="3" t="s">
        <v>17</v>
      </c>
      <c r="D23" s="3">
        <v>30</v>
      </c>
      <c r="E23" s="3">
        <v>28</v>
      </c>
      <c r="F23" s="3">
        <v>16</v>
      </c>
      <c r="G23" s="3">
        <v>8.9</v>
      </c>
      <c r="H23" s="4">
        <f>FOOTBALL[[#This Row],[Goals]]/FOOTBALL[[#This Row],[Matches]]</f>
        <v>0.93333333333333335</v>
      </c>
      <c r="I23" s="4">
        <f>FOOTBALL[[#This Row],[Assists]]/FOOTBALL[[#This Row],[Matches]]</f>
        <v>0.53333333333333333</v>
      </c>
    </row>
    <row r="24" spans="1:9" hidden="1" x14ac:dyDescent="0.35">
      <c r="A24" s="1" t="s">
        <v>4</v>
      </c>
      <c r="B24" s="1" t="s">
        <v>9</v>
      </c>
      <c r="C24" s="1" t="s">
        <v>17</v>
      </c>
      <c r="D24" s="1">
        <v>45</v>
      </c>
      <c r="E24" s="1">
        <v>20</v>
      </c>
      <c r="F24" s="1">
        <v>21</v>
      </c>
      <c r="G24" s="1">
        <v>8.4</v>
      </c>
      <c r="H24" s="2">
        <f>FOOTBALL[[#This Row],[Goals]]/FOOTBALL[[#This Row],[Matches]]</f>
        <v>0.44444444444444442</v>
      </c>
      <c r="I24" s="2">
        <f>FOOTBALL[[#This Row],[Assists]]/FOOTBALL[[#This Row],[Matches]]</f>
        <v>0.46666666666666667</v>
      </c>
    </row>
    <row r="25" spans="1:9" hidden="1" x14ac:dyDescent="0.35">
      <c r="A25" s="3" t="s">
        <v>4</v>
      </c>
      <c r="B25" s="3" t="s">
        <v>15</v>
      </c>
      <c r="C25" s="3" t="s">
        <v>17</v>
      </c>
      <c r="D25" s="3">
        <v>49</v>
      </c>
      <c r="E25" s="3">
        <v>31</v>
      </c>
      <c r="F25" s="3">
        <v>20</v>
      </c>
      <c r="G25" s="3">
        <v>8.6</v>
      </c>
      <c r="H25" s="4">
        <f>FOOTBALL[[#This Row],[Goals]]/FOOTBALL[[#This Row],[Matches]]</f>
        <v>0.63265306122448983</v>
      </c>
      <c r="I25" s="4">
        <f>FOOTBALL[[#This Row],[Assists]]/FOOTBALL[[#This Row],[Matches]]</f>
        <v>0.40816326530612246</v>
      </c>
    </row>
    <row r="26" spans="1:9" hidden="1" x14ac:dyDescent="0.35">
      <c r="A26" s="1" t="s">
        <v>0</v>
      </c>
      <c r="B26" s="1" t="s">
        <v>11</v>
      </c>
      <c r="C26" s="1" t="s">
        <v>18</v>
      </c>
      <c r="D26" s="1">
        <v>48</v>
      </c>
      <c r="E26" s="1">
        <v>44</v>
      </c>
      <c r="F26" s="1">
        <v>10</v>
      </c>
      <c r="G26" s="1">
        <v>8</v>
      </c>
      <c r="H26" s="2">
        <f>FOOTBALL[[#This Row],[Goals]]/FOOTBALL[[#This Row],[Matches]]</f>
        <v>0.91666666666666663</v>
      </c>
      <c r="I26" s="2">
        <f>FOOTBALL[[#This Row],[Assists]]/FOOTBALL[[#This Row],[Matches]]</f>
        <v>0.20833333333333334</v>
      </c>
    </row>
    <row r="27" spans="1:9" hidden="1" x14ac:dyDescent="0.35">
      <c r="A27" s="3" t="s">
        <v>0</v>
      </c>
      <c r="B27" s="3" t="s">
        <v>1</v>
      </c>
      <c r="C27" s="3" t="s">
        <v>18</v>
      </c>
      <c r="D27" s="3">
        <v>43</v>
      </c>
      <c r="E27" s="3">
        <v>41</v>
      </c>
      <c r="F27" s="3">
        <v>9</v>
      </c>
      <c r="G27" s="3">
        <v>7.9</v>
      </c>
      <c r="H27" s="4">
        <f>FOOTBALL[[#This Row],[Goals]]/FOOTBALL[[#This Row],[Matches]]</f>
        <v>0.95348837209302328</v>
      </c>
      <c r="I27" s="4">
        <f>FOOTBALL[[#This Row],[Assists]]/FOOTBALL[[#This Row],[Matches]]</f>
        <v>0.20930232558139536</v>
      </c>
    </row>
    <row r="28" spans="1:9" hidden="1" x14ac:dyDescent="0.35">
      <c r="A28" s="1" t="s">
        <v>0</v>
      </c>
      <c r="B28" s="1" t="s">
        <v>3</v>
      </c>
      <c r="C28" s="1" t="s">
        <v>18</v>
      </c>
      <c r="D28" s="1">
        <v>46</v>
      </c>
      <c r="E28" s="1">
        <v>39</v>
      </c>
      <c r="F28" s="1">
        <v>21</v>
      </c>
      <c r="G28" s="1">
        <v>8.1999999999999993</v>
      </c>
      <c r="H28" s="2">
        <f>FOOTBALL[[#This Row],[Goals]]/FOOTBALL[[#This Row],[Matches]]</f>
        <v>0.84782608695652173</v>
      </c>
      <c r="I28" s="2">
        <f>FOOTBALL[[#This Row],[Assists]]/FOOTBALL[[#This Row],[Matches]]</f>
        <v>0.45652173913043476</v>
      </c>
    </row>
    <row r="29" spans="1:9" hidden="1" x14ac:dyDescent="0.35">
      <c r="A29" s="3" t="s">
        <v>0</v>
      </c>
      <c r="B29" s="3" t="s">
        <v>5</v>
      </c>
      <c r="C29" s="3" t="s">
        <v>18</v>
      </c>
      <c r="D29" s="3">
        <v>47</v>
      </c>
      <c r="E29" s="3">
        <v>42</v>
      </c>
      <c r="F29" s="3">
        <v>11</v>
      </c>
      <c r="G29" s="3">
        <v>7.9</v>
      </c>
      <c r="H29" s="4">
        <f>FOOTBALL[[#This Row],[Goals]]/FOOTBALL[[#This Row],[Matches]]</f>
        <v>0.8936170212765957</v>
      </c>
      <c r="I29" s="4">
        <f>FOOTBALL[[#This Row],[Assists]]/FOOTBALL[[#This Row],[Matches]]</f>
        <v>0.23404255319148937</v>
      </c>
    </row>
    <row r="30" spans="1:9" x14ac:dyDescent="0.35">
      <c r="A30" s="1" t="s">
        <v>0</v>
      </c>
      <c r="B30" s="1" t="s">
        <v>6</v>
      </c>
      <c r="C30" s="1" t="s">
        <v>18</v>
      </c>
      <c r="D30" s="1">
        <v>37</v>
      </c>
      <c r="E30" s="1">
        <v>30</v>
      </c>
      <c r="F30" s="1">
        <v>14</v>
      </c>
      <c r="G30" s="1">
        <v>7.9</v>
      </c>
      <c r="H30" s="2">
        <f>FOOTBALL[[#This Row],[Goals]]/FOOTBALL[[#This Row],[Matches]]</f>
        <v>0.81081081081081086</v>
      </c>
      <c r="I30" s="2">
        <f>FOOTBALL[[#This Row],[Assists]]/FOOTBALL[[#This Row],[Matches]]</f>
        <v>0.3783783783783784</v>
      </c>
    </row>
    <row r="31" spans="1:9" hidden="1" x14ac:dyDescent="0.35">
      <c r="A31" s="3" t="s">
        <v>0</v>
      </c>
      <c r="B31" s="3" t="s">
        <v>7</v>
      </c>
      <c r="C31" s="3" t="s">
        <v>18</v>
      </c>
      <c r="D31" s="3">
        <v>43</v>
      </c>
      <c r="E31" s="3">
        <v>39</v>
      </c>
      <c r="F31" s="3">
        <v>13</v>
      </c>
      <c r="G31" s="3">
        <v>8.1</v>
      </c>
      <c r="H31" s="4">
        <f>FOOTBALL[[#This Row],[Goals]]/FOOTBALL[[#This Row],[Matches]]</f>
        <v>0.90697674418604646</v>
      </c>
      <c r="I31" s="4">
        <f>FOOTBALL[[#This Row],[Assists]]/FOOTBALL[[#This Row],[Matches]]</f>
        <v>0.30232558139534882</v>
      </c>
    </row>
    <row r="32" spans="1:9" hidden="1" x14ac:dyDescent="0.35">
      <c r="A32" s="1" t="s">
        <v>0</v>
      </c>
      <c r="B32" s="1" t="s">
        <v>8</v>
      </c>
      <c r="C32" s="1" t="s">
        <v>18</v>
      </c>
      <c r="D32" s="1">
        <v>44</v>
      </c>
      <c r="E32" s="1">
        <v>21</v>
      </c>
      <c r="F32" s="1">
        <v>13</v>
      </c>
      <c r="G32" s="1">
        <v>7.6</v>
      </c>
      <c r="H32" s="2">
        <f>FOOTBALL[[#This Row],[Goals]]/FOOTBALL[[#This Row],[Matches]]</f>
        <v>0.47727272727272729</v>
      </c>
      <c r="I32" s="2">
        <f>FOOTBALL[[#This Row],[Assists]]/FOOTBALL[[#This Row],[Matches]]</f>
        <v>0.29545454545454547</v>
      </c>
    </row>
    <row r="33" spans="1:9" hidden="1" x14ac:dyDescent="0.35">
      <c r="A33" s="3" t="s">
        <v>19</v>
      </c>
      <c r="B33" s="3" t="s">
        <v>15</v>
      </c>
      <c r="C33" s="3" t="s">
        <v>18</v>
      </c>
      <c r="D33" s="3">
        <v>44</v>
      </c>
      <c r="E33" s="3">
        <v>26</v>
      </c>
      <c r="F33" s="3">
        <v>8</v>
      </c>
      <c r="G33" s="3">
        <v>7.5</v>
      </c>
      <c r="H33" s="4">
        <f>FOOTBALL[[#This Row],[Goals]]/FOOTBALL[[#This Row],[Matches]]</f>
        <v>0.59090909090909094</v>
      </c>
      <c r="I33" s="4">
        <f>FOOTBALL[[#This Row],[Assists]]/FOOTBALL[[#This Row],[Matches]]</f>
        <v>0.18181818181818182</v>
      </c>
    </row>
    <row r="34" spans="1:9" hidden="1" x14ac:dyDescent="0.35">
      <c r="A34" s="1" t="s">
        <v>20</v>
      </c>
      <c r="B34" s="1" t="s">
        <v>11</v>
      </c>
      <c r="C34" s="1" t="s">
        <v>286</v>
      </c>
      <c r="D34" s="1">
        <v>44</v>
      </c>
      <c r="E34" s="1">
        <v>25</v>
      </c>
      <c r="F34" s="1">
        <v>13</v>
      </c>
      <c r="G34" s="1">
        <v>7.5</v>
      </c>
      <c r="H34" s="2">
        <f>FOOTBALL[[#This Row],[Goals]]/FOOTBALL[[#This Row],[Matches]]</f>
        <v>0.56818181818181823</v>
      </c>
      <c r="I34" s="2">
        <f>FOOTBALL[[#This Row],[Assists]]/FOOTBALL[[#This Row],[Matches]]</f>
        <v>0.29545454545454547</v>
      </c>
    </row>
    <row r="35" spans="1:9" hidden="1" x14ac:dyDescent="0.35">
      <c r="A35" s="3" t="s">
        <v>20</v>
      </c>
      <c r="B35" s="3" t="s">
        <v>1</v>
      </c>
      <c r="C35" s="3" t="s">
        <v>286</v>
      </c>
      <c r="D35" s="3">
        <v>51</v>
      </c>
      <c r="E35" s="3">
        <v>30</v>
      </c>
      <c r="F35" s="3">
        <v>16</v>
      </c>
      <c r="G35" s="3">
        <v>7.5</v>
      </c>
      <c r="H35" s="4">
        <f>FOOTBALL[[#This Row],[Goals]]/FOOTBALL[[#This Row],[Matches]]</f>
        <v>0.58823529411764708</v>
      </c>
      <c r="I35" s="4">
        <f>FOOTBALL[[#This Row],[Assists]]/FOOTBALL[[#This Row],[Matches]]</f>
        <v>0.31372549019607843</v>
      </c>
    </row>
    <row r="36" spans="1:9" hidden="1" x14ac:dyDescent="0.35">
      <c r="A36" s="1" t="s">
        <v>20</v>
      </c>
      <c r="B36" s="1" t="s">
        <v>3</v>
      </c>
      <c r="C36" s="1" t="s">
        <v>286</v>
      </c>
      <c r="D36" s="1">
        <v>51</v>
      </c>
      <c r="E36" s="1">
        <v>31</v>
      </c>
      <c r="F36" s="1">
        <v>15</v>
      </c>
      <c r="G36" s="1">
        <v>7.6</v>
      </c>
      <c r="H36" s="2">
        <f>FOOTBALL[[#This Row],[Goals]]/FOOTBALL[[#This Row],[Matches]]</f>
        <v>0.60784313725490191</v>
      </c>
      <c r="I36" s="2">
        <f>FOOTBALL[[#This Row],[Assists]]/FOOTBALL[[#This Row],[Matches]]</f>
        <v>0.29411764705882354</v>
      </c>
    </row>
    <row r="37" spans="1:9" hidden="1" x14ac:dyDescent="0.35">
      <c r="A37" s="3" t="s">
        <v>20</v>
      </c>
      <c r="B37" s="3" t="s">
        <v>5</v>
      </c>
      <c r="C37" s="3" t="s">
        <v>286</v>
      </c>
      <c r="D37" s="3">
        <v>51</v>
      </c>
      <c r="E37" s="3">
        <v>31</v>
      </c>
      <c r="F37" s="3">
        <v>6</v>
      </c>
      <c r="G37" s="3">
        <v>7.3</v>
      </c>
      <c r="H37" s="4">
        <f>FOOTBALL[[#This Row],[Goals]]/FOOTBALL[[#This Row],[Matches]]</f>
        <v>0.60784313725490191</v>
      </c>
      <c r="I37" s="4">
        <f>FOOTBALL[[#This Row],[Assists]]/FOOTBALL[[#This Row],[Matches]]</f>
        <v>0.11764705882352941</v>
      </c>
    </row>
    <row r="38" spans="1:9" x14ac:dyDescent="0.35">
      <c r="A38" s="1" t="s">
        <v>20</v>
      </c>
      <c r="B38" s="1" t="s">
        <v>6</v>
      </c>
      <c r="C38" s="1" t="s">
        <v>286</v>
      </c>
      <c r="D38" s="1">
        <v>48</v>
      </c>
      <c r="E38" s="1">
        <v>23</v>
      </c>
      <c r="F38" s="1">
        <v>13</v>
      </c>
      <c r="G38" s="1">
        <v>7.4</v>
      </c>
      <c r="H38" s="2">
        <f>FOOTBALL[[#This Row],[Goals]]/FOOTBALL[[#This Row],[Matches]]</f>
        <v>0.47916666666666669</v>
      </c>
      <c r="I38" s="2">
        <f>FOOTBALL[[#This Row],[Assists]]/FOOTBALL[[#This Row],[Matches]]</f>
        <v>0.27083333333333331</v>
      </c>
    </row>
    <row r="39" spans="1:9" hidden="1" x14ac:dyDescent="0.35">
      <c r="A39" s="3" t="s">
        <v>20</v>
      </c>
      <c r="B39" s="3" t="s">
        <v>7</v>
      </c>
      <c r="C39" s="3" t="s">
        <v>286</v>
      </c>
      <c r="D39" s="3">
        <v>52</v>
      </c>
      <c r="E39" s="3">
        <v>27</v>
      </c>
      <c r="F39" s="3">
        <v>10</v>
      </c>
      <c r="G39" s="3">
        <v>7.2</v>
      </c>
      <c r="H39" s="4">
        <f>FOOTBALL[[#This Row],[Goals]]/FOOTBALL[[#This Row],[Matches]]</f>
        <v>0.51923076923076927</v>
      </c>
      <c r="I39" s="4">
        <f>FOOTBALL[[#This Row],[Assists]]/FOOTBALL[[#This Row],[Matches]]</f>
        <v>0.19230769230769232</v>
      </c>
    </row>
    <row r="40" spans="1:9" hidden="1" x14ac:dyDescent="0.35">
      <c r="A40" s="1" t="s">
        <v>20</v>
      </c>
      <c r="B40" s="1" t="s">
        <v>8</v>
      </c>
      <c r="C40" s="1" t="s">
        <v>286</v>
      </c>
      <c r="D40" s="1">
        <v>52</v>
      </c>
      <c r="E40" s="1">
        <v>44</v>
      </c>
      <c r="F40" s="1">
        <v>14</v>
      </c>
      <c r="G40" s="1">
        <v>7.8</v>
      </c>
      <c r="H40" s="2">
        <f>FOOTBALL[[#This Row],[Goals]]/FOOTBALL[[#This Row],[Matches]]</f>
        <v>0.84615384615384615</v>
      </c>
      <c r="I40" s="2">
        <f>FOOTBALL[[#This Row],[Assists]]/FOOTBALL[[#This Row],[Matches]]</f>
        <v>0.26923076923076922</v>
      </c>
    </row>
    <row r="41" spans="1:9" hidden="1" x14ac:dyDescent="0.35">
      <c r="A41" s="3" t="s">
        <v>21</v>
      </c>
      <c r="B41" s="3" t="s">
        <v>9</v>
      </c>
      <c r="C41" s="3" t="s">
        <v>286</v>
      </c>
      <c r="D41" s="3">
        <v>41</v>
      </c>
      <c r="E41" s="3">
        <v>19</v>
      </c>
      <c r="F41" s="3">
        <v>12</v>
      </c>
      <c r="G41" s="3">
        <v>7.5</v>
      </c>
      <c r="H41" s="4">
        <f>FOOTBALL[[#This Row],[Goals]]/FOOTBALL[[#This Row],[Matches]]</f>
        <v>0.46341463414634149</v>
      </c>
      <c r="I41" s="4">
        <f>FOOTBALL[[#This Row],[Assists]]/FOOTBALL[[#This Row],[Matches]]</f>
        <v>0.29268292682926828</v>
      </c>
    </row>
    <row r="42" spans="1:9" hidden="1" x14ac:dyDescent="0.35">
      <c r="A42" s="1" t="s">
        <v>21</v>
      </c>
      <c r="B42" s="1" t="s">
        <v>15</v>
      </c>
      <c r="C42" s="1" t="s">
        <v>286</v>
      </c>
      <c r="D42" s="1">
        <v>42</v>
      </c>
      <c r="E42" s="1">
        <v>15</v>
      </c>
      <c r="F42" s="1">
        <v>6</v>
      </c>
      <c r="G42" s="1">
        <v>7</v>
      </c>
      <c r="H42" s="2">
        <f>FOOTBALL[[#This Row],[Goals]]/FOOTBALL[[#This Row],[Matches]]</f>
        <v>0.35714285714285715</v>
      </c>
      <c r="I42" s="2">
        <f>FOOTBALL[[#This Row],[Assists]]/FOOTBALL[[#This Row],[Matches]]</f>
        <v>0.14285714285714285</v>
      </c>
    </row>
    <row r="43" spans="1:9" hidden="1" x14ac:dyDescent="0.35">
      <c r="A43" s="3" t="s">
        <v>22</v>
      </c>
      <c r="B43" s="3" t="s">
        <v>11</v>
      </c>
      <c r="C43" s="3" t="s">
        <v>23</v>
      </c>
      <c r="D43" s="3">
        <v>33</v>
      </c>
      <c r="E43" s="3">
        <v>16</v>
      </c>
      <c r="F43" s="3">
        <v>9</v>
      </c>
      <c r="G43" s="3">
        <v>7.4</v>
      </c>
      <c r="H43" s="4">
        <f>FOOTBALL[[#This Row],[Goals]]/FOOTBALL[[#This Row],[Matches]]</f>
        <v>0.48484848484848486</v>
      </c>
      <c r="I43" s="4">
        <f>FOOTBALL[[#This Row],[Assists]]/FOOTBALL[[#This Row],[Matches]]</f>
        <v>0.27272727272727271</v>
      </c>
    </row>
    <row r="44" spans="1:9" hidden="1" x14ac:dyDescent="0.35">
      <c r="A44" s="1" t="s">
        <v>14</v>
      </c>
      <c r="B44" s="1" t="s">
        <v>1</v>
      </c>
      <c r="C44" s="1" t="s">
        <v>23</v>
      </c>
      <c r="D44" s="1">
        <v>43</v>
      </c>
      <c r="E44" s="1">
        <v>31</v>
      </c>
      <c r="F44" s="1">
        <v>6</v>
      </c>
      <c r="G44" s="1">
        <v>7.8</v>
      </c>
      <c r="H44" s="2">
        <f>FOOTBALL[[#This Row],[Goals]]/FOOTBALL[[#This Row],[Matches]]</f>
        <v>0.72093023255813948</v>
      </c>
      <c r="I44" s="2">
        <f>FOOTBALL[[#This Row],[Assists]]/FOOTBALL[[#This Row],[Matches]]</f>
        <v>0.13953488372093023</v>
      </c>
    </row>
    <row r="45" spans="1:9" hidden="1" x14ac:dyDescent="0.35">
      <c r="A45" s="3" t="s">
        <v>14</v>
      </c>
      <c r="B45" s="3" t="s">
        <v>3</v>
      </c>
      <c r="C45" s="3" t="s">
        <v>23</v>
      </c>
      <c r="D45" s="3">
        <v>46</v>
      </c>
      <c r="E45" s="3">
        <v>44</v>
      </c>
      <c r="F45" s="3">
        <v>15</v>
      </c>
      <c r="G45" s="3">
        <v>8.1</v>
      </c>
      <c r="H45" s="4">
        <f>FOOTBALL[[#This Row],[Goals]]/FOOTBALL[[#This Row],[Matches]]</f>
        <v>0.95652173913043481</v>
      </c>
      <c r="I45" s="4">
        <f>FOOTBALL[[#This Row],[Assists]]/FOOTBALL[[#This Row],[Matches]]</f>
        <v>0.32608695652173914</v>
      </c>
    </row>
    <row r="46" spans="1:9" hidden="1" x14ac:dyDescent="0.35">
      <c r="A46" s="1" t="s">
        <v>14</v>
      </c>
      <c r="B46" s="1" t="s">
        <v>5</v>
      </c>
      <c r="C46" s="1" t="s">
        <v>23</v>
      </c>
      <c r="D46" s="1">
        <v>46</v>
      </c>
      <c r="E46" s="1">
        <v>30</v>
      </c>
      <c r="F46" s="1">
        <v>9</v>
      </c>
      <c r="G46" s="1">
        <v>7.7</v>
      </c>
      <c r="H46" s="2">
        <f>FOOTBALL[[#This Row],[Goals]]/FOOTBALL[[#This Row],[Matches]]</f>
        <v>0.65217391304347827</v>
      </c>
      <c r="I46" s="2">
        <f>FOOTBALL[[#This Row],[Assists]]/FOOTBALL[[#This Row],[Matches]]</f>
        <v>0.19565217391304349</v>
      </c>
    </row>
    <row r="47" spans="1:9" x14ac:dyDescent="0.35">
      <c r="A47" s="3" t="s">
        <v>14</v>
      </c>
      <c r="B47" s="3" t="s">
        <v>6</v>
      </c>
      <c r="C47" s="3" t="s">
        <v>23</v>
      </c>
      <c r="D47" s="3">
        <v>48</v>
      </c>
      <c r="E47" s="3">
        <v>27</v>
      </c>
      <c r="F47" s="3">
        <v>11</v>
      </c>
      <c r="G47" s="3">
        <v>7.5</v>
      </c>
      <c r="H47" s="4">
        <f>FOOTBALL[[#This Row],[Goals]]/FOOTBALL[[#This Row],[Matches]]</f>
        <v>0.5625</v>
      </c>
      <c r="I47" s="4">
        <f>FOOTBALL[[#This Row],[Assists]]/FOOTBALL[[#This Row],[Matches]]</f>
        <v>0.22916666666666666</v>
      </c>
    </row>
    <row r="48" spans="1:9" hidden="1" x14ac:dyDescent="0.35">
      <c r="A48" s="1" t="s">
        <v>14</v>
      </c>
      <c r="B48" s="1" t="s">
        <v>7</v>
      </c>
      <c r="C48" s="1" t="s">
        <v>23</v>
      </c>
      <c r="D48" s="1">
        <v>53</v>
      </c>
      <c r="E48" s="1">
        <v>30</v>
      </c>
      <c r="F48" s="1">
        <v>10</v>
      </c>
      <c r="G48" s="1">
        <v>7.4</v>
      </c>
      <c r="H48" s="2">
        <f>FOOTBALL[[#This Row],[Goals]]/FOOTBALL[[#This Row],[Matches]]</f>
        <v>0.56603773584905659</v>
      </c>
      <c r="I48" s="2">
        <f>FOOTBALL[[#This Row],[Assists]]/FOOTBALL[[#This Row],[Matches]]</f>
        <v>0.18867924528301888</v>
      </c>
    </row>
    <row r="49" spans="1:9" hidden="1" x14ac:dyDescent="0.35">
      <c r="A49" s="3" t="s">
        <v>14</v>
      </c>
      <c r="B49" s="3" t="s">
        <v>8</v>
      </c>
      <c r="C49" s="3" t="s">
        <v>23</v>
      </c>
      <c r="D49" s="3">
        <v>47</v>
      </c>
      <c r="E49" s="3">
        <v>12</v>
      </c>
      <c r="F49" s="3">
        <v>11</v>
      </c>
      <c r="G49" s="3">
        <v>7.1</v>
      </c>
      <c r="H49" s="4">
        <f>FOOTBALL[[#This Row],[Goals]]/FOOTBALL[[#This Row],[Matches]]</f>
        <v>0.25531914893617019</v>
      </c>
      <c r="I49" s="4">
        <f>FOOTBALL[[#This Row],[Assists]]/FOOTBALL[[#This Row],[Matches]]</f>
        <v>0.23404255319148937</v>
      </c>
    </row>
    <row r="50" spans="1:9" hidden="1" x14ac:dyDescent="0.35">
      <c r="A50" s="1" t="s">
        <v>14</v>
      </c>
      <c r="B50" s="1" t="s">
        <v>9</v>
      </c>
      <c r="C50" s="1" t="s">
        <v>23</v>
      </c>
      <c r="D50" s="1">
        <v>48</v>
      </c>
      <c r="E50" s="1">
        <v>19</v>
      </c>
      <c r="F50" s="1">
        <v>7</v>
      </c>
      <c r="G50" s="1">
        <v>7.2</v>
      </c>
      <c r="H50" s="2">
        <f>FOOTBALL[[#This Row],[Goals]]/FOOTBALL[[#This Row],[Matches]]</f>
        <v>0.39583333333333331</v>
      </c>
      <c r="I50" s="2">
        <f>FOOTBALL[[#This Row],[Assists]]/FOOTBALL[[#This Row],[Matches]]</f>
        <v>0.14583333333333334</v>
      </c>
    </row>
    <row r="51" spans="1:9" hidden="1" x14ac:dyDescent="0.35">
      <c r="A51" s="3" t="s">
        <v>14</v>
      </c>
      <c r="B51" s="3" t="s">
        <v>15</v>
      </c>
      <c r="C51" s="3" t="s">
        <v>23</v>
      </c>
      <c r="D51" s="3">
        <v>36</v>
      </c>
      <c r="E51" s="3">
        <v>28</v>
      </c>
      <c r="F51" s="3">
        <v>7</v>
      </c>
      <c r="G51" s="3">
        <v>6.5</v>
      </c>
      <c r="H51" s="4">
        <f>FOOTBALL[[#This Row],[Goals]]/FOOTBALL[[#This Row],[Matches]]</f>
        <v>0.77777777777777779</v>
      </c>
      <c r="I51" s="4">
        <f>FOOTBALL[[#This Row],[Assists]]/FOOTBALL[[#This Row],[Matches]]</f>
        <v>0.19444444444444445</v>
      </c>
    </row>
    <row r="52" spans="1:9" hidden="1" x14ac:dyDescent="0.35">
      <c r="A52" s="1" t="s">
        <v>14</v>
      </c>
      <c r="B52" s="1" t="s">
        <v>11</v>
      </c>
      <c r="C52" s="1" t="s">
        <v>24</v>
      </c>
      <c r="D52" s="1">
        <v>39</v>
      </c>
      <c r="E52" s="1">
        <v>24</v>
      </c>
      <c r="F52" s="1">
        <v>9</v>
      </c>
      <c r="G52" s="1">
        <v>7.6</v>
      </c>
      <c r="H52" s="2">
        <f>FOOTBALL[[#This Row],[Goals]]/FOOTBALL[[#This Row],[Matches]]</f>
        <v>0.61538461538461542</v>
      </c>
      <c r="I52" s="2">
        <f>FOOTBALL[[#This Row],[Assists]]/FOOTBALL[[#This Row],[Matches]]</f>
        <v>0.23076923076923078</v>
      </c>
    </row>
    <row r="53" spans="1:9" hidden="1" x14ac:dyDescent="0.35">
      <c r="A53" s="3" t="s">
        <v>14</v>
      </c>
      <c r="B53" s="3" t="s">
        <v>1</v>
      </c>
      <c r="C53" s="3" t="s">
        <v>24</v>
      </c>
      <c r="D53" s="3">
        <v>55</v>
      </c>
      <c r="E53" s="3">
        <v>23</v>
      </c>
      <c r="F53" s="3">
        <v>19</v>
      </c>
      <c r="G53" s="3">
        <v>7.8</v>
      </c>
      <c r="H53" s="4">
        <f>FOOTBALL[[#This Row],[Goals]]/FOOTBALL[[#This Row],[Matches]]</f>
        <v>0.41818181818181815</v>
      </c>
      <c r="I53" s="4">
        <f>FOOTBALL[[#This Row],[Assists]]/FOOTBALL[[#This Row],[Matches]]</f>
        <v>0.34545454545454546</v>
      </c>
    </row>
    <row r="54" spans="1:9" hidden="1" x14ac:dyDescent="0.35">
      <c r="A54" s="1" t="s">
        <v>14</v>
      </c>
      <c r="B54" s="1" t="s">
        <v>3</v>
      </c>
      <c r="C54" s="1" t="s">
        <v>24</v>
      </c>
      <c r="D54" s="1">
        <v>52</v>
      </c>
      <c r="E54" s="1">
        <v>22</v>
      </c>
      <c r="F54" s="1">
        <v>16</v>
      </c>
      <c r="G54" s="1">
        <v>7.7</v>
      </c>
      <c r="H54" s="2">
        <f>FOOTBALL[[#This Row],[Goals]]/FOOTBALL[[#This Row],[Matches]]</f>
        <v>0.42307692307692307</v>
      </c>
      <c r="I54" s="2">
        <f>FOOTBALL[[#This Row],[Assists]]/FOOTBALL[[#This Row],[Matches]]</f>
        <v>0.30769230769230771</v>
      </c>
    </row>
    <row r="55" spans="1:9" hidden="1" x14ac:dyDescent="0.35">
      <c r="A55" s="3" t="s">
        <v>14</v>
      </c>
      <c r="B55" s="3" t="s">
        <v>5</v>
      </c>
      <c r="C55" s="3" t="s">
        <v>24</v>
      </c>
      <c r="D55" s="3">
        <v>49</v>
      </c>
      <c r="E55" s="3">
        <v>6</v>
      </c>
      <c r="F55" s="3">
        <v>4</v>
      </c>
      <c r="G55" s="3">
        <v>6.9</v>
      </c>
      <c r="H55" s="4">
        <f>FOOTBALL[[#This Row],[Goals]]/FOOTBALL[[#This Row],[Matches]]</f>
        <v>0.12244897959183673</v>
      </c>
      <c r="I55" s="4">
        <f>FOOTBALL[[#This Row],[Assists]]/FOOTBALL[[#This Row],[Matches]]</f>
        <v>8.1632653061224483E-2</v>
      </c>
    </row>
    <row r="56" spans="1:9" x14ac:dyDescent="0.35">
      <c r="A56" s="1" t="s">
        <v>14</v>
      </c>
      <c r="B56" s="1" t="s">
        <v>6</v>
      </c>
      <c r="C56" s="1" t="s">
        <v>24</v>
      </c>
      <c r="D56" s="1">
        <v>38</v>
      </c>
      <c r="E56" s="1">
        <v>5</v>
      </c>
      <c r="F56" s="1">
        <v>3</v>
      </c>
      <c r="G56" s="1">
        <v>6.7</v>
      </c>
      <c r="H56" s="2">
        <f>FOOTBALL[[#This Row],[Goals]]/FOOTBALL[[#This Row],[Matches]]</f>
        <v>0.13157894736842105</v>
      </c>
      <c r="I56" s="2">
        <f>FOOTBALL[[#This Row],[Assists]]/FOOTBALL[[#This Row],[Matches]]</f>
        <v>7.8947368421052627E-2</v>
      </c>
    </row>
    <row r="57" spans="1:9" hidden="1" x14ac:dyDescent="0.35">
      <c r="A57" s="3" t="s">
        <v>14</v>
      </c>
      <c r="B57" s="3" t="s">
        <v>7</v>
      </c>
      <c r="C57" s="3" t="s">
        <v>24</v>
      </c>
      <c r="D57" s="3">
        <v>31</v>
      </c>
      <c r="E57" s="3">
        <v>4</v>
      </c>
      <c r="F57" s="3">
        <v>8</v>
      </c>
      <c r="G57" s="3">
        <v>6.9</v>
      </c>
      <c r="H57" s="4">
        <f>FOOTBALL[[#This Row],[Goals]]/FOOTBALL[[#This Row],[Matches]]</f>
        <v>0.12903225806451613</v>
      </c>
      <c r="I57" s="4">
        <f>FOOTBALL[[#This Row],[Assists]]/FOOTBALL[[#This Row],[Matches]]</f>
        <v>0.25806451612903225</v>
      </c>
    </row>
    <row r="58" spans="1:9" hidden="1" x14ac:dyDescent="0.35">
      <c r="A58" s="1" t="s">
        <v>25</v>
      </c>
      <c r="B58" s="1" t="s">
        <v>9</v>
      </c>
      <c r="C58" s="1" t="s">
        <v>24</v>
      </c>
      <c r="D58" s="1">
        <v>32</v>
      </c>
      <c r="E58" s="1">
        <v>10</v>
      </c>
      <c r="F58" s="1">
        <v>3</v>
      </c>
      <c r="G58" s="1">
        <v>7.3</v>
      </c>
      <c r="H58" s="2">
        <f>FOOTBALL[[#This Row],[Goals]]/FOOTBALL[[#This Row],[Matches]]</f>
        <v>0.3125</v>
      </c>
      <c r="I58" s="2">
        <f>FOOTBALL[[#This Row],[Assists]]/FOOTBALL[[#This Row],[Matches]]</f>
        <v>9.375E-2</v>
      </c>
    </row>
    <row r="59" spans="1:9" hidden="1" x14ac:dyDescent="0.35">
      <c r="A59" s="3" t="s">
        <v>25</v>
      </c>
      <c r="B59" s="3" t="s">
        <v>15</v>
      </c>
      <c r="C59" s="3" t="s">
        <v>24</v>
      </c>
      <c r="D59" s="3">
        <v>37</v>
      </c>
      <c r="E59" s="3">
        <v>4</v>
      </c>
      <c r="F59" s="3">
        <v>1</v>
      </c>
      <c r="G59" s="3">
        <v>6.3</v>
      </c>
      <c r="H59" s="4">
        <f>FOOTBALL[[#This Row],[Goals]]/FOOTBALL[[#This Row],[Matches]]</f>
        <v>0.10810810810810811</v>
      </c>
      <c r="I59" s="4">
        <f>FOOTBALL[[#This Row],[Assists]]/FOOTBALL[[#This Row],[Matches]]</f>
        <v>2.7027027027027029E-2</v>
      </c>
    </row>
    <row r="60" spans="1:9" hidden="1" x14ac:dyDescent="0.35">
      <c r="A60" s="1" t="s">
        <v>12</v>
      </c>
      <c r="B60" s="1" t="s">
        <v>3</v>
      </c>
      <c r="C60" s="1" t="s">
        <v>26</v>
      </c>
      <c r="D60" s="1">
        <v>27</v>
      </c>
      <c r="E60" s="1">
        <v>1</v>
      </c>
      <c r="F60" s="1">
        <v>9</v>
      </c>
      <c r="G60" s="1">
        <v>7</v>
      </c>
      <c r="H60" s="2">
        <f>FOOTBALL[[#This Row],[Goals]]/FOOTBALL[[#This Row],[Matches]]</f>
        <v>3.7037037037037035E-2</v>
      </c>
      <c r="I60" s="2">
        <f>FOOTBALL[[#This Row],[Assists]]/FOOTBALL[[#This Row],[Matches]]</f>
        <v>0.33333333333333331</v>
      </c>
    </row>
    <row r="61" spans="1:9" hidden="1" x14ac:dyDescent="0.35">
      <c r="A61" s="3" t="s">
        <v>12</v>
      </c>
      <c r="B61" s="3" t="s">
        <v>5</v>
      </c>
      <c r="C61" s="3" t="s">
        <v>26</v>
      </c>
      <c r="D61" s="3">
        <v>42</v>
      </c>
      <c r="E61" s="3">
        <v>6</v>
      </c>
      <c r="F61" s="3">
        <v>6</v>
      </c>
      <c r="G61" s="3">
        <v>7.1</v>
      </c>
      <c r="H61" s="4">
        <f>FOOTBALL[[#This Row],[Goals]]/FOOTBALL[[#This Row],[Matches]]</f>
        <v>0.14285714285714285</v>
      </c>
      <c r="I61" s="4">
        <f>FOOTBALL[[#This Row],[Assists]]/FOOTBALL[[#This Row],[Matches]]</f>
        <v>0.14285714285714285</v>
      </c>
    </row>
    <row r="62" spans="1:9" x14ac:dyDescent="0.35">
      <c r="A62" s="1" t="s">
        <v>12</v>
      </c>
      <c r="B62" s="1" t="s">
        <v>6</v>
      </c>
      <c r="C62" s="1" t="s">
        <v>26</v>
      </c>
      <c r="D62" s="1">
        <v>22</v>
      </c>
      <c r="E62" s="1">
        <v>1</v>
      </c>
      <c r="F62" s="1">
        <v>3</v>
      </c>
      <c r="G62" s="1">
        <v>7.1</v>
      </c>
      <c r="H62" s="2">
        <f>FOOTBALL[[#This Row],[Goals]]/FOOTBALL[[#This Row],[Matches]]</f>
        <v>4.5454545454545456E-2</v>
      </c>
      <c r="I62" s="2">
        <f>FOOTBALL[[#This Row],[Assists]]/FOOTBALL[[#This Row],[Matches]]</f>
        <v>0.13636363636363635</v>
      </c>
    </row>
    <row r="63" spans="1:9" hidden="1" x14ac:dyDescent="0.35">
      <c r="A63" s="3" t="s">
        <v>12</v>
      </c>
      <c r="B63" s="3" t="s">
        <v>7</v>
      </c>
      <c r="C63" s="3" t="s">
        <v>26</v>
      </c>
      <c r="D63" s="3">
        <v>47</v>
      </c>
      <c r="E63" s="3">
        <v>16</v>
      </c>
      <c r="F63" s="3">
        <v>11</v>
      </c>
      <c r="G63" s="3">
        <v>7.3</v>
      </c>
      <c r="H63" s="4">
        <f>FOOTBALL[[#This Row],[Goals]]/FOOTBALL[[#This Row],[Matches]]</f>
        <v>0.34042553191489361</v>
      </c>
      <c r="I63" s="4">
        <f>FOOTBALL[[#This Row],[Assists]]/FOOTBALL[[#This Row],[Matches]]</f>
        <v>0.23404255319148937</v>
      </c>
    </row>
    <row r="64" spans="1:9" hidden="1" x14ac:dyDescent="0.35">
      <c r="A64" s="1" t="s">
        <v>12</v>
      </c>
      <c r="B64" s="1" t="s">
        <v>8</v>
      </c>
      <c r="C64" s="1" t="s">
        <v>26</v>
      </c>
      <c r="D64" s="1">
        <v>37</v>
      </c>
      <c r="E64" s="1">
        <v>6</v>
      </c>
      <c r="F64" s="1">
        <v>12</v>
      </c>
      <c r="G64" s="1">
        <v>7.6</v>
      </c>
      <c r="H64" s="2">
        <f>FOOTBALL[[#This Row],[Goals]]/FOOTBALL[[#This Row],[Matches]]</f>
        <v>0.16216216216216217</v>
      </c>
      <c r="I64" s="2">
        <f>FOOTBALL[[#This Row],[Assists]]/FOOTBALL[[#This Row],[Matches]]</f>
        <v>0.32432432432432434</v>
      </c>
    </row>
    <row r="65" spans="1:9" hidden="1" x14ac:dyDescent="0.35">
      <c r="A65" s="3" t="s">
        <v>12</v>
      </c>
      <c r="B65" s="3" t="s">
        <v>9</v>
      </c>
      <c r="C65" s="3" t="s">
        <v>26</v>
      </c>
      <c r="D65" s="3">
        <v>51</v>
      </c>
      <c r="E65" s="3">
        <v>9</v>
      </c>
      <c r="F65" s="3">
        <v>6</v>
      </c>
      <c r="G65" s="3">
        <v>7.8</v>
      </c>
      <c r="H65" s="4">
        <f>FOOTBALL[[#This Row],[Goals]]/FOOTBALL[[#This Row],[Matches]]</f>
        <v>0.17647058823529413</v>
      </c>
      <c r="I65" s="4">
        <f>FOOTBALL[[#This Row],[Assists]]/FOOTBALL[[#This Row],[Matches]]</f>
        <v>0.11764705882352941</v>
      </c>
    </row>
    <row r="66" spans="1:9" hidden="1" x14ac:dyDescent="0.35">
      <c r="A66" s="1" t="s">
        <v>13</v>
      </c>
      <c r="B66" s="1" t="s">
        <v>15</v>
      </c>
      <c r="C66" s="1" t="s">
        <v>26</v>
      </c>
      <c r="D66" s="1">
        <v>49</v>
      </c>
      <c r="E66" s="1">
        <v>10</v>
      </c>
      <c r="F66" s="1">
        <v>15</v>
      </c>
      <c r="G66" s="1">
        <v>7.3</v>
      </c>
      <c r="H66" s="2">
        <f>FOOTBALL[[#This Row],[Goals]]/FOOTBALL[[#This Row],[Matches]]</f>
        <v>0.20408163265306123</v>
      </c>
      <c r="I66" s="2">
        <f>FOOTBALL[[#This Row],[Assists]]/FOOTBALL[[#This Row],[Matches]]</f>
        <v>0.30612244897959184</v>
      </c>
    </row>
    <row r="67" spans="1:9" hidden="1" x14ac:dyDescent="0.35">
      <c r="A67" s="3" t="s">
        <v>27</v>
      </c>
      <c r="B67" s="3" t="s">
        <v>11</v>
      </c>
      <c r="C67" s="3" t="s">
        <v>28</v>
      </c>
      <c r="D67" s="3">
        <v>48</v>
      </c>
      <c r="E67" s="3">
        <v>24</v>
      </c>
      <c r="F67" s="3">
        <v>8</v>
      </c>
      <c r="G67" s="3">
        <v>7.6</v>
      </c>
      <c r="H67" s="4">
        <f>FOOTBALL[[#This Row],[Goals]]/FOOTBALL[[#This Row],[Matches]]</f>
        <v>0.5</v>
      </c>
      <c r="I67" s="4">
        <f>FOOTBALL[[#This Row],[Assists]]/FOOTBALL[[#This Row],[Matches]]</f>
        <v>0.16666666666666666</v>
      </c>
    </row>
    <row r="68" spans="1:9" hidden="1" x14ac:dyDescent="0.35">
      <c r="A68" s="1" t="s">
        <v>27</v>
      </c>
      <c r="B68" s="1" t="s">
        <v>1</v>
      </c>
      <c r="C68" s="1" t="s">
        <v>28</v>
      </c>
      <c r="D68" s="1">
        <v>48</v>
      </c>
      <c r="E68" s="1">
        <v>16</v>
      </c>
      <c r="F68" s="1">
        <v>18</v>
      </c>
      <c r="G68" s="1">
        <v>7.8</v>
      </c>
      <c r="H68" s="2">
        <f>FOOTBALL[[#This Row],[Goals]]/FOOTBALL[[#This Row],[Matches]]</f>
        <v>0.33333333333333331</v>
      </c>
      <c r="I68" s="2">
        <f>FOOTBALL[[#This Row],[Assists]]/FOOTBALL[[#This Row],[Matches]]</f>
        <v>0.375</v>
      </c>
    </row>
    <row r="69" spans="1:9" hidden="1" x14ac:dyDescent="0.35">
      <c r="A69" s="3" t="s">
        <v>27</v>
      </c>
      <c r="B69" s="3" t="s">
        <v>3</v>
      </c>
      <c r="C69" s="3" t="s">
        <v>28</v>
      </c>
      <c r="D69" s="3">
        <v>36</v>
      </c>
      <c r="E69" s="3">
        <v>8</v>
      </c>
      <c r="F69" s="3">
        <v>6</v>
      </c>
      <c r="G69" s="3">
        <v>7</v>
      </c>
      <c r="H69" s="4">
        <f>FOOTBALL[[#This Row],[Goals]]/FOOTBALL[[#This Row],[Matches]]</f>
        <v>0.22222222222222221</v>
      </c>
      <c r="I69" s="4">
        <f>FOOTBALL[[#This Row],[Assists]]/FOOTBALL[[#This Row],[Matches]]</f>
        <v>0.16666666666666666</v>
      </c>
    </row>
    <row r="70" spans="1:9" x14ac:dyDescent="0.35">
      <c r="A70" s="1" t="s">
        <v>4</v>
      </c>
      <c r="B70" s="1" t="s">
        <v>6</v>
      </c>
      <c r="C70" s="1" t="s">
        <v>28</v>
      </c>
      <c r="D70" s="1">
        <v>51</v>
      </c>
      <c r="E70" s="1">
        <v>20</v>
      </c>
      <c r="F70" s="1">
        <v>12</v>
      </c>
      <c r="G70" s="1">
        <v>7.5</v>
      </c>
      <c r="H70" s="2">
        <f>FOOTBALL[[#This Row],[Goals]]/FOOTBALL[[#This Row],[Matches]]</f>
        <v>0.39215686274509803</v>
      </c>
      <c r="I70" s="2">
        <f>FOOTBALL[[#This Row],[Assists]]/FOOTBALL[[#This Row],[Matches]]</f>
        <v>0.23529411764705882</v>
      </c>
    </row>
    <row r="71" spans="1:9" hidden="1" x14ac:dyDescent="0.35">
      <c r="A71" s="3" t="s">
        <v>4</v>
      </c>
      <c r="B71" s="3" t="s">
        <v>7</v>
      </c>
      <c r="C71" s="3" t="s">
        <v>28</v>
      </c>
      <c r="D71" s="3">
        <v>48</v>
      </c>
      <c r="E71" s="3">
        <v>15</v>
      </c>
      <c r="F71" s="3">
        <v>4</v>
      </c>
      <c r="G71" s="3">
        <v>7.1</v>
      </c>
      <c r="H71" s="4">
        <f>FOOTBALL[[#This Row],[Goals]]/FOOTBALL[[#This Row],[Matches]]</f>
        <v>0.3125</v>
      </c>
      <c r="I71" s="4">
        <f>FOOTBALL[[#This Row],[Assists]]/FOOTBALL[[#This Row],[Matches]]</f>
        <v>8.3333333333333329E-2</v>
      </c>
    </row>
    <row r="72" spans="1:9" hidden="1" x14ac:dyDescent="0.35">
      <c r="A72" s="1" t="s">
        <v>27</v>
      </c>
      <c r="B72" s="1" t="s">
        <v>8</v>
      </c>
      <c r="C72" s="1" t="s">
        <v>28</v>
      </c>
      <c r="D72" s="1">
        <v>48</v>
      </c>
      <c r="E72" s="1">
        <v>21</v>
      </c>
      <c r="F72" s="1">
        <v>11</v>
      </c>
      <c r="G72" s="1">
        <v>7.4</v>
      </c>
      <c r="H72" s="2">
        <f>FOOTBALL[[#This Row],[Goals]]/FOOTBALL[[#This Row],[Matches]]</f>
        <v>0.4375</v>
      </c>
      <c r="I72" s="2">
        <f>FOOTBALL[[#This Row],[Assists]]/FOOTBALL[[#This Row],[Matches]]</f>
        <v>0.22916666666666666</v>
      </c>
    </row>
    <row r="73" spans="1:9" hidden="1" x14ac:dyDescent="0.35">
      <c r="A73" s="3" t="s">
        <v>27</v>
      </c>
      <c r="B73" s="3" t="s">
        <v>9</v>
      </c>
      <c r="C73" s="3" t="s">
        <v>28</v>
      </c>
      <c r="D73" s="3">
        <v>49</v>
      </c>
      <c r="E73" s="3">
        <v>29</v>
      </c>
      <c r="F73" s="3">
        <v>13</v>
      </c>
      <c r="G73" s="3">
        <v>7.5</v>
      </c>
      <c r="H73" s="4">
        <f>FOOTBALL[[#This Row],[Goals]]/FOOTBALL[[#This Row],[Matches]]</f>
        <v>0.59183673469387754</v>
      </c>
      <c r="I73" s="4">
        <f>FOOTBALL[[#This Row],[Assists]]/FOOTBALL[[#This Row],[Matches]]</f>
        <v>0.26530612244897961</v>
      </c>
    </row>
    <row r="74" spans="1:9" hidden="1" x14ac:dyDescent="0.35">
      <c r="A74" s="1" t="s">
        <v>27</v>
      </c>
      <c r="B74" s="1" t="s">
        <v>15</v>
      </c>
      <c r="C74" s="1" t="s">
        <v>28</v>
      </c>
      <c r="D74" s="1">
        <v>54</v>
      </c>
      <c r="E74" s="1">
        <v>32</v>
      </c>
      <c r="F74" s="1">
        <v>6</v>
      </c>
      <c r="G74" s="1">
        <v>7.5</v>
      </c>
      <c r="H74" s="2">
        <f>FOOTBALL[[#This Row],[Goals]]/FOOTBALL[[#This Row],[Matches]]</f>
        <v>0.59259259259259256</v>
      </c>
      <c r="I74" s="2">
        <f>FOOTBALL[[#This Row],[Assists]]/FOOTBALL[[#This Row],[Matches]]</f>
        <v>0.1111111111111111</v>
      </c>
    </row>
    <row r="75" spans="1:9" hidden="1" x14ac:dyDescent="0.35">
      <c r="A75" s="3" t="s">
        <v>4</v>
      </c>
      <c r="B75" s="3" t="s">
        <v>11</v>
      </c>
      <c r="C75" s="3" t="s">
        <v>29</v>
      </c>
      <c r="D75" s="3">
        <v>51</v>
      </c>
      <c r="E75" s="3">
        <v>5</v>
      </c>
      <c r="F75" s="3">
        <v>14</v>
      </c>
      <c r="G75" s="3">
        <v>7.6</v>
      </c>
      <c r="H75" s="4">
        <f>FOOTBALL[[#This Row],[Goals]]/FOOTBALL[[#This Row],[Matches]]</f>
        <v>9.8039215686274508E-2</v>
      </c>
      <c r="I75" s="4">
        <f>FOOTBALL[[#This Row],[Assists]]/FOOTBALL[[#This Row],[Matches]]</f>
        <v>0.27450980392156865</v>
      </c>
    </row>
    <row r="76" spans="1:9" hidden="1" x14ac:dyDescent="0.35">
      <c r="A76" s="1" t="s">
        <v>30</v>
      </c>
      <c r="B76" s="1" t="s">
        <v>1</v>
      </c>
      <c r="C76" s="1" t="s">
        <v>29</v>
      </c>
      <c r="D76" s="1">
        <v>51</v>
      </c>
      <c r="E76" s="1">
        <v>11</v>
      </c>
      <c r="F76" s="1">
        <v>6</v>
      </c>
      <c r="G76" s="1">
        <v>7.5</v>
      </c>
      <c r="H76" s="2">
        <f>FOOTBALL[[#This Row],[Goals]]/FOOTBALL[[#This Row],[Matches]]</f>
        <v>0.21568627450980393</v>
      </c>
      <c r="I76" s="2">
        <f>FOOTBALL[[#This Row],[Assists]]/FOOTBALL[[#This Row],[Matches]]</f>
        <v>0.11764705882352941</v>
      </c>
    </row>
    <row r="77" spans="1:9" hidden="1" x14ac:dyDescent="0.35">
      <c r="A77" s="3" t="s">
        <v>30</v>
      </c>
      <c r="B77" s="3" t="s">
        <v>3</v>
      </c>
      <c r="C77" s="3" t="s">
        <v>29</v>
      </c>
      <c r="D77" s="3">
        <v>43</v>
      </c>
      <c r="E77" s="3">
        <v>10</v>
      </c>
      <c r="F77" s="3">
        <v>7</v>
      </c>
      <c r="G77" s="3">
        <v>7.5</v>
      </c>
      <c r="H77" s="4">
        <f>FOOTBALL[[#This Row],[Goals]]/FOOTBALL[[#This Row],[Matches]]</f>
        <v>0.23255813953488372</v>
      </c>
      <c r="I77" s="4">
        <f>FOOTBALL[[#This Row],[Assists]]/FOOTBALL[[#This Row],[Matches]]</f>
        <v>0.16279069767441862</v>
      </c>
    </row>
    <row r="78" spans="1:9" hidden="1" x14ac:dyDescent="0.35">
      <c r="A78" s="1" t="s">
        <v>30</v>
      </c>
      <c r="B78" s="1" t="s">
        <v>5</v>
      </c>
      <c r="C78" s="1" t="s">
        <v>29</v>
      </c>
      <c r="D78" s="1">
        <v>46</v>
      </c>
      <c r="E78" s="1">
        <v>17</v>
      </c>
      <c r="F78" s="1">
        <v>4</v>
      </c>
      <c r="G78" s="1">
        <v>7.6</v>
      </c>
      <c r="H78" s="2">
        <f>FOOTBALL[[#This Row],[Goals]]/FOOTBALL[[#This Row],[Matches]]</f>
        <v>0.36956521739130432</v>
      </c>
      <c r="I78" s="2">
        <f>FOOTBALL[[#This Row],[Assists]]/FOOTBALL[[#This Row],[Matches]]</f>
        <v>8.6956521739130432E-2</v>
      </c>
    </row>
    <row r="79" spans="1:9" x14ac:dyDescent="0.35">
      <c r="A79" s="3" t="s">
        <v>30</v>
      </c>
      <c r="B79" s="3" t="s">
        <v>6</v>
      </c>
      <c r="C79" s="3" t="s">
        <v>29</v>
      </c>
      <c r="D79" s="3">
        <v>50</v>
      </c>
      <c r="E79" s="3">
        <v>5</v>
      </c>
      <c r="F79" s="3">
        <v>4</v>
      </c>
      <c r="G79" s="3">
        <v>7.1</v>
      </c>
      <c r="H79" s="4">
        <f>FOOTBALL[[#This Row],[Goals]]/FOOTBALL[[#This Row],[Matches]]</f>
        <v>0.1</v>
      </c>
      <c r="I79" s="4">
        <f>FOOTBALL[[#This Row],[Assists]]/FOOTBALL[[#This Row],[Matches]]</f>
        <v>0.08</v>
      </c>
    </row>
    <row r="80" spans="1:9" hidden="1" x14ac:dyDescent="0.35">
      <c r="A80" s="1" t="s">
        <v>30</v>
      </c>
      <c r="B80" s="1" t="s">
        <v>7</v>
      </c>
      <c r="C80" s="1" t="s">
        <v>29</v>
      </c>
      <c r="D80" s="1">
        <v>50</v>
      </c>
      <c r="E80" s="1">
        <v>6</v>
      </c>
      <c r="F80" s="1">
        <v>8</v>
      </c>
      <c r="G80" s="1">
        <v>7.3</v>
      </c>
      <c r="H80" s="2">
        <f>FOOTBALL[[#This Row],[Goals]]/FOOTBALL[[#This Row],[Matches]]</f>
        <v>0.12</v>
      </c>
      <c r="I80" s="2">
        <f>FOOTBALL[[#This Row],[Assists]]/FOOTBALL[[#This Row],[Matches]]</f>
        <v>0.16</v>
      </c>
    </row>
    <row r="81" spans="1:9" hidden="1" x14ac:dyDescent="0.35">
      <c r="A81" s="3" t="s">
        <v>30</v>
      </c>
      <c r="B81" s="3" t="s">
        <v>8</v>
      </c>
      <c r="C81" s="3" t="s">
        <v>29</v>
      </c>
      <c r="D81" s="3">
        <v>48</v>
      </c>
      <c r="E81" s="3">
        <v>6</v>
      </c>
      <c r="F81" s="3">
        <v>7</v>
      </c>
      <c r="G81" s="3">
        <v>7.1</v>
      </c>
      <c r="H81" s="4">
        <f>FOOTBALL[[#This Row],[Goals]]/FOOTBALL[[#This Row],[Matches]]</f>
        <v>0.125</v>
      </c>
      <c r="I81" s="4">
        <f>FOOTBALL[[#This Row],[Assists]]/FOOTBALL[[#This Row],[Matches]]</f>
        <v>0.14583333333333334</v>
      </c>
    </row>
    <row r="82" spans="1:9" hidden="1" x14ac:dyDescent="0.35">
      <c r="A82" s="1" t="s">
        <v>30</v>
      </c>
      <c r="B82" s="1" t="s">
        <v>9</v>
      </c>
      <c r="C82" s="1" t="s">
        <v>29</v>
      </c>
      <c r="D82" s="1">
        <v>16</v>
      </c>
      <c r="E82" s="1">
        <v>5</v>
      </c>
      <c r="F82" s="1">
        <v>1</v>
      </c>
      <c r="G82" s="1">
        <v>7.5</v>
      </c>
      <c r="H82" s="2">
        <f>FOOTBALL[[#This Row],[Goals]]/FOOTBALL[[#This Row],[Matches]]</f>
        <v>0.3125</v>
      </c>
      <c r="I82" s="2">
        <f>FOOTBALL[[#This Row],[Assists]]/FOOTBALL[[#This Row],[Matches]]</f>
        <v>6.25E-2</v>
      </c>
    </row>
    <row r="83" spans="1:9" hidden="1" x14ac:dyDescent="0.35">
      <c r="A83" s="3" t="s">
        <v>31</v>
      </c>
      <c r="B83" s="3" t="s">
        <v>15</v>
      </c>
      <c r="C83" s="3" t="s">
        <v>29</v>
      </c>
      <c r="D83" s="3">
        <v>40</v>
      </c>
      <c r="E83" s="3">
        <v>3</v>
      </c>
      <c r="F83" s="3">
        <v>5</v>
      </c>
      <c r="G83" s="3">
        <v>7.2</v>
      </c>
      <c r="H83" s="4">
        <f>FOOTBALL[[#This Row],[Goals]]/FOOTBALL[[#This Row],[Matches]]</f>
        <v>7.4999999999999997E-2</v>
      </c>
      <c r="I83" s="4">
        <f>FOOTBALL[[#This Row],[Assists]]/FOOTBALL[[#This Row],[Matches]]</f>
        <v>0.125</v>
      </c>
    </row>
    <row r="84" spans="1:9" hidden="1" x14ac:dyDescent="0.35">
      <c r="A84" s="1" t="s">
        <v>32</v>
      </c>
      <c r="B84" s="1" t="s">
        <v>11</v>
      </c>
      <c r="C84" s="1" t="s">
        <v>33</v>
      </c>
      <c r="D84" s="1">
        <v>45</v>
      </c>
      <c r="E84" s="1">
        <v>44</v>
      </c>
      <c r="F84" s="1">
        <v>12</v>
      </c>
      <c r="G84" s="1">
        <v>7.9</v>
      </c>
      <c r="H84" s="2">
        <f>FOOTBALL[[#This Row],[Goals]]/FOOTBALL[[#This Row],[Matches]]</f>
        <v>0.97777777777777775</v>
      </c>
      <c r="I84" s="2">
        <f>FOOTBALL[[#This Row],[Assists]]/FOOTBALL[[#This Row],[Matches]]</f>
        <v>0.26666666666666666</v>
      </c>
    </row>
    <row r="85" spans="1:9" hidden="1" x14ac:dyDescent="0.35">
      <c r="A85" s="3" t="s">
        <v>34</v>
      </c>
      <c r="B85" s="3" t="s">
        <v>1</v>
      </c>
      <c r="C85" s="3" t="s">
        <v>33</v>
      </c>
      <c r="D85" s="3">
        <v>49</v>
      </c>
      <c r="E85" s="3">
        <v>32</v>
      </c>
      <c r="F85" s="3">
        <v>5</v>
      </c>
      <c r="G85" s="3">
        <v>7.5</v>
      </c>
      <c r="H85" s="4">
        <f>FOOTBALL[[#This Row],[Goals]]/FOOTBALL[[#This Row],[Matches]]</f>
        <v>0.65306122448979587</v>
      </c>
      <c r="I85" s="4">
        <f>FOOTBALL[[#This Row],[Assists]]/FOOTBALL[[#This Row],[Matches]]</f>
        <v>0.10204081632653061</v>
      </c>
    </row>
    <row r="86" spans="1:9" hidden="1" x14ac:dyDescent="0.35">
      <c r="A86" s="1" t="s">
        <v>34</v>
      </c>
      <c r="B86" s="1" t="s">
        <v>3</v>
      </c>
      <c r="C86" s="1" t="s">
        <v>33</v>
      </c>
      <c r="D86" s="1">
        <v>50</v>
      </c>
      <c r="E86" s="1">
        <v>27</v>
      </c>
      <c r="F86" s="1">
        <v>10</v>
      </c>
      <c r="G86" s="1">
        <v>7.5</v>
      </c>
      <c r="H86" s="2">
        <f>FOOTBALL[[#This Row],[Goals]]/FOOTBALL[[#This Row],[Matches]]</f>
        <v>0.54</v>
      </c>
      <c r="I86" s="2">
        <f>FOOTBALL[[#This Row],[Assists]]/FOOTBALL[[#This Row],[Matches]]</f>
        <v>0.2</v>
      </c>
    </row>
    <row r="87" spans="1:9" hidden="1" x14ac:dyDescent="0.35">
      <c r="A87" s="3" t="s">
        <v>34</v>
      </c>
      <c r="B87" s="3" t="s">
        <v>5</v>
      </c>
      <c r="C87" s="3" t="s">
        <v>33</v>
      </c>
      <c r="D87" s="3">
        <v>49</v>
      </c>
      <c r="E87" s="3">
        <v>33</v>
      </c>
      <c r="F87" s="3">
        <v>17</v>
      </c>
      <c r="G87" s="3">
        <v>7.6</v>
      </c>
      <c r="H87" s="4">
        <f>FOOTBALL[[#This Row],[Goals]]/FOOTBALL[[#This Row],[Matches]]</f>
        <v>0.67346938775510201</v>
      </c>
      <c r="I87" s="4">
        <f>FOOTBALL[[#This Row],[Assists]]/FOOTBALL[[#This Row],[Matches]]</f>
        <v>0.34693877551020408</v>
      </c>
    </row>
    <row r="88" spans="1:9" x14ac:dyDescent="0.35">
      <c r="A88" s="1" t="s">
        <v>34</v>
      </c>
      <c r="B88" s="1" t="s">
        <v>6</v>
      </c>
      <c r="C88" s="1" t="s">
        <v>33</v>
      </c>
      <c r="D88" s="1">
        <v>34</v>
      </c>
      <c r="E88" s="1">
        <v>24</v>
      </c>
      <c r="F88" s="1">
        <v>2</v>
      </c>
      <c r="G88" s="1">
        <v>7.3</v>
      </c>
      <c r="H88" s="2">
        <f>FOOTBALL[[#This Row],[Goals]]/FOOTBALL[[#This Row],[Matches]]</f>
        <v>0.70588235294117652</v>
      </c>
      <c r="I88" s="2">
        <f>FOOTBALL[[#This Row],[Assists]]/FOOTBALL[[#This Row],[Matches]]</f>
        <v>5.8823529411764705E-2</v>
      </c>
    </row>
    <row r="89" spans="1:9" hidden="1" x14ac:dyDescent="0.35">
      <c r="A89" s="3" t="s">
        <v>34</v>
      </c>
      <c r="B89" s="3" t="s">
        <v>7</v>
      </c>
      <c r="C89" s="3" t="s">
        <v>33</v>
      </c>
      <c r="D89" s="3">
        <v>40</v>
      </c>
      <c r="E89" s="3">
        <v>24</v>
      </c>
      <c r="F89" s="3">
        <v>6</v>
      </c>
      <c r="G89" s="3">
        <v>7.3</v>
      </c>
      <c r="H89" s="4">
        <f>FOOTBALL[[#This Row],[Goals]]/FOOTBALL[[#This Row],[Matches]]</f>
        <v>0.6</v>
      </c>
      <c r="I89" s="4">
        <f>FOOTBALL[[#This Row],[Assists]]/FOOTBALL[[#This Row],[Matches]]</f>
        <v>0.15</v>
      </c>
    </row>
    <row r="90" spans="1:9" hidden="1" x14ac:dyDescent="0.35">
      <c r="A90" s="1" t="s">
        <v>34</v>
      </c>
      <c r="B90" s="1" t="s">
        <v>8</v>
      </c>
      <c r="C90" s="1" t="s">
        <v>33</v>
      </c>
      <c r="D90" s="1">
        <v>48</v>
      </c>
      <c r="E90" s="1">
        <v>41</v>
      </c>
      <c r="F90" s="1">
        <v>4</v>
      </c>
      <c r="G90" s="1">
        <v>7.6</v>
      </c>
      <c r="H90" s="2">
        <f>FOOTBALL[[#This Row],[Goals]]/FOOTBALL[[#This Row],[Matches]]</f>
        <v>0.85416666666666663</v>
      </c>
      <c r="I90" s="2">
        <f>FOOTBALL[[#This Row],[Assists]]/FOOTBALL[[#This Row],[Matches]]</f>
        <v>8.3333333333333329E-2</v>
      </c>
    </row>
    <row r="91" spans="1:9" hidden="1" x14ac:dyDescent="0.35">
      <c r="A91" s="3" t="s">
        <v>34</v>
      </c>
      <c r="B91" s="3" t="s">
        <v>9</v>
      </c>
      <c r="C91" s="3" t="s">
        <v>33</v>
      </c>
      <c r="D91" s="3">
        <v>38</v>
      </c>
      <c r="E91" s="3">
        <v>35</v>
      </c>
      <c r="F91" s="3">
        <v>7</v>
      </c>
      <c r="G91" s="3">
        <v>7.7</v>
      </c>
      <c r="H91" s="4">
        <f>FOOTBALL[[#This Row],[Goals]]/FOOTBALL[[#This Row],[Matches]]</f>
        <v>0.92105263157894735</v>
      </c>
      <c r="I91" s="4">
        <f>FOOTBALL[[#This Row],[Assists]]/FOOTBALL[[#This Row],[Matches]]</f>
        <v>0.18421052631578946</v>
      </c>
    </row>
    <row r="92" spans="1:9" hidden="1" x14ac:dyDescent="0.35">
      <c r="A92" s="1" t="s">
        <v>34</v>
      </c>
      <c r="B92" s="1" t="s">
        <v>15</v>
      </c>
      <c r="C92" s="1" t="s">
        <v>33</v>
      </c>
      <c r="D92" s="1">
        <v>50</v>
      </c>
      <c r="E92" s="1">
        <v>28</v>
      </c>
      <c r="F92" s="1">
        <v>2</v>
      </c>
      <c r="G92" s="1">
        <v>7.6</v>
      </c>
      <c r="H92" s="2">
        <f>FOOTBALL[[#This Row],[Goals]]/FOOTBALL[[#This Row],[Matches]]</f>
        <v>0.56000000000000005</v>
      </c>
      <c r="I92" s="2">
        <f>FOOTBALL[[#This Row],[Assists]]/FOOTBALL[[#This Row],[Matches]]</f>
        <v>0.04</v>
      </c>
    </row>
    <row r="93" spans="1:9" hidden="1" x14ac:dyDescent="0.35">
      <c r="A93" s="3" t="s">
        <v>32</v>
      </c>
      <c r="B93" s="3" t="s">
        <v>11</v>
      </c>
      <c r="C93" s="3" t="s">
        <v>35</v>
      </c>
      <c r="D93" s="3">
        <v>41</v>
      </c>
      <c r="E93" s="3">
        <v>7</v>
      </c>
      <c r="F93" s="3">
        <v>10</v>
      </c>
      <c r="G93" s="3">
        <v>7.2</v>
      </c>
      <c r="H93" s="4">
        <f>FOOTBALL[[#This Row],[Goals]]/FOOTBALL[[#This Row],[Matches]]</f>
        <v>0.17073170731707318</v>
      </c>
      <c r="I93" s="4">
        <f>FOOTBALL[[#This Row],[Assists]]/FOOTBALL[[#This Row],[Matches]]</f>
        <v>0.24390243902439024</v>
      </c>
    </row>
    <row r="94" spans="1:9" hidden="1" x14ac:dyDescent="0.35">
      <c r="A94" s="1" t="s">
        <v>32</v>
      </c>
      <c r="B94" s="1" t="s">
        <v>1</v>
      </c>
      <c r="C94" s="1" t="s">
        <v>35</v>
      </c>
      <c r="D94" s="1">
        <v>40</v>
      </c>
      <c r="E94" s="1">
        <v>8</v>
      </c>
      <c r="F94" s="1">
        <v>11</v>
      </c>
      <c r="G94" s="1">
        <v>7.2</v>
      </c>
      <c r="H94" s="2">
        <f>FOOTBALL[[#This Row],[Goals]]/FOOTBALL[[#This Row],[Matches]]</f>
        <v>0.2</v>
      </c>
      <c r="I94" s="2">
        <f>FOOTBALL[[#This Row],[Assists]]/FOOTBALL[[#This Row],[Matches]]</f>
        <v>0.27500000000000002</v>
      </c>
    </row>
    <row r="95" spans="1:9" hidden="1" x14ac:dyDescent="0.35">
      <c r="A95" s="3" t="s">
        <v>32</v>
      </c>
      <c r="B95" s="3" t="s">
        <v>3</v>
      </c>
      <c r="C95" s="3" t="s">
        <v>35</v>
      </c>
      <c r="D95" s="3">
        <v>45</v>
      </c>
      <c r="E95" s="3">
        <v>13</v>
      </c>
      <c r="F95" s="3">
        <v>22</v>
      </c>
      <c r="G95" s="3">
        <v>7.5</v>
      </c>
      <c r="H95" s="4">
        <f>FOOTBALL[[#This Row],[Goals]]/FOOTBALL[[#This Row],[Matches]]</f>
        <v>0.28888888888888886</v>
      </c>
      <c r="I95" s="4">
        <f>FOOTBALL[[#This Row],[Assists]]/FOOTBALL[[#This Row],[Matches]]</f>
        <v>0.48888888888888887</v>
      </c>
    </row>
    <row r="96" spans="1:9" hidden="1" x14ac:dyDescent="0.35">
      <c r="A96" s="1" t="s">
        <v>32</v>
      </c>
      <c r="B96" s="1" t="s">
        <v>5</v>
      </c>
      <c r="C96" s="1" t="s">
        <v>35</v>
      </c>
      <c r="D96" s="1">
        <v>46</v>
      </c>
      <c r="E96" s="1">
        <v>15</v>
      </c>
      <c r="F96" s="1">
        <v>19</v>
      </c>
      <c r="G96" s="1">
        <v>7.6</v>
      </c>
      <c r="H96" s="2">
        <f>FOOTBALL[[#This Row],[Goals]]/FOOTBALL[[#This Row],[Matches]]</f>
        <v>0.32608695652173914</v>
      </c>
      <c r="I96" s="2">
        <f>FOOTBALL[[#This Row],[Assists]]/FOOTBALL[[#This Row],[Matches]]</f>
        <v>0.41304347826086957</v>
      </c>
    </row>
    <row r="97" spans="1:9" x14ac:dyDescent="0.35">
      <c r="A97" s="3" t="s">
        <v>32</v>
      </c>
      <c r="B97" s="3" t="s">
        <v>6</v>
      </c>
      <c r="C97" s="3" t="s">
        <v>35</v>
      </c>
      <c r="D97" s="3">
        <v>50</v>
      </c>
      <c r="E97" s="3">
        <v>14</v>
      </c>
      <c r="F97" s="3">
        <v>25</v>
      </c>
      <c r="G97" s="3">
        <v>7.5</v>
      </c>
      <c r="H97" s="4">
        <f>FOOTBALL[[#This Row],[Goals]]/FOOTBALL[[#This Row],[Matches]]</f>
        <v>0.28000000000000003</v>
      </c>
      <c r="I97" s="4">
        <f>FOOTBALL[[#This Row],[Assists]]/FOOTBALL[[#This Row],[Matches]]</f>
        <v>0.5</v>
      </c>
    </row>
    <row r="98" spans="1:9" hidden="1" x14ac:dyDescent="0.35">
      <c r="A98" s="1" t="s">
        <v>32</v>
      </c>
      <c r="B98" s="1" t="s">
        <v>7</v>
      </c>
      <c r="C98" s="1" t="s">
        <v>35</v>
      </c>
      <c r="D98" s="1">
        <v>45</v>
      </c>
      <c r="E98" s="1">
        <v>9</v>
      </c>
      <c r="F98" s="1">
        <v>12</v>
      </c>
      <c r="G98" s="1">
        <v>7.2</v>
      </c>
      <c r="H98" s="2">
        <f>FOOTBALL[[#This Row],[Goals]]/FOOTBALL[[#This Row],[Matches]]</f>
        <v>0.2</v>
      </c>
      <c r="I98" s="2">
        <f>FOOTBALL[[#This Row],[Assists]]/FOOTBALL[[#This Row],[Matches]]</f>
        <v>0.26666666666666666</v>
      </c>
    </row>
    <row r="99" spans="1:9" hidden="1" x14ac:dyDescent="0.35">
      <c r="A99" s="3" t="s">
        <v>32</v>
      </c>
      <c r="B99" s="3" t="s">
        <v>8</v>
      </c>
      <c r="C99" s="3" t="s">
        <v>35</v>
      </c>
      <c r="D99" s="3">
        <v>45</v>
      </c>
      <c r="E99" s="3">
        <v>9</v>
      </c>
      <c r="F99" s="3">
        <v>15</v>
      </c>
      <c r="G99" s="3">
        <v>7.3</v>
      </c>
      <c r="H99" s="4">
        <f>FOOTBALL[[#This Row],[Goals]]/FOOTBALL[[#This Row],[Matches]]</f>
        <v>0.2</v>
      </c>
      <c r="I99" s="4">
        <f>FOOTBALL[[#This Row],[Assists]]/FOOTBALL[[#This Row],[Matches]]</f>
        <v>0.33333333333333331</v>
      </c>
    </row>
    <row r="100" spans="1:9" hidden="1" x14ac:dyDescent="0.35">
      <c r="A100" s="1" t="s">
        <v>32</v>
      </c>
      <c r="B100" s="1" t="s">
        <v>9</v>
      </c>
      <c r="C100" s="1" t="s">
        <v>35</v>
      </c>
      <c r="D100" s="1">
        <v>42</v>
      </c>
      <c r="E100" s="1">
        <v>9</v>
      </c>
      <c r="F100" s="1">
        <v>15</v>
      </c>
      <c r="G100" s="1">
        <v>7</v>
      </c>
      <c r="H100" s="2">
        <f>FOOTBALL[[#This Row],[Goals]]/FOOTBALL[[#This Row],[Matches]]</f>
        <v>0.21428571428571427</v>
      </c>
      <c r="I100" s="2">
        <f>FOOTBALL[[#This Row],[Assists]]/FOOTBALL[[#This Row],[Matches]]</f>
        <v>0.35714285714285715</v>
      </c>
    </row>
    <row r="101" spans="1:9" hidden="1" x14ac:dyDescent="0.35">
      <c r="A101" s="3" t="s">
        <v>32</v>
      </c>
      <c r="B101" s="3" t="s">
        <v>15</v>
      </c>
      <c r="C101" s="3" t="s">
        <v>35</v>
      </c>
      <c r="D101" s="3">
        <v>49</v>
      </c>
      <c r="E101" s="3">
        <v>32</v>
      </c>
      <c r="F101" s="3">
        <v>10</v>
      </c>
      <c r="G101" s="3">
        <v>7.4</v>
      </c>
      <c r="H101" s="4">
        <f>FOOTBALL[[#This Row],[Goals]]/FOOTBALL[[#This Row],[Matches]]</f>
        <v>0.65306122448979587</v>
      </c>
      <c r="I101" s="4">
        <f>FOOTBALL[[#This Row],[Assists]]/FOOTBALL[[#This Row],[Matches]]</f>
        <v>0.20408163265306123</v>
      </c>
    </row>
    <row r="102" spans="1:9" hidden="1" x14ac:dyDescent="0.35">
      <c r="A102" s="1" t="s">
        <v>4</v>
      </c>
      <c r="B102" s="1" t="s">
        <v>11</v>
      </c>
      <c r="C102" s="1" t="s">
        <v>285</v>
      </c>
      <c r="D102" s="1">
        <v>49</v>
      </c>
      <c r="E102" s="1">
        <v>26</v>
      </c>
      <c r="F102" s="1">
        <v>9</v>
      </c>
      <c r="G102" s="1">
        <v>7.4</v>
      </c>
      <c r="H102" s="2">
        <f>FOOTBALL[[#This Row],[Goals]]/FOOTBALL[[#This Row],[Matches]]</f>
        <v>0.53061224489795922</v>
      </c>
      <c r="I102" s="2">
        <f>FOOTBALL[[#This Row],[Assists]]/FOOTBALL[[#This Row],[Matches]]</f>
        <v>0.18367346938775511</v>
      </c>
    </row>
    <row r="103" spans="1:9" hidden="1" x14ac:dyDescent="0.35">
      <c r="A103" s="3" t="s">
        <v>4</v>
      </c>
      <c r="B103" s="3" t="s">
        <v>1</v>
      </c>
      <c r="C103" s="3" t="s">
        <v>285</v>
      </c>
      <c r="D103" s="3">
        <v>46</v>
      </c>
      <c r="E103" s="3">
        <v>33</v>
      </c>
      <c r="F103" s="3">
        <v>8</v>
      </c>
      <c r="G103" s="3">
        <v>7.6</v>
      </c>
      <c r="H103" s="4">
        <f>FOOTBALL[[#This Row],[Goals]]/FOOTBALL[[#This Row],[Matches]]</f>
        <v>0.71739130434782605</v>
      </c>
      <c r="I103" s="4">
        <f>FOOTBALL[[#This Row],[Assists]]/FOOTBALL[[#This Row],[Matches]]</f>
        <v>0.17391304347826086</v>
      </c>
    </row>
    <row r="104" spans="1:9" hidden="1" x14ac:dyDescent="0.35">
      <c r="A104" s="1" t="s">
        <v>32</v>
      </c>
      <c r="B104" s="1" t="s">
        <v>3</v>
      </c>
      <c r="C104" s="1" t="s">
        <v>285</v>
      </c>
      <c r="D104" s="1">
        <v>46</v>
      </c>
      <c r="E104" s="1">
        <v>50</v>
      </c>
      <c r="F104" s="1">
        <v>6</v>
      </c>
      <c r="G104" s="1">
        <v>8</v>
      </c>
      <c r="H104" s="2">
        <f>FOOTBALL[[#This Row],[Goals]]/FOOTBALL[[#This Row],[Matches]]</f>
        <v>1.0869565217391304</v>
      </c>
      <c r="I104" s="2">
        <f>FOOTBALL[[#This Row],[Assists]]/FOOTBALL[[#This Row],[Matches]]</f>
        <v>0.13043478260869565</v>
      </c>
    </row>
    <row r="105" spans="1:9" hidden="1" x14ac:dyDescent="0.35">
      <c r="A105" s="3" t="s">
        <v>32</v>
      </c>
      <c r="B105" s="3" t="s">
        <v>5</v>
      </c>
      <c r="C105" s="3" t="s">
        <v>285</v>
      </c>
      <c r="D105" s="3">
        <v>40</v>
      </c>
      <c r="E105" s="3">
        <v>48</v>
      </c>
      <c r="F105" s="3">
        <v>9</v>
      </c>
      <c r="G105" s="3">
        <v>8.1</v>
      </c>
      <c r="H105" s="4">
        <f>FOOTBALL[[#This Row],[Goals]]/FOOTBALL[[#This Row],[Matches]]</f>
        <v>1.2</v>
      </c>
      <c r="I105" s="4">
        <f>FOOTBALL[[#This Row],[Assists]]/FOOTBALL[[#This Row],[Matches]]</f>
        <v>0.22500000000000001</v>
      </c>
    </row>
    <row r="106" spans="1:9" x14ac:dyDescent="0.35">
      <c r="A106" s="1" t="s">
        <v>32</v>
      </c>
      <c r="B106" s="1" t="s">
        <v>6</v>
      </c>
      <c r="C106" s="1" t="s">
        <v>285</v>
      </c>
      <c r="D106" s="1">
        <v>47</v>
      </c>
      <c r="E106" s="1">
        <v>55</v>
      </c>
      <c r="F106" s="1">
        <v>9</v>
      </c>
      <c r="G106" s="1">
        <v>8.1999999999999993</v>
      </c>
      <c r="H106" s="2">
        <f>FOOTBALL[[#This Row],[Goals]]/FOOTBALL[[#This Row],[Matches]]</f>
        <v>1.1702127659574468</v>
      </c>
      <c r="I106" s="2">
        <f>FOOTBALL[[#This Row],[Assists]]/FOOTBALL[[#This Row],[Matches]]</f>
        <v>0.19148936170212766</v>
      </c>
    </row>
    <row r="107" spans="1:9" hidden="1" x14ac:dyDescent="0.35">
      <c r="A107" s="3" t="s">
        <v>32</v>
      </c>
      <c r="B107" s="3" t="s">
        <v>7</v>
      </c>
      <c r="C107" s="3" t="s">
        <v>285</v>
      </c>
      <c r="D107" s="3">
        <v>47</v>
      </c>
      <c r="E107" s="3">
        <v>40</v>
      </c>
      <c r="F107" s="3">
        <v>9</v>
      </c>
      <c r="G107" s="3">
        <v>7.6</v>
      </c>
      <c r="H107" s="4">
        <f>FOOTBALL[[#This Row],[Goals]]/FOOTBALL[[#This Row],[Matches]]</f>
        <v>0.85106382978723405</v>
      </c>
      <c r="I107" s="4">
        <f>FOOTBALL[[#This Row],[Assists]]/FOOTBALL[[#This Row],[Matches]]</f>
        <v>0.19148936170212766</v>
      </c>
    </row>
    <row r="108" spans="1:9" hidden="1" x14ac:dyDescent="0.35">
      <c r="A108" s="1" t="s">
        <v>32</v>
      </c>
      <c r="B108" s="1" t="s">
        <v>8</v>
      </c>
      <c r="C108" s="1" t="s">
        <v>285</v>
      </c>
      <c r="D108" s="1">
        <v>48</v>
      </c>
      <c r="E108" s="1">
        <v>41</v>
      </c>
      <c r="F108" s="1">
        <v>4</v>
      </c>
      <c r="G108" s="1">
        <v>7.5</v>
      </c>
      <c r="H108" s="2">
        <f>FOOTBALL[[#This Row],[Goals]]/FOOTBALL[[#This Row],[Matches]]</f>
        <v>0.85416666666666663</v>
      </c>
      <c r="I108" s="2">
        <f>FOOTBALL[[#This Row],[Assists]]/FOOTBALL[[#This Row],[Matches]]</f>
        <v>8.3333333333333329E-2</v>
      </c>
    </row>
    <row r="109" spans="1:9" hidden="1" x14ac:dyDescent="0.35">
      <c r="A109" s="3" t="s">
        <v>32</v>
      </c>
      <c r="B109" s="3" t="s">
        <v>9</v>
      </c>
      <c r="C109" s="3" t="s">
        <v>285</v>
      </c>
      <c r="D109" s="3">
        <v>47</v>
      </c>
      <c r="E109" s="3">
        <v>43</v>
      </c>
      <c r="F109" s="3">
        <v>8</v>
      </c>
      <c r="G109" s="3">
        <v>7.6</v>
      </c>
      <c r="H109" s="4">
        <f>FOOTBALL[[#This Row],[Goals]]/FOOTBALL[[#This Row],[Matches]]</f>
        <v>0.91489361702127658</v>
      </c>
      <c r="I109" s="4">
        <f>FOOTBALL[[#This Row],[Assists]]/FOOTBALL[[#This Row],[Matches]]</f>
        <v>0.1702127659574468</v>
      </c>
    </row>
    <row r="110" spans="1:9" hidden="1" x14ac:dyDescent="0.35">
      <c r="A110" s="1" t="s">
        <v>32</v>
      </c>
      <c r="B110" s="1" t="s">
        <v>15</v>
      </c>
      <c r="C110" s="1" t="s">
        <v>285</v>
      </c>
      <c r="D110" s="1">
        <v>51</v>
      </c>
      <c r="E110" s="1">
        <v>42</v>
      </c>
      <c r="F110" s="1">
        <v>4</v>
      </c>
      <c r="G110" s="1">
        <v>7.3</v>
      </c>
      <c r="H110" s="2">
        <f>FOOTBALL[[#This Row],[Goals]]/FOOTBALL[[#This Row],[Matches]]</f>
        <v>0.82352941176470584</v>
      </c>
      <c r="I110" s="2">
        <f>FOOTBALL[[#This Row],[Assists]]/FOOTBALL[[#This Row],[Matches]]</f>
        <v>7.8431372549019607E-2</v>
      </c>
    </row>
    <row r="111" spans="1:9" hidden="1" x14ac:dyDescent="0.35">
      <c r="A111" s="3" t="s">
        <v>36</v>
      </c>
      <c r="B111" s="3" t="s">
        <v>11</v>
      </c>
      <c r="C111" s="3" t="s">
        <v>37</v>
      </c>
      <c r="D111" s="3">
        <v>48</v>
      </c>
      <c r="E111" s="3">
        <v>17</v>
      </c>
      <c r="F111" s="3">
        <v>13</v>
      </c>
      <c r="G111" s="3">
        <v>7.8</v>
      </c>
      <c r="H111" s="4">
        <f>FOOTBALL[[#This Row],[Goals]]/FOOTBALL[[#This Row],[Matches]]</f>
        <v>0.35416666666666669</v>
      </c>
      <c r="I111" s="4">
        <f>FOOTBALL[[#This Row],[Assists]]/FOOTBALL[[#This Row],[Matches]]</f>
        <v>0.27083333333333331</v>
      </c>
    </row>
    <row r="112" spans="1:9" hidden="1" x14ac:dyDescent="0.35">
      <c r="A112" s="1" t="s">
        <v>13</v>
      </c>
      <c r="B112" s="1" t="s">
        <v>1</v>
      </c>
      <c r="C112" s="1" t="s">
        <v>37</v>
      </c>
      <c r="D112" s="1">
        <v>40</v>
      </c>
      <c r="E112" s="1">
        <v>8</v>
      </c>
      <c r="F112" s="1">
        <v>7</v>
      </c>
      <c r="G112" s="1">
        <v>7</v>
      </c>
      <c r="H112" s="2">
        <f>FOOTBALL[[#This Row],[Goals]]/FOOTBALL[[#This Row],[Matches]]</f>
        <v>0.2</v>
      </c>
      <c r="I112" s="2">
        <f>FOOTBALL[[#This Row],[Assists]]/FOOTBALL[[#This Row],[Matches]]</f>
        <v>0.17499999999999999</v>
      </c>
    </row>
    <row r="113" spans="1:9" hidden="1" x14ac:dyDescent="0.35">
      <c r="A113" s="3" t="s">
        <v>0</v>
      </c>
      <c r="B113" s="3" t="s">
        <v>3</v>
      </c>
      <c r="C113" s="3" t="s">
        <v>37</v>
      </c>
      <c r="D113" s="3">
        <v>31</v>
      </c>
      <c r="E113" s="3">
        <v>5</v>
      </c>
      <c r="F113" s="3">
        <v>8</v>
      </c>
      <c r="G113" s="3">
        <v>7.4</v>
      </c>
      <c r="H113" s="4">
        <f>FOOTBALL[[#This Row],[Goals]]/FOOTBALL[[#This Row],[Matches]]</f>
        <v>0.16129032258064516</v>
      </c>
      <c r="I113" s="4">
        <f>FOOTBALL[[#This Row],[Assists]]/FOOTBALL[[#This Row],[Matches]]</f>
        <v>0.25806451612903225</v>
      </c>
    </row>
    <row r="114" spans="1:9" hidden="1" x14ac:dyDescent="0.35">
      <c r="A114" s="1" t="s">
        <v>0</v>
      </c>
      <c r="B114" s="1" t="s">
        <v>5</v>
      </c>
      <c r="C114" s="1" t="s">
        <v>37</v>
      </c>
      <c r="D114" s="1">
        <v>43</v>
      </c>
      <c r="E114" s="1">
        <v>5</v>
      </c>
      <c r="F114" s="1">
        <v>15</v>
      </c>
      <c r="G114" s="1">
        <v>7.3</v>
      </c>
      <c r="H114" s="2">
        <f>FOOTBALL[[#This Row],[Goals]]/FOOTBALL[[#This Row],[Matches]]</f>
        <v>0.11627906976744186</v>
      </c>
      <c r="I114" s="2">
        <f>FOOTBALL[[#This Row],[Assists]]/FOOTBALL[[#This Row],[Matches]]</f>
        <v>0.34883720930232559</v>
      </c>
    </row>
    <row r="115" spans="1:9" x14ac:dyDescent="0.35">
      <c r="A115" s="3" t="s">
        <v>0</v>
      </c>
      <c r="B115" s="3" t="s">
        <v>6</v>
      </c>
      <c r="C115" s="3" t="s">
        <v>37</v>
      </c>
      <c r="D115" s="3">
        <v>41</v>
      </c>
      <c r="E115" s="3">
        <v>13</v>
      </c>
      <c r="F115" s="3">
        <v>22</v>
      </c>
      <c r="G115" s="3">
        <v>7.8</v>
      </c>
      <c r="H115" s="4">
        <f>FOOTBALL[[#This Row],[Goals]]/FOOTBALL[[#This Row],[Matches]]</f>
        <v>0.31707317073170732</v>
      </c>
      <c r="I115" s="4">
        <f>FOOTBALL[[#This Row],[Assists]]/FOOTBALL[[#This Row],[Matches]]</f>
        <v>0.53658536585365857</v>
      </c>
    </row>
    <row r="116" spans="1:9" hidden="1" x14ac:dyDescent="0.35">
      <c r="A116" s="1" t="s">
        <v>0</v>
      </c>
      <c r="B116" s="1" t="s">
        <v>7</v>
      </c>
      <c r="C116" s="1" t="s">
        <v>37</v>
      </c>
      <c r="D116" s="1">
        <v>45</v>
      </c>
      <c r="E116" s="1">
        <v>19</v>
      </c>
      <c r="F116" s="1">
        <v>16</v>
      </c>
      <c r="G116" s="1">
        <v>7.5</v>
      </c>
      <c r="H116" s="2">
        <f>FOOTBALL[[#This Row],[Goals]]/FOOTBALL[[#This Row],[Matches]]</f>
        <v>0.42222222222222222</v>
      </c>
      <c r="I116" s="2">
        <f>FOOTBALL[[#This Row],[Assists]]/FOOTBALL[[#This Row],[Matches]]</f>
        <v>0.35555555555555557</v>
      </c>
    </row>
    <row r="117" spans="1:9" hidden="1" x14ac:dyDescent="0.35">
      <c r="A117" s="3" t="s">
        <v>0</v>
      </c>
      <c r="B117" s="3" t="s">
        <v>8</v>
      </c>
      <c r="C117" s="3" t="s">
        <v>37</v>
      </c>
      <c r="D117" s="3">
        <v>45</v>
      </c>
      <c r="E117" s="3">
        <v>21</v>
      </c>
      <c r="F117" s="3">
        <v>9</v>
      </c>
      <c r="G117" s="3">
        <v>7.4</v>
      </c>
      <c r="H117" s="4">
        <f>FOOTBALL[[#This Row],[Goals]]/FOOTBALL[[#This Row],[Matches]]</f>
        <v>0.46666666666666667</v>
      </c>
      <c r="I117" s="4">
        <f>FOOTBALL[[#This Row],[Assists]]/FOOTBALL[[#This Row],[Matches]]</f>
        <v>0.2</v>
      </c>
    </row>
    <row r="118" spans="1:9" hidden="1" x14ac:dyDescent="0.35">
      <c r="A118" s="1" t="s">
        <v>0</v>
      </c>
      <c r="B118" s="1" t="s">
        <v>9</v>
      </c>
      <c r="C118" s="1" t="s">
        <v>37</v>
      </c>
      <c r="D118" s="1">
        <v>43</v>
      </c>
      <c r="E118" s="1">
        <v>14</v>
      </c>
      <c r="F118" s="1">
        <v>15</v>
      </c>
      <c r="G118" s="1">
        <v>7.3</v>
      </c>
      <c r="H118" s="2">
        <f>FOOTBALL[[#This Row],[Goals]]/FOOTBALL[[#This Row],[Matches]]</f>
        <v>0.32558139534883723</v>
      </c>
      <c r="I118" s="2">
        <f>FOOTBALL[[#This Row],[Assists]]/FOOTBALL[[#This Row],[Matches]]</f>
        <v>0.34883720930232559</v>
      </c>
    </row>
    <row r="119" spans="1:9" hidden="1" x14ac:dyDescent="0.35">
      <c r="A119" s="3" t="s">
        <v>0</v>
      </c>
      <c r="B119" s="3" t="s">
        <v>15</v>
      </c>
      <c r="C119" s="3" t="s">
        <v>37</v>
      </c>
      <c r="D119" s="3">
        <v>47</v>
      </c>
      <c r="E119" s="3">
        <v>15</v>
      </c>
      <c r="F119" s="3">
        <v>22</v>
      </c>
      <c r="G119" s="3">
        <v>7.4</v>
      </c>
      <c r="H119" s="4">
        <f>FOOTBALL[[#This Row],[Goals]]/FOOTBALL[[#This Row],[Matches]]</f>
        <v>0.31914893617021278</v>
      </c>
      <c r="I119" s="4">
        <f>FOOTBALL[[#This Row],[Assists]]/FOOTBALL[[#This Row],[Matches]]</f>
        <v>0.46808510638297873</v>
      </c>
    </row>
    <row r="120" spans="1:9" hidden="1" x14ac:dyDescent="0.35">
      <c r="A120" s="1" t="s">
        <v>34</v>
      </c>
      <c r="B120" s="1" t="s">
        <v>11</v>
      </c>
      <c r="C120" s="1" t="s">
        <v>38</v>
      </c>
      <c r="D120" s="1">
        <v>36</v>
      </c>
      <c r="E120" s="1">
        <v>17</v>
      </c>
      <c r="F120" s="1">
        <v>10</v>
      </c>
      <c r="G120" s="1">
        <v>7.5</v>
      </c>
      <c r="H120" s="2">
        <f>FOOTBALL[[#This Row],[Goals]]/FOOTBALL[[#This Row],[Matches]]</f>
        <v>0.47222222222222221</v>
      </c>
      <c r="I120" s="2">
        <f>FOOTBALL[[#This Row],[Assists]]/FOOTBALL[[#This Row],[Matches]]</f>
        <v>0.27777777777777779</v>
      </c>
    </row>
    <row r="121" spans="1:9" hidden="1" x14ac:dyDescent="0.35">
      <c r="A121" s="3" t="s">
        <v>34</v>
      </c>
      <c r="B121" s="3" t="s">
        <v>1</v>
      </c>
      <c r="C121" s="3" t="s">
        <v>38</v>
      </c>
      <c r="D121" s="3">
        <v>47</v>
      </c>
      <c r="E121" s="3">
        <v>14</v>
      </c>
      <c r="F121" s="3">
        <v>6</v>
      </c>
      <c r="G121" s="3">
        <v>7.1</v>
      </c>
      <c r="H121" s="4">
        <f>FOOTBALL[[#This Row],[Goals]]/FOOTBALL[[#This Row],[Matches]]</f>
        <v>0.2978723404255319</v>
      </c>
      <c r="I121" s="4">
        <f>FOOTBALL[[#This Row],[Assists]]/FOOTBALL[[#This Row],[Matches]]</f>
        <v>0.1276595744680851</v>
      </c>
    </row>
    <row r="122" spans="1:9" hidden="1" x14ac:dyDescent="0.35">
      <c r="A122" s="1" t="s">
        <v>34</v>
      </c>
      <c r="B122" s="1" t="s">
        <v>3</v>
      </c>
      <c r="C122" s="1" t="s">
        <v>38</v>
      </c>
      <c r="D122" s="1">
        <v>45</v>
      </c>
      <c r="E122" s="1">
        <v>24</v>
      </c>
      <c r="F122" s="1">
        <v>8</v>
      </c>
      <c r="G122" s="1">
        <v>7.6</v>
      </c>
      <c r="H122" s="2">
        <f>FOOTBALL[[#This Row],[Goals]]/FOOTBALL[[#This Row],[Matches]]</f>
        <v>0.53333333333333333</v>
      </c>
      <c r="I122" s="2">
        <f>FOOTBALL[[#This Row],[Assists]]/FOOTBALL[[#This Row],[Matches]]</f>
        <v>0.17777777777777778</v>
      </c>
    </row>
    <row r="123" spans="1:9" hidden="1" x14ac:dyDescent="0.35">
      <c r="A123" s="3" t="s">
        <v>34</v>
      </c>
      <c r="B123" s="3" t="s">
        <v>5</v>
      </c>
      <c r="C123" s="3" t="s">
        <v>38</v>
      </c>
      <c r="D123" s="3">
        <v>51</v>
      </c>
      <c r="E123" s="3">
        <v>22</v>
      </c>
      <c r="F123" s="3">
        <v>15</v>
      </c>
      <c r="G123" s="3">
        <v>7.3</v>
      </c>
      <c r="H123" s="4">
        <f>FOOTBALL[[#This Row],[Goals]]/FOOTBALL[[#This Row],[Matches]]</f>
        <v>0.43137254901960786</v>
      </c>
      <c r="I123" s="4">
        <f>FOOTBALL[[#This Row],[Assists]]/FOOTBALL[[#This Row],[Matches]]</f>
        <v>0.29411764705882354</v>
      </c>
    </row>
    <row r="124" spans="1:9" x14ac:dyDescent="0.35">
      <c r="A124" s="1" t="s">
        <v>34</v>
      </c>
      <c r="B124" s="1" t="s">
        <v>6</v>
      </c>
      <c r="C124" s="1" t="s">
        <v>38</v>
      </c>
      <c r="D124" s="1">
        <v>41</v>
      </c>
      <c r="E124" s="1">
        <v>18</v>
      </c>
      <c r="F124" s="1">
        <v>11</v>
      </c>
      <c r="G124" s="1">
        <v>7.2</v>
      </c>
      <c r="H124" s="2">
        <f>FOOTBALL[[#This Row],[Goals]]/FOOTBALL[[#This Row],[Matches]]</f>
        <v>0.43902439024390244</v>
      </c>
      <c r="I124" s="2">
        <f>FOOTBALL[[#This Row],[Assists]]/FOOTBALL[[#This Row],[Matches]]</f>
        <v>0.26829268292682928</v>
      </c>
    </row>
    <row r="125" spans="1:9" hidden="1" x14ac:dyDescent="0.35">
      <c r="A125" s="3" t="s">
        <v>34</v>
      </c>
      <c r="B125" s="3" t="s">
        <v>7</v>
      </c>
      <c r="C125" s="3" t="s">
        <v>38</v>
      </c>
      <c r="D125" s="3">
        <v>48</v>
      </c>
      <c r="E125" s="3">
        <v>20</v>
      </c>
      <c r="F125" s="3">
        <v>19</v>
      </c>
      <c r="G125" s="3">
        <v>7</v>
      </c>
      <c r="H125" s="4">
        <f>FOOTBALL[[#This Row],[Goals]]/FOOTBALL[[#This Row],[Matches]]</f>
        <v>0.41666666666666669</v>
      </c>
      <c r="I125" s="4">
        <f>FOOTBALL[[#This Row],[Assists]]/FOOTBALL[[#This Row],[Matches]]</f>
        <v>0.39583333333333331</v>
      </c>
    </row>
    <row r="126" spans="1:9" hidden="1" x14ac:dyDescent="0.35">
      <c r="A126" s="1" t="s">
        <v>34</v>
      </c>
      <c r="B126" s="1" t="s">
        <v>8</v>
      </c>
      <c r="C126" s="1" t="s">
        <v>38</v>
      </c>
      <c r="D126" s="1">
        <v>53</v>
      </c>
      <c r="E126" s="1">
        <v>18</v>
      </c>
      <c r="F126" s="1">
        <v>11</v>
      </c>
      <c r="G126" s="1">
        <v>7.1</v>
      </c>
      <c r="H126" s="2">
        <f>FOOTBALL[[#This Row],[Goals]]/FOOTBALL[[#This Row],[Matches]]</f>
        <v>0.33962264150943394</v>
      </c>
      <c r="I126" s="2">
        <f>FOOTBALL[[#This Row],[Assists]]/FOOTBALL[[#This Row],[Matches]]</f>
        <v>0.20754716981132076</v>
      </c>
    </row>
    <row r="127" spans="1:9" hidden="1" x14ac:dyDescent="0.35">
      <c r="A127" s="3" t="s">
        <v>34</v>
      </c>
      <c r="B127" s="3" t="s">
        <v>9</v>
      </c>
      <c r="C127" s="3" t="s">
        <v>38</v>
      </c>
      <c r="D127" s="3">
        <v>47</v>
      </c>
      <c r="E127" s="3">
        <v>21</v>
      </c>
      <c r="F127" s="3">
        <v>7</v>
      </c>
      <c r="G127" s="3">
        <v>7.2</v>
      </c>
      <c r="H127" s="4">
        <f>FOOTBALL[[#This Row],[Goals]]/FOOTBALL[[#This Row],[Matches]]</f>
        <v>0.44680851063829785</v>
      </c>
      <c r="I127" s="4">
        <f>FOOTBALL[[#This Row],[Assists]]/FOOTBALL[[#This Row],[Matches]]</f>
        <v>0.14893617021276595</v>
      </c>
    </row>
    <row r="128" spans="1:9" hidden="1" x14ac:dyDescent="0.35">
      <c r="A128" s="1" t="s">
        <v>34</v>
      </c>
      <c r="B128" s="1" t="s">
        <v>15</v>
      </c>
      <c r="C128" s="1" t="s">
        <v>38</v>
      </c>
      <c r="D128" s="1">
        <v>40</v>
      </c>
      <c r="E128" s="1">
        <v>8</v>
      </c>
      <c r="F128" s="1">
        <v>6</v>
      </c>
      <c r="G128" s="1">
        <v>7.3</v>
      </c>
      <c r="H128" s="2">
        <f>FOOTBALL[[#This Row],[Goals]]/FOOTBALL[[#This Row],[Matches]]</f>
        <v>0.2</v>
      </c>
      <c r="I128" s="2">
        <f>FOOTBALL[[#This Row],[Assists]]/FOOTBALL[[#This Row],[Matches]]</f>
        <v>0.15</v>
      </c>
    </row>
    <row r="129" spans="1:9" hidden="1" x14ac:dyDescent="0.35">
      <c r="A129" s="3" t="s">
        <v>39</v>
      </c>
      <c r="B129" s="3" t="s">
        <v>11</v>
      </c>
      <c r="C129" s="3" t="s">
        <v>40</v>
      </c>
      <c r="D129" s="3">
        <v>43</v>
      </c>
      <c r="E129" s="3">
        <v>10</v>
      </c>
      <c r="F129" s="3">
        <v>8</v>
      </c>
      <c r="G129" s="3">
        <v>7</v>
      </c>
      <c r="H129" s="4">
        <f>FOOTBALL[[#This Row],[Goals]]/FOOTBALL[[#This Row],[Matches]]</f>
        <v>0.23255813953488372</v>
      </c>
      <c r="I129" s="4">
        <f>FOOTBALL[[#This Row],[Assists]]/FOOTBALL[[#This Row],[Matches]]</f>
        <v>0.18604651162790697</v>
      </c>
    </row>
    <row r="130" spans="1:9" hidden="1" x14ac:dyDescent="0.35">
      <c r="A130" s="1" t="s">
        <v>39</v>
      </c>
      <c r="B130" s="1" t="s">
        <v>1</v>
      </c>
      <c r="C130" s="1" t="s">
        <v>40</v>
      </c>
      <c r="D130" s="1">
        <v>38</v>
      </c>
      <c r="E130" s="1">
        <v>9</v>
      </c>
      <c r="F130" s="1">
        <v>4</v>
      </c>
      <c r="G130" s="1">
        <v>6.9</v>
      </c>
      <c r="H130" s="2">
        <f>FOOTBALL[[#This Row],[Goals]]/FOOTBALL[[#This Row],[Matches]]</f>
        <v>0.23684210526315788</v>
      </c>
      <c r="I130" s="2">
        <f>FOOTBALL[[#This Row],[Assists]]/FOOTBALL[[#This Row],[Matches]]</f>
        <v>0.10526315789473684</v>
      </c>
    </row>
    <row r="131" spans="1:9" hidden="1" x14ac:dyDescent="0.35">
      <c r="A131" s="3" t="s">
        <v>30</v>
      </c>
      <c r="B131" s="3" t="s">
        <v>3</v>
      </c>
      <c r="C131" s="3" t="s">
        <v>40</v>
      </c>
      <c r="D131" s="3">
        <v>47</v>
      </c>
      <c r="E131" s="3">
        <v>17</v>
      </c>
      <c r="F131" s="3">
        <v>8</v>
      </c>
      <c r="G131" s="3">
        <v>7.3</v>
      </c>
      <c r="H131" s="4">
        <f>FOOTBALL[[#This Row],[Goals]]/FOOTBALL[[#This Row],[Matches]]</f>
        <v>0.36170212765957449</v>
      </c>
      <c r="I131" s="4">
        <f>FOOTBALL[[#This Row],[Assists]]/FOOTBALL[[#This Row],[Matches]]</f>
        <v>0.1702127659574468</v>
      </c>
    </row>
    <row r="132" spans="1:9" hidden="1" x14ac:dyDescent="0.35">
      <c r="A132" s="1" t="s">
        <v>30</v>
      </c>
      <c r="B132" s="1" t="s">
        <v>5</v>
      </c>
      <c r="C132" s="1" t="s">
        <v>40</v>
      </c>
      <c r="D132" s="1">
        <v>49</v>
      </c>
      <c r="E132" s="1">
        <v>14</v>
      </c>
      <c r="F132" s="1">
        <v>10</v>
      </c>
      <c r="G132" s="1">
        <v>7.1</v>
      </c>
      <c r="H132" s="2">
        <f>FOOTBALL[[#This Row],[Goals]]/FOOTBALL[[#This Row],[Matches]]</f>
        <v>0.2857142857142857</v>
      </c>
      <c r="I132" s="2">
        <f>FOOTBALL[[#This Row],[Assists]]/FOOTBALL[[#This Row],[Matches]]</f>
        <v>0.20408163265306123</v>
      </c>
    </row>
    <row r="133" spans="1:9" x14ac:dyDescent="0.35">
      <c r="A133" s="3" t="s">
        <v>30</v>
      </c>
      <c r="B133" s="3" t="s">
        <v>6</v>
      </c>
      <c r="C133" s="3" t="s">
        <v>40</v>
      </c>
      <c r="D133" s="3">
        <v>52</v>
      </c>
      <c r="E133" s="3">
        <v>31</v>
      </c>
      <c r="F133" s="3">
        <v>5</v>
      </c>
      <c r="G133" s="3">
        <v>7.4</v>
      </c>
      <c r="H133" s="4">
        <f>FOOTBALL[[#This Row],[Goals]]/FOOTBALL[[#This Row],[Matches]]</f>
        <v>0.59615384615384615</v>
      </c>
      <c r="I133" s="4">
        <f>FOOTBALL[[#This Row],[Assists]]/FOOTBALL[[#This Row],[Matches]]</f>
        <v>9.6153846153846159E-2</v>
      </c>
    </row>
    <row r="134" spans="1:9" hidden="1" x14ac:dyDescent="0.35">
      <c r="A134" s="1" t="s">
        <v>30</v>
      </c>
      <c r="B134" s="1" t="s">
        <v>7</v>
      </c>
      <c r="C134" s="1" t="s">
        <v>40</v>
      </c>
      <c r="D134" s="1">
        <v>51</v>
      </c>
      <c r="E134" s="1">
        <v>25</v>
      </c>
      <c r="F134" s="1">
        <v>15</v>
      </c>
      <c r="G134" s="1">
        <v>7.6</v>
      </c>
      <c r="H134" s="2">
        <f>FOOTBALL[[#This Row],[Goals]]/FOOTBALL[[#This Row],[Matches]]</f>
        <v>0.49019607843137253</v>
      </c>
      <c r="I134" s="2">
        <f>FOOTBALL[[#This Row],[Assists]]/FOOTBALL[[#This Row],[Matches]]</f>
        <v>0.29411764705882354</v>
      </c>
    </row>
    <row r="135" spans="1:9" hidden="1" x14ac:dyDescent="0.35">
      <c r="A135" s="3" t="s">
        <v>30</v>
      </c>
      <c r="B135" s="3" t="s">
        <v>8</v>
      </c>
      <c r="C135" s="3" t="s">
        <v>40</v>
      </c>
      <c r="D135" s="3">
        <v>46</v>
      </c>
      <c r="E135" s="3">
        <v>23</v>
      </c>
      <c r="F135" s="3">
        <v>13</v>
      </c>
      <c r="G135" s="3">
        <v>7.7</v>
      </c>
      <c r="H135" s="4">
        <f>FOOTBALL[[#This Row],[Goals]]/FOOTBALL[[#This Row],[Matches]]</f>
        <v>0.5</v>
      </c>
      <c r="I135" s="4">
        <f>FOOTBALL[[#This Row],[Assists]]/FOOTBALL[[#This Row],[Matches]]</f>
        <v>0.28260869565217389</v>
      </c>
    </row>
    <row r="136" spans="1:9" hidden="1" x14ac:dyDescent="0.35">
      <c r="A136" s="1" t="s">
        <v>30</v>
      </c>
      <c r="B136" s="1" t="s">
        <v>9</v>
      </c>
      <c r="C136" s="1" t="s">
        <v>40</v>
      </c>
      <c r="D136" s="1">
        <v>47</v>
      </c>
      <c r="E136" s="1">
        <v>10</v>
      </c>
      <c r="F136" s="1">
        <v>15</v>
      </c>
      <c r="G136" s="1">
        <v>7.2</v>
      </c>
      <c r="H136" s="2">
        <f>FOOTBALL[[#This Row],[Goals]]/FOOTBALL[[#This Row],[Matches]]</f>
        <v>0.21276595744680851</v>
      </c>
      <c r="I136" s="2">
        <f>FOOTBALL[[#This Row],[Assists]]/FOOTBALL[[#This Row],[Matches]]</f>
        <v>0.31914893617021278</v>
      </c>
    </row>
    <row r="137" spans="1:9" hidden="1" x14ac:dyDescent="0.35">
      <c r="A137" s="3" t="s">
        <v>30</v>
      </c>
      <c r="B137" s="3" t="s">
        <v>15</v>
      </c>
      <c r="C137" s="3" t="s">
        <v>40</v>
      </c>
      <c r="D137" s="3">
        <v>47</v>
      </c>
      <c r="E137" s="3">
        <v>11</v>
      </c>
      <c r="F137" s="3">
        <v>8</v>
      </c>
      <c r="G137" s="3">
        <v>7.1</v>
      </c>
      <c r="H137" s="4">
        <f>FOOTBALL[[#This Row],[Goals]]/FOOTBALL[[#This Row],[Matches]]</f>
        <v>0.23404255319148937</v>
      </c>
      <c r="I137" s="4">
        <f>FOOTBALL[[#This Row],[Assists]]/FOOTBALL[[#This Row],[Matches]]</f>
        <v>0.1702127659574468</v>
      </c>
    </row>
    <row r="138" spans="1:9" hidden="1" x14ac:dyDescent="0.35">
      <c r="A138" s="1" t="s">
        <v>41</v>
      </c>
      <c r="B138" s="1" t="s">
        <v>11</v>
      </c>
      <c r="C138" s="1" t="s">
        <v>42</v>
      </c>
      <c r="D138" s="1">
        <v>33</v>
      </c>
      <c r="E138" s="1">
        <v>12</v>
      </c>
      <c r="F138" s="1">
        <v>13</v>
      </c>
      <c r="G138" s="1">
        <v>7.8</v>
      </c>
      <c r="H138" s="2">
        <f>FOOTBALL[[#This Row],[Goals]]/FOOTBALL[[#This Row],[Matches]]</f>
        <v>0.36363636363636365</v>
      </c>
      <c r="I138" s="2">
        <f>FOOTBALL[[#This Row],[Assists]]/FOOTBALL[[#This Row],[Matches]]</f>
        <v>0.39393939393939392</v>
      </c>
    </row>
    <row r="139" spans="1:9" hidden="1" x14ac:dyDescent="0.35">
      <c r="A139" s="3" t="s">
        <v>30</v>
      </c>
      <c r="B139" s="3" t="s">
        <v>1</v>
      </c>
      <c r="C139" s="3" t="s">
        <v>42</v>
      </c>
      <c r="D139" s="3">
        <v>47</v>
      </c>
      <c r="E139" s="3">
        <v>15</v>
      </c>
      <c r="F139" s="3">
        <v>13</v>
      </c>
      <c r="G139" s="3">
        <v>7.4</v>
      </c>
      <c r="H139" s="4">
        <f>FOOTBALL[[#This Row],[Goals]]/FOOTBALL[[#This Row],[Matches]]</f>
        <v>0.31914893617021278</v>
      </c>
      <c r="I139" s="4">
        <f>FOOTBALL[[#This Row],[Assists]]/FOOTBALL[[#This Row],[Matches]]</f>
        <v>0.27659574468085107</v>
      </c>
    </row>
    <row r="140" spans="1:9" hidden="1" x14ac:dyDescent="0.35">
      <c r="A140" s="1" t="s">
        <v>30</v>
      </c>
      <c r="B140" s="1" t="s">
        <v>3</v>
      </c>
      <c r="C140" s="1" t="s">
        <v>42</v>
      </c>
      <c r="D140" s="1">
        <v>47</v>
      </c>
      <c r="E140" s="1">
        <v>24</v>
      </c>
      <c r="F140" s="1">
        <v>9</v>
      </c>
      <c r="G140" s="1">
        <v>7.6</v>
      </c>
      <c r="H140" s="2">
        <f>FOOTBALL[[#This Row],[Goals]]/FOOTBALL[[#This Row],[Matches]]</f>
        <v>0.51063829787234039</v>
      </c>
      <c r="I140" s="2">
        <f>FOOTBALL[[#This Row],[Assists]]/FOOTBALL[[#This Row],[Matches]]</f>
        <v>0.19148936170212766</v>
      </c>
    </row>
    <row r="141" spans="1:9" hidden="1" x14ac:dyDescent="0.35">
      <c r="A141" s="3" t="s">
        <v>30</v>
      </c>
      <c r="B141" s="3" t="s">
        <v>5</v>
      </c>
      <c r="C141" s="3" t="s">
        <v>42</v>
      </c>
      <c r="D141" s="3">
        <v>48</v>
      </c>
      <c r="E141" s="3">
        <v>14</v>
      </c>
      <c r="F141" s="3">
        <v>9</v>
      </c>
      <c r="G141" s="3">
        <v>7.4</v>
      </c>
      <c r="H141" s="4">
        <f>FOOTBALL[[#This Row],[Goals]]/FOOTBALL[[#This Row],[Matches]]</f>
        <v>0.29166666666666669</v>
      </c>
      <c r="I141" s="4">
        <f>FOOTBALL[[#This Row],[Assists]]/FOOTBALL[[#This Row],[Matches]]</f>
        <v>0.1875</v>
      </c>
    </row>
    <row r="142" spans="1:9" x14ac:dyDescent="0.35">
      <c r="A142" s="1" t="s">
        <v>30</v>
      </c>
      <c r="B142" s="1" t="s">
        <v>6</v>
      </c>
      <c r="C142" s="1" t="s">
        <v>42</v>
      </c>
      <c r="D142" s="1">
        <v>50</v>
      </c>
      <c r="E142" s="1">
        <v>13</v>
      </c>
      <c r="F142" s="1">
        <v>13</v>
      </c>
      <c r="G142" s="1">
        <v>7.3</v>
      </c>
      <c r="H142" s="2">
        <f>FOOTBALL[[#This Row],[Goals]]/FOOTBALL[[#This Row],[Matches]]</f>
        <v>0.26</v>
      </c>
      <c r="I142" s="2">
        <f>FOOTBALL[[#This Row],[Assists]]/FOOTBALL[[#This Row],[Matches]]</f>
        <v>0.26</v>
      </c>
    </row>
    <row r="143" spans="1:9" hidden="1" x14ac:dyDescent="0.35">
      <c r="A143" s="3" t="s">
        <v>30</v>
      </c>
      <c r="B143" s="3" t="s">
        <v>7</v>
      </c>
      <c r="C143" s="3" t="s">
        <v>42</v>
      </c>
      <c r="D143" s="3">
        <v>44</v>
      </c>
      <c r="E143" s="3">
        <v>12</v>
      </c>
      <c r="F143" s="3">
        <v>12</v>
      </c>
      <c r="G143" s="3">
        <v>7.2</v>
      </c>
      <c r="H143" s="4">
        <f>FOOTBALL[[#This Row],[Goals]]/FOOTBALL[[#This Row],[Matches]]</f>
        <v>0.27272727272727271</v>
      </c>
      <c r="I143" s="4">
        <f>FOOTBALL[[#This Row],[Assists]]/FOOTBALL[[#This Row],[Matches]]</f>
        <v>0.27272727272727271</v>
      </c>
    </row>
    <row r="144" spans="1:9" hidden="1" x14ac:dyDescent="0.35">
      <c r="A144" s="1" t="s">
        <v>43</v>
      </c>
      <c r="B144" s="1" t="s">
        <v>8</v>
      </c>
      <c r="C144" s="1" t="s">
        <v>42</v>
      </c>
      <c r="D144" s="1">
        <v>41</v>
      </c>
      <c r="E144" s="1">
        <v>13</v>
      </c>
      <c r="F144" s="1">
        <v>12</v>
      </c>
      <c r="G144" s="1">
        <v>7.3</v>
      </c>
      <c r="H144" s="2">
        <f>FOOTBALL[[#This Row],[Goals]]/FOOTBALL[[#This Row],[Matches]]</f>
        <v>0.31707317073170732</v>
      </c>
      <c r="I144" s="2">
        <f>FOOTBALL[[#This Row],[Assists]]/FOOTBALL[[#This Row],[Matches]]</f>
        <v>0.29268292682926828</v>
      </c>
    </row>
    <row r="145" spans="1:9" hidden="1" x14ac:dyDescent="0.35">
      <c r="A145" s="3" t="s">
        <v>43</v>
      </c>
      <c r="B145" s="3" t="s">
        <v>9</v>
      </c>
      <c r="C145" s="3" t="s">
        <v>42</v>
      </c>
      <c r="D145" s="3">
        <v>48</v>
      </c>
      <c r="E145" s="3">
        <v>10</v>
      </c>
      <c r="F145" s="3">
        <v>6</v>
      </c>
      <c r="G145" s="3">
        <v>7.1</v>
      </c>
      <c r="H145" s="4">
        <f>FOOTBALL[[#This Row],[Goals]]/FOOTBALL[[#This Row],[Matches]]</f>
        <v>0.20833333333333334</v>
      </c>
      <c r="I145" s="4">
        <f>FOOTBALL[[#This Row],[Assists]]/FOOTBALL[[#This Row],[Matches]]</f>
        <v>0.125</v>
      </c>
    </row>
    <row r="146" spans="1:9" hidden="1" x14ac:dyDescent="0.35">
      <c r="A146" s="1" t="s">
        <v>43</v>
      </c>
      <c r="B146" s="1" t="s">
        <v>15</v>
      </c>
      <c r="C146" s="1" t="s">
        <v>42</v>
      </c>
      <c r="D146" s="1">
        <v>39</v>
      </c>
      <c r="E146" s="1">
        <v>18</v>
      </c>
      <c r="F146" s="1">
        <v>11</v>
      </c>
      <c r="G146" s="1">
        <v>7.3</v>
      </c>
      <c r="H146" s="2">
        <f>FOOTBALL[[#This Row],[Goals]]/FOOTBALL[[#This Row],[Matches]]</f>
        <v>0.46153846153846156</v>
      </c>
      <c r="I146" s="2">
        <f>FOOTBALL[[#This Row],[Assists]]/FOOTBALL[[#This Row],[Matches]]</f>
        <v>0.28205128205128205</v>
      </c>
    </row>
    <row r="147" spans="1:9" hidden="1" x14ac:dyDescent="0.35">
      <c r="A147" s="3" t="s">
        <v>10</v>
      </c>
      <c r="B147" s="3" t="s">
        <v>11</v>
      </c>
      <c r="C147" s="3" t="s">
        <v>44</v>
      </c>
      <c r="D147" s="3">
        <v>50</v>
      </c>
      <c r="E147" s="3">
        <v>19</v>
      </c>
      <c r="F147" s="3">
        <v>11</v>
      </c>
      <c r="G147" s="3">
        <v>7.7</v>
      </c>
      <c r="H147" s="4">
        <f>FOOTBALL[[#This Row],[Goals]]/FOOTBALL[[#This Row],[Matches]]</f>
        <v>0.38</v>
      </c>
      <c r="I147" s="4">
        <f>FOOTBALL[[#This Row],[Assists]]/FOOTBALL[[#This Row],[Matches]]</f>
        <v>0.22</v>
      </c>
    </row>
    <row r="148" spans="1:9" hidden="1" x14ac:dyDescent="0.35">
      <c r="A148" s="1" t="s">
        <v>32</v>
      </c>
      <c r="B148" s="1" t="s">
        <v>1</v>
      </c>
      <c r="C148" s="1" t="s">
        <v>44</v>
      </c>
      <c r="D148" s="1">
        <v>38</v>
      </c>
      <c r="E148" s="1">
        <v>12</v>
      </c>
      <c r="F148" s="1">
        <v>6</v>
      </c>
      <c r="G148" s="1">
        <v>7.2</v>
      </c>
      <c r="H148" s="2">
        <f>FOOTBALL[[#This Row],[Goals]]/FOOTBALL[[#This Row],[Matches]]</f>
        <v>0.31578947368421051</v>
      </c>
      <c r="I148" s="2">
        <f>FOOTBALL[[#This Row],[Assists]]/FOOTBALL[[#This Row],[Matches]]</f>
        <v>0.15789473684210525</v>
      </c>
    </row>
    <row r="149" spans="1:9" hidden="1" x14ac:dyDescent="0.35">
      <c r="A149" s="3" t="s">
        <v>20</v>
      </c>
      <c r="B149" s="3" t="s">
        <v>3</v>
      </c>
      <c r="C149" s="3" t="s">
        <v>44</v>
      </c>
      <c r="D149" s="3">
        <v>51</v>
      </c>
      <c r="E149" s="3">
        <v>23</v>
      </c>
      <c r="F149" s="3">
        <v>2</v>
      </c>
      <c r="G149" s="3">
        <v>7.4</v>
      </c>
      <c r="H149" s="4">
        <f>FOOTBALL[[#This Row],[Goals]]/FOOTBALL[[#This Row],[Matches]]</f>
        <v>0.45098039215686275</v>
      </c>
      <c r="I149" s="4">
        <f>FOOTBALL[[#This Row],[Assists]]/FOOTBALL[[#This Row],[Matches]]</f>
        <v>3.9215686274509803E-2</v>
      </c>
    </row>
    <row r="150" spans="1:9" hidden="1" x14ac:dyDescent="0.35">
      <c r="A150" s="1" t="s">
        <v>20</v>
      </c>
      <c r="B150" s="1" t="s">
        <v>5</v>
      </c>
      <c r="C150" s="1" t="s">
        <v>44</v>
      </c>
      <c r="D150" s="1">
        <v>48</v>
      </c>
      <c r="E150" s="1">
        <v>16</v>
      </c>
      <c r="F150" s="1">
        <v>8</v>
      </c>
      <c r="G150" s="1">
        <v>7.3</v>
      </c>
      <c r="H150" s="2">
        <f>FOOTBALL[[#This Row],[Goals]]/FOOTBALL[[#This Row],[Matches]]</f>
        <v>0.33333333333333331</v>
      </c>
      <c r="I150" s="2">
        <f>FOOTBALL[[#This Row],[Assists]]/FOOTBALL[[#This Row],[Matches]]</f>
        <v>0.16666666666666666</v>
      </c>
    </row>
    <row r="151" spans="1:9" x14ac:dyDescent="0.35">
      <c r="A151" s="3" t="s">
        <v>20</v>
      </c>
      <c r="B151" s="3" t="s">
        <v>6</v>
      </c>
      <c r="C151" s="3" t="s">
        <v>44</v>
      </c>
      <c r="D151" s="3">
        <v>47</v>
      </c>
      <c r="E151" s="3">
        <v>22</v>
      </c>
      <c r="F151" s="3">
        <v>9</v>
      </c>
      <c r="G151" s="3">
        <v>7.5</v>
      </c>
      <c r="H151" s="4">
        <f>FOOTBALL[[#This Row],[Goals]]/FOOTBALL[[#This Row],[Matches]]</f>
        <v>0.46808510638297873</v>
      </c>
      <c r="I151" s="4">
        <f>FOOTBALL[[#This Row],[Assists]]/FOOTBALL[[#This Row],[Matches]]</f>
        <v>0.19148936170212766</v>
      </c>
    </row>
    <row r="152" spans="1:9" hidden="1" x14ac:dyDescent="0.35">
      <c r="A152" s="1" t="s">
        <v>20</v>
      </c>
      <c r="B152" s="1" t="s">
        <v>7</v>
      </c>
      <c r="C152" s="1" t="s">
        <v>44</v>
      </c>
      <c r="D152" s="1">
        <v>50</v>
      </c>
      <c r="E152" s="1">
        <v>26</v>
      </c>
      <c r="F152" s="1">
        <v>2</v>
      </c>
      <c r="G152" s="1">
        <v>7.4</v>
      </c>
      <c r="H152" s="2">
        <f>FOOTBALL[[#This Row],[Goals]]/FOOTBALL[[#This Row],[Matches]]</f>
        <v>0.52</v>
      </c>
      <c r="I152" s="2">
        <f>FOOTBALL[[#This Row],[Assists]]/FOOTBALL[[#This Row],[Matches]]</f>
        <v>0.04</v>
      </c>
    </row>
    <row r="153" spans="1:9" hidden="1" x14ac:dyDescent="0.35">
      <c r="A153" s="1" t="s">
        <v>20</v>
      </c>
      <c r="B153" s="1" t="s">
        <v>9</v>
      </c>
      <c r="C153" s="1" t="s">
        <v>44</v>
      </c>
      <c r="D153" s="1">
        <v>29</v>
      </c>
      <c r="E153" s="1">
        <v>13</v>
      </c>
      <c r="F153" s="1">
        <v>7</v>
      </c>
      <c r="G153" s="1">
        <v>7.6</v>
      </c>
      <c r="H153" s="2">
        <f>FOOTBALL[[#This Row],[Goals]]/FOOTBALL[[#This Row],[Matches]]</f>
        <v>0.44827586206896552</v>
      </c>
      <c r="I153" s="2">
        <f>FOOTBALL[[#This Row],[Assists]]/FOOTBALL[[#This Row],[Matches]]</f>
        <v>0.2413793103448276</v>
      </c>
    </row>
    <row r="154" spans="1:9" hidden="1" x14ac:dyDescent="0.35">
      <c r="A154" s="3" t="s">
        <v>20</v>
      </c>
      <c r="B154" s="3" t="s">
        <v>15</v>
      </c>
      <c r="C154" s="3" t="s">
        <v>44</v>
      </c>
      <c r="D154" s="3">
        <v>43</v>
      </c>
      <c r="E154" s="3">
        <v>15</v>
      </c>
      <c r="F154" s="3">
        <v>6</v>
      </c>
      <c r="G154" s="3">
        <v>7.3</v>
      </c>
      <c r="H154" s="4">
        <f>FOOTBALL[[#This Row],[Goals]]/FOOTBALL[[#This Row],[Matches]]</f>
        <v>0.34883720930232559</v>
      </c>
      <c r="I154" s="4">
        <f>FOOTBALL[[#This Row],[Assists]]/FOOTBALL[[#This Row],[Matches]]</f>
        <v>0.13953488372093023</v>
      </c>
    </row>
    <row r="155" spans="1:9" hidden="1" x14ac:dyDescent="0.35">
      <c r="A155" s="1" t="s">
        <v>27</v>
      </c>
      <c r="B155" s="1" t="s">
        <v>11</v>
      </c>
      <c r="C155" s="1" t="s">
        <v>45</v>
      </c>
      <c r="D155" s="1">
        <v>48</v>
      </c>
      <c r="E155" s="1">
        <v>21</v>
      </c>
      <c r="F155" s="1">
        <v>4</v>
      </c>
      <c r="G155" s="1">
        <v>7</v>
      </c>
      <c r="H155" s="2">
        <f>FOOTBALL[[#This Row],[Goals]]/FOOTBALL[[#This Row],[Matches]]</f>
        <v>0.4375</v>
      </c>
      <c r="I155" s="2">
        <f>FOOTBALL[[#This Row],[Assists]]/FOOTBALL[[#This Row],[Matches]]</f>
        <v>8.3333333333333329E-2</v>
      </c>
    </row>
    <row r="156" spans="1:9" hidden="1" x14ac:dyDescent="0.35">
      <c r="A156" s="3" t="s">
        <v>27</v>
      </c>
      <c r="B156" s="3" t="s">
        <v>1</v>
      </c>
      <c r="C156" s="3" t="s">
        <v>45</v>
      </c>
      <c r="D156" s="3">
        <v>45</v>
      </c>
      <c r="E156" s="3">
        <v>15</v>
      </c>
      <c r="F156" s="3">
        <v>3</v>
      </c>
      <c r="G156" s="3">
        <v>7</v>
      </c>
      <c r="H156" s="4">
        <f>FOOTBALL[[#This Row],[Goals]]/FOOTBALL[[#This Row],[Matches]]</f>
        <v>0.33333333333333331</v>
      </c>
      <c r="I156" s="4">
        <f>FOOTBALL[[#This Row],[Assists]]/FOOTBALL[[#This Row],[Matches]]</f>
        <v>6.6666666666666666E-2</v>
      </c>
    </row>
    <row r="157" spans="1:9" hidden="1" x14ac:dyDescent="0.35">
      <c r="A157" s="1" t="s">
        <v>13</v>
      </c>
      <c r="B157" s="1" t="s">
        <v>3</v>
      </c>
      <c r="C157" s="1" t="s">
        <v>45</v>
      </c>
      <c r="D157" s="1">
        <v>48</v>
      </c>
      <c r="E157" s="1">
        <v>12</v>
      </c>
      <c r="F157" s="1">
        <v>7</v>
      </c>
      <c r="G157" s="1">
        <v>7.1</v>
      </c>
      <c r="H157" s="2">
        <f>FOOTBALL[[#This Row],[Goals]]/FOOTBALL[[#This Row],[Matches]]</f>
        <v>0.25</v>
      </c>
      <c r="I157" s="2">
        <f>FOOTBALL[[#This Row],[Assists]]/FOOTBALL[[#This Row],[Matches]]</f>
        <v>0.14583333333333334</v>
      </c>
    </row>
    <row r="158" spans="1:9" hidden="1" x14ac:dyDescent="0.35">
      <c r="A158" s="3" t="s">
        <v>13</v>
      </c>
      <c r="B158" s="3" t="s">
        <v>5</v>
      </c>
      <c r="C158" s="3" t="s">
        <v>45</v>
      </c>
      <c r="D158" s="3">
        <v>44</v>
      </c>
      <c r="E158" s="3">
        <v>20</v>
      </c>
      <c r="F158" s="3">
        <v>11</v>
      </c>
      <c r="G158" s="3">
        <v>7.2</v>
      </c>
      <c r="H158" s="4">
        <f>FOOTBALL[[#This Row],[Goals]]/FOOTBALL[[#This Row],[Matches]]</f>
        <v>0.45454545454545453</v>
      </c>
      <c r="I158" s="4">
        <f>FOOTBALL[[#This Row],[Assists]]/FOOTBALL[[#This Row],[Matches]]</f>
        <v>0.25</v>
      </c>
    </row>
    <row r="159" spans="1:9" x14ac:dyDescent="0.35">
      <c r="A159" s="1" t="s">
        <v>27</v>
      </c>
      <c r="B159" s="1" t="s">
        <v>6</v>
      </c>
      <c r="C159" s="1" t="s">
        <v>45</v>
      </c>
      <c r="D159" s="1">
        <v>44</v>
      </c>
      <c r="E159" s="1">
        <v>16</v>
      </c>
      <c r="F159" s="1">
        <v>4</v>
      </c>
      <c r="G159" s="1">
        <v>6.8</v>
      </c>
      <c r="H159" s="2">
        <f>FOOTBALL[[#This Row],[Goals]]/FOOTBALL[[#This Row],[Matches]]</f>
        <v>0.36363636363636365</v>
      </c>
      <c r="I159" s="2">
        <f>FOOTBALL[[#This Row],[Assists]]/FOOTBALL[[#This Row],[Matches]]</f>
        <v>9.0909090909090912E-2</v>
      </c>
    </row>
    <row r="160" spans="1:9" hidden="1" x14ac:dyDescent="0.35">
      <c r="A160" s="3" t="s">
        <v>27</v>
      </c>
      <c r="B160" s="3" t="s">
        <v>7</v>
      </c>
      <c r="C160" s="3" t="s">
        <v>45</v>
      </c>
      <c r="D160" s="3">
        <v>17</v>
      </c>
      <c r="E160" s="3">
        <v>6</v>
      </c>
      <c r="F160" s="3">
        <v>1</v>
      </c>
      <c r="G160" s="3">
        <v>7</v>
      </c>
      <c r="H160" s="4">
        <f>FOOTBALL[[#This Row],[Goals]]/FOOTBALL[[#This Row],[Matches]]</f>
        <v>0.35294117647058826</v>
      </c>
      <c r="I160" s="4">
        <f>FOOTBALL[[#This Row],[Assists]]/FOOTBALL[[#This Row],[Matches]]</f>
        <v>5.8823529411764705E-2</v>
      </c>
    </row>
    <row r="161" spans="1:9" hidden="1" x14ac:dyDescent="0.35">
      <c r="A161" s="1" t="s">
        <v>39</v>
      </c>
      <c r="B161" s="1" t="s">
        <v>9</v>
      </c>
      <c r="C161" s="1" t="s">
        <v>45</v>
      </c>
      <c r="D161" s="1">
        <v>48</v>
      </c>
      <c r="E161" s="1">
        <v>15</v>
      </c>
      <c r="F161" s="1">
        <v>6</v>
      </c>
      <c r="G161" s="1">
        <v>6.8</v>
      </c>
      <c r="H161" s="2">
        <f>FOOTBALL[[#This Row],[Goals]]/FOOTBALL[[#This Row],[Matches]]</f>
        <v>0.3125</v>
      </c>
      <c r="I161" s="2">
        <f>FOOTBALL[[#This Row],[Assists]]/FOOTBALL[[#This Row],[Matches]]</f>
        <v>0.125</v>
      </c>
    </row>
    <row r="162" spans="1:9" hidden="1" x14ac:dyDescent="0.35">
      <c r="A162" s="3" t="s">
        <v>14</v>
      </c>
      <c r="B162" s="3" t="s">
        <v>15</v>
      </c>
      <c r="C162" s="3" t="s">
        <v>45</v>
      </c>
      <c r="D162" s="3">
        <v>43</v>
      </c>
      <c r="E162" s="3">
        <v>20</v>
      </c>
      <c r="F162" s="3">
        <v>5</v>
      </c>
      <c r="G162" s="3">
        <v>7.2</v>
      </c>
      <c r="H162" s="4">
        <f>FOOTBALL[[#This Row],[Goals]]/FOOTBALL[[#This Row],[Matches]]</f>
        <v>0.46511627906976744</v>
      </c>
      <c r="I162" s="4">
        <f>FOOTBALL[[#This Row],[Assists]]/FOOTBALL[[#This Row],[Matches]]</f>
        <v>0.11627906976744186</v>
      </c>
    </row>
    <row r="163" spans="1:9" hidden="1" x14ac:dyDescent="0.35">
      <c r="A163" s="1" t="s">
        <v>30</v>
      </c>
      <c r="B163" s="1" t="s">
        <v>11</v>
      </c>
      <c r="C163" s="1" t="s">
        <v>46</v>
      </c>
      <c r="D163" s="1">
        <v>49</v>
      </c>
      <c r="E163" s="1">
        <v>12</v>
      </c>
      <c r="F163" s="1">
        <v>10</v>
      </c>
      <c r="G163" s="1">
        <v>7.5</v>
      </c>
      <c r="H163" s="2">
        <f>FOOTBALL[[#This Row],[Goals]]/FOOTBALL[[#This Row],[Matches]]</f>
        <v>0.24489795918367346</v>
      </c>
      <c r="I163" s="2">
        <f>FOOTBALL[[#This Row],[Assists]]/FOOTBALL[[#This Row],[Matches]]</f>
        <v>0.20408163265306123</v>
      </c>
    </row>
    <row r="164" spans="1:9" hidden="1" x14ac:dyDescent="0.35">
      <c r="A164" s="3" t="s">
        <v>30</v>
      </c>
      <c r="B164" s="3" t="s">
        <v>1</v>
      </c>
      <c r="C164" s="3" t="s">
        <v>46</v>
      </c>
      <c r="D164" s="3">
        <v>55</v>
      </c>
      <c r="E164" s="3">
        <v>7</v>
      </c>
      <c r="F164" s="3">
        <v>6</v>
      </c>
      <c r="G164" s="3">
        <v>7.1</v>
      </c>
      <c r="H164" s="4">
        <f>FOOTBALL[[#This Row],[Goals]]/FOOTBALL[[#This Row],[Matches]]</f>
        <v>0.12727272727272726</v>
      </c>
      <c r="I164" s="4">
        <f>FOOTBALL[[#This Row],[Assists]]/FOOTBALL[[#This Row],[Matches]]</f>
        <v>0.10909090909090909</v>
      </c>
    </row>
    <row r="165" spans="1:9" hidden="1" x14ac:dyDescent="0.35">
      <c r="A165" s="1" t="s">
        <v>30</v>
      </c>
      <c r="B165" s="1" t="s">
        <v>3</v>
      </c>
      <c r="C165" s="1" t="s">
        <v>46</v>
      </c>
      <c r="D165" s="1">
        <v>50</v>
      </c>
      <c r="E165" s="1">
        <v>13</v>
      </c>
      <c r="F165" s="1">
        <v>7</v>
      </c>
      <c r="G165" s="1">
        <v>7.5</v>
      </c>
      <c r="H165" s="2">
        <f>FOOTBALL[[#This Row],[Goals]]/FOOTBALL[[#This Row],[Matches]]</f>
        <v>0.26</v>
      </c>
      <c r="I165" s="2">
        <f>FOOTBALL[[#This Row],[Assists]]/FOOTBALL[[#This Row],[Matches]]</f>
        <v>0.14000000000000001</v>
      </c>
    </row>
    <row r="166" spans="1:9" hidden="1" x14ac:dyDescent="0.35">
      <c r="A166" s="3" t="s">
        <v>30</v>
      </c>
      <c r="B166" s="3" t="s">
        <v>5</v>
      </c>
      <c r="C166" s="3" t="s">
        <v>46</v>
      </c>
      <c r="D166" s="3">
        <v>45</v>
      </c>
      <c r="E166" s="3">
        <v>5</v>
      </c>
      <c r="F166" s="3">
        <v>9</v>
      </c>
      <c r="G166" s="3">
        <v>7.1</v>
      </c>
      <c r="H166" s="4">
        <f>FOOTBALL[[#This Row],[Goals]]/FOOTBALL[[#This Row],[Matches]]</f>
        <v>0.1111111111111111</v>
      </c>
      <c r="I166" s="4">
        <f>FOOTBALL[[#This Row],[Assists]]/FOOTBALL[[#This Row],[Matches]]</f>
        <v>0.2</v>
      </c>
    </row>
    <row r="167" spans="1:9" x14ac:dyDescent="0.35">
      <c r="A167" s="1" t="s">
        <v>30</v>
      </c>
      <c r="B167" s="1" t="s">
        <v>6</v>
      </c>
      <c r="C167" s="1" t="s">
        <v>46</v>
      </c>
      <c r="D167" s="1">
        <v>52</v>
      </c>
      <c r="E167" s="1">
        <v>8</v>
      </c>
      <c r="F167" s="1">
        <v>10</v>
      </c>
      <c r="G167" s="1">
        <v>7.1</v>
      </c>
      <c r="H167" s="2">
        <f>FOOTBALL[[#This Row],[Goals]]/FOOTBALL[[#This Row],[Matches]]</f>
        <v>0.15384615384615385</v>
      </c>
      <c r="I167" s="2">
        <f>FOOTBALL[[#This Row],[Assists]]/FOOTBALL[[#This Row],[Matches]]</f>
        <v>0.19230769230769232</v>
      </c>
    </row>
    <row r="168" spans="1:9" hidden="1" x14ac:dyDescent="0.35">
      <c r="A168" s="3" t="s">
        <v>30</v>
      </c>
      <c r="B168" s="3" t="s">
        <v>7</v>
      </c>
      <c r="C168" s="3" t="s">
        <v>46</v>
      </c>
      <c r="D168" s="3">
        <v>51</v>
      </c>
      <c r="E168" s="3">
        <v>13</v>
      </c>
      <c r="F168" s="3">
        <v>13</v>
      </c>
      <c r="G168" s="3">
        <v>7.5</v>
      </c>
      <c r="H168" s="4">
        <f>FOOTBALL[[#This Row],[Goals]]/FOOTBALL[[#This Row],[Matches]]</f>
        <v>0.25490196078431371</v>
      </c>
      <c r="I168" s="4">
        <f>FOOTBALL[[#This Row],[Assists]]/FOOTBALL[[#This Row],[Matches]]</f>
        <v>0.25490196078431371</v>
      </c>
    </row>
    <row r="169" spans="1:9" hidden="1" x14ac:dyDescent="0.35">
      <c r="A169" s="1" t="s">
        <v>30</v>
      </c>
      <c r="B169" s="1" t="s">
        <v>8</v>
      </c>
      <c r="C169" s="1" t="s">
        <v>46</v>
      </c>
      <c r="D169" s="1">
        <v>53</v>
      </c>
      <c r="E169" s="1">
        <v>9</v>
      </c>
      <c r="F169" s="1">
        <v>10</v>
      </c>
      <c r="G169" s="1">
        <v>7.1</v>
      </c>
      <c r="H169" s="2">
        <f>FOOTBALL[[#This Row],[Goals]]/FOOTBALL[[#This Row],[Matches]]</f>
        <v>0.16981132075471697</v>
      </c>
      <c r="I169" s="2">
        <f>FOOTBALL[[#This Row],[Assists]]/FOOTBALL[[#This Row],[Matches]]</f>
        <v>0.18867924528301888</v>
      </c>
    </row>
    <row r="170" spans="1:9" hidden="1" x14ac:dyDescent="0.35">
      <c r="A170" s="3" t="s">
        <v>19</v>
      </c>
      <c r="B170" s="3" t="s">
        <v>9</v>
      </c>
      <c r="C170" s="3" t="s">
        <v>46</v>
      </c>
      <c r="D170" s="3">
        <v>58</v>
      </c>
      <c r="E170" s="3">
        <v>11</v>
      </c>
      <c r="F170" s="3">
        <v>10</v>
      </c>
      <c r="G170" s="3">
        <v>7.2</v>
      </c>
      <c r="H170" s="4">
        <f>FOOTBALL[[#This Row],[Goals]]/FOOTBALL[[#This Row],[Matches]]</f>
        <v>0.18965517241379309</v>
      </c>
      <c r="I170" s="4">
        <f>FOOTBALL[[#This Row],[Assists]]/FOOTBALL[[#This Row],[Matches]]</f>
        <v>0.17241379310344829</v>
      </c>
    </row>
    <row r="171" spans="1:9" hidden="1" x14ac:dyDescent="0.35">
      <c r="A171" s="1" t="s">
        <v>19</v>
      </c>
      <c r="B171" s="1" t="s">
        <v>15</v>
      </c>
      <c r="C171" s="1" t="s">
        <v>46</v>
      </c>
      <c r="D171" s="1">
        <v>44</v>
      </c>
      <c r="E171" s="1">
        <v>7</v>
      </c>
      <c r="F171" s="1">
        <v>1</v>
      </c>
      <c r="G171" s="1">
        <v>7.1</v>
      </c>
      <c r="H171" s="2">
        <f>FOOTBALL[[#This Row],[Goals]]/FOOTBALL[[#This Row],[Matches]]</f>
        <v>0.15909090909090909</v>
      </c>
      <c r="I171" s="2">
        <f>FOOTBALL[[#This Row],[Assists]]/FOOTBALL[[#This Row],[Matches]]</f>
        <v>2.2727272727272728E-2</v>
      </c>
    </row>
    <row r="172" spans="1:9" hidden="1" x14ac:dyDescent="0.35">
      <c r="A172" s="3" t="s">
        <v>30</v>
      </c>
      <c r="B172" s="3" t="s">
        <v>11</v>
      </c>
      <c r="C172" s="3" t="s">
        <v>47</v>
      </c>
      <c r="D172" s="3">
        <v>45</v>
      </c>
      <c r="E172" s="3">
        <v>38</v>
      </c>
      <c r="F172" s="3">
        <v>6</v>
      </c>
      <c r="G172" s="3">
        <v>7.7</v>
      </c>
      <c r="H172" s="4">
        <f>FOOTBALL[[#This Row],[Goals]]/FOOTBALL[[#This Row],[Matches]]</f>
        <v>0.84444444444444444</v>
      </c>
      <c r="I172" s="4">
        <f>FOOTBALL[[#This Row],[Assists]]/FOOTBALL[[#This Row],[Matches]]</f>
        <v>0.13333333333333333</v>
      </c>
    </row>
    <row r="173" spans="1:9" hidden="1" x14ac:dyDescent="0.35">
      <c r="A173" s="1" t="s">
        <v>30</v>
      </c>
      <c r="B173" s="1" t="s">
        <v>1</v>
      </c>
      <c r="C173" s="1" t="s">
        <v>47</v>
      </c>
      <c r="D173" s="1">
        <v>53</v>
      </c>
      <c r="E173" s="1">
        <v>52</v>
      </c>
      <c r="F173" s="1">
        <v>9</v>
      </c>
      <c r="G173" s="1">
        <v>7.6</v>
      </c>
      <c r="H173" s="2">
        <f>FOOTBALL[[#This Row],[Goals]]/FOOTBALL[[#This Row],[Matches]]</f>
        <v>0.98113207547169812</v>
      </c>
      <c r="I173" s="2">
        <f>FOOTBALL[[#This Row],[Assists]]/FOOTBALL[[#This Row],[Matches]]</f>
        <v>0.16981132075471697</v>
      </c>
    </row>
    <row r="174" spans="1:9" hidden="1" x14ac:dyDescent="0.35">
      <c r="A174" s="3" t="s">
        <v>31</v>
      </c>
      <c r="B174" s="3" t="s">
        <v>3</v>
      </c>
      <c r="C174" s="3" t="s">
        <v>47</v>
      </c>
      <c r="D174" s="3">
        <v>30</v>
      </c>
      <c r="E174" s="3">
        <v>29</v>
      </c>
      <c r="F174" s="3">
        <v>7</v>
      </c>
      <c r="G174" s="3">
        <v>7.8</v>
      </c>
      <c r="H174" s="4">
        <f>FOOTBALL[[#This Row],[Goals]]/FOOTBALL[[#This Row],[Matches]]</f>
        <v>0.96666666666666667</v>
      </c>
      <c r="I174" s="4">
        <f>FOOTBALL[[#This Row],[Assists]]/FOOTBALL[[#This Row],[Matches]]</f>
        <v>0.23333333333333334</v>
      </c>
    </row>
    <row r="175" spans="1:9" hidden="1" x14ac:dyDescent="0.35">
      <c r="A175" s="1" t="s">
        <v>31</v>
      </c>
      <c r="B175" s="1" t="s">
        <v>5</v>
      </c>
      <c r="C175" s="1" t="s">
        <v>47</v>
      </c>
      <c r="D175" s="1">
        <v>41</v>
      </c>
      <c r="E175" s="1">
        <v>41</v>
      </c>
      <c r="F175" s="1">
        <v>10</v>
      </c>
      <c r="G175" s="1">
        <v>7.9</v>
      </c>
      <c r="H175" s="2">
        <f>FOOTBALL[[#This Row],[Goals]]/FOOTBALL[[#This Row],[Matches]]</f>
        <v>1</v>
      </c>
      <c r="I175" s="2">
        <f>FOOTBALL[[#This Row],[Assists]]/FOOTBALL[[#This Row],[Matches]]</f>
        <v>0.24390243902439024</v>
      </c>
    </row>
    <row r="176" spans="1:9" x14ac:dyDescent="0.35">
      <c r="A176" s="3" t="s">
        <v>31</v>
      </c>
      <c r="B176" s="3" t="s">
        <v>6</v>
      </c>
      <c r="C176" s="3" t="s">
        <v>47</v>
      </c>
      <c r="D176" s="3">
        <v>18</v>
      </c>
      <c r="E176" s="3">
        <v>16</v>
      </c>
      <c r="F176" s="3">
        <v>2</v>
      </c>
      <c r="G176" s="3">
        <v>7.5</v>
      </c>
      <c r="H176" s="4">
        <f>FOOTBALL[[#This Row],[Goals]]/FOOTBALL[[#This Row],[Matches]]</f>
        <v>0.88888888888888884</v>
      </c>
      <c r="I176" s="4">
        <f>FOOTBALL[[#This Row],[Assists]]/FOOTBALL[[#This Row],[Matches]]</f>
        <v>0.1111111111111111</v>
      </c>
    </row>
    <row r="177" spans="1:9" hidden="1" x14ac:dyDescent="0.35">
      <c r="A177" s="1" t="s">
        <v>48</v>
      </c>
      <c r="B177" s="1" t="s">
        <v>7</v>
      </c>
      <c r="C177" s="1" t="s">
        <v>47</v>
      </c>
      <c r="D177" s="1">
        <v>22</v>
      </c>
      <c r="E177" s="1">
        <v>28</v>
      </c>
      <c r="F177" s="1">
        <v>5</v>
      </c>
      <c r="G177" s="1">
        <v>7.8</v>
      </c>
      <c r="H177" s="2">
        <f>FOOTBALL[[#This Row],[Goals]]/FOOTBALL[[#This Row],[Matches]]</f>
        <v>1.2727272727272727</v>
      </c>
      <c r="I177" s="2">
        <f>FOOTBALL[[#This Row],[Assists]]/FOOTBALL[[#This Row],[Matches]]</f>
        <v>0.22727272727272727</v>
      </c>
    </row>
    <row r="178" spans="1:9" hidden="1" x14ac:dyDescent="0.35">
      <c r="A178" s="3" t="s">
        <v>49</v>
      </c>
      <c r="B178" s="3" t="s">
        <v>9</v>
      </c>
      <c r="C178" s="3" t="s">
        <v>47</v>
      </c>
      <c r="D178" s="3">
        <v>30</v>
      </c>
      <c r="E178" s="3">
        <v>16</v>
      </c>
      <c r="F178" s="3">
        <v>4</v>
      </c>
      <c r="G178" s="3">
        <v>6.9</v>
      </c>
      <c r="H178" s="4">
        <f>FOOTBALL[[#This Row],[Goals]]/FOOTBALL[[#This Row],[Matches]]</f>
        <v>0.53333333333333333</v>
      </c>
      <c r="I178" s="4">
        <f>FOOTBALL[[#This Row],[Assists]]/FOOTBALL[[#This Row],[Matches]]</f>
        <v>0.13333333333333333</v>
      </c>
    </row>
    <row r="179" spans="1:9" hidden="1" x14ac:dyDescent="0.35">
      <c r="A179" s="1" t="s">
        <v>49</v>
      </c>
      <c r="B179" s="1" t="s">
        <v>15</v>
      </c>
      <c r="C179" s="1" t="s">
        <v>47</v>
      </c>
      <c r="D179" s="1">
        <v>18</v>
      </c>
      <c r="E179" s="1">
        <v>3</v>
      </c>
      <c r="F179" s="1">
        <v>1</v>
      </c>
      <c r="G179" s="1">
        <v>6.2</v>
      </c>
      <c r="H179" s="2">
        <f>FOOTBALL[[#This Row],[Goals]]/FOOTBALL[[#This Row],[Matches]]</f>
        <v>0.16666666666666666</v>
      </c>
      <c r="I179" s="2">
        <f>FOOTBALL[[#This Row],[Assists]]/FOOTBALL[[#This Row],[Matches]]</f>
        <v>5.5555555555555552E-2</v>
      </c>
    </row>
    <row r="180" spans="1:9" hidden="1" x14ac:dyDescent="0.35">
      <c r="A180" s="3" t="s">
        <v>21</v>
      </c>
      <c r="B180" s="3" t="s">
        <v>11</v>
      </c>
      <c r="C180" s="3" t="s">
        <v>50</v>
      </c>
      <c r="D180" s="3">
        <v>47</v>
      </c>
      <c r="E180" s="3">
        <v>21</v>
      </c>
      <c r="F180" s="3">
        <v>4</v>
      </c>
      <c r="G180" s="3">
        <v>7.1</v>
      </c>
      <c r="H180" s="4">
        <f>FOOTBALL[[#This Row],[Goals]]/FOOTBALL[[#This Row],[Matches]]</f>
        <v>0.44680851063829785</v>
      </c>
      <c r="I180" s="4">
        <f>FOOTBALL[[#This Row],[Assists]]/FOOTBALL[[#This Row],[Matches]]</f>
        <v>8.5106382978723402E-2</v>
      </c>
    </row>
    <row r="181" spans="1:9" hidden="1" x14ac:dyDescent="0.35">
      <c r="A181" s="1" t="s">
        <v>51</v>
      </c>
      <c r="B181" s="1" t="s">
        <v>1</v>
      </c>
      <c r="C181" s="1" t="s">
        <v>50</v>
      </c>
      <c r="D181" s="1">
        <v>37</v>
      </c>
      <c r="E181" s="1">
        <v>14</v>
      </c>
      <c r="F181" s="1">
        <v>7</v>
      </c>
      <c r="G181" s="1">
        <v>7</v>
      </c>
      <c r="H181" s="2">
        <f>FOOTBALL[[#This Row],[Goals]]/FOOTBALL[[#This Row],[Matches]]</f>
        <v>0.3783783783783784</v>
      </c>
      <c r="I181" s="2">
        <f>FOOTBALL[[#This Row],[Assists]]/FOOTBALL[[#This Row],[Matches]]</f>
        <v>0.1891891891891892</v>
      </c>
    </row>
    <row r="182" spans="1:9" hidden="1" x14ac:dyDescent="0.35">
      <c r="A182" s="3" t="s">
        <v>52</v>
      </c>
      <c r="B182" s="3" t="s">
        <v>5</v>
      </c>
      <c r="C182" s="3" t="s">
        <v>50</v>
      </c>
      <c r="D182" s="3">
        <v>44</v>
      </c>
      <c r="E182" s="3">
        <v>30</v>
      </c>
      <c r="F182" s="3">
        <v>11</v>
      </c>
      <c r="G182" s="3">
        <v>7.6</v>
      </c>
      <c r="H182" s="4">
        <f>FOOTBALL[[#This Row],[Goals]]/FOOTBALL[[#This Row],[Matches]]</f>
        <v>0.68181818181818177</v>
      </c>
      <c r="I182" s="4">
        <f>FOOTBALL[[#This Row],[Assists]]/FOOTBALL[[#This Row],[Matches]]</f>
        <v>0.25</v>
      </c>
    </row>
    <row r="183" spans="1:9" x14ac:dyDescent="0.35">
      <c r="A183" s="1" t="s">
        <v>52</v>
      </c>
      <c r="B183" s="1" t="s">
        <v>6</v>
      </c>
      <c r="C183" s="1" t="s">
        <v>50</v>
      </c>
      <c r="D183" s="1">
        <v>51</v>
      </c>
      <c r="E183" s="1">
        <v>34</v>
      </c>
      <c r="F183" s="1">
        <v>6</v>
      </c>
      <c r="G183" s="1">
        <v>7.2</v>
      </c>
      <c r="H183" s="2">
        <f>FOOTBALL[[#This Row],[Goals]]/FOOTBALL[[#This Row],[Matches]]</f>
        <v>0.66666666666666663</v>
      </c>
      <c r="I183" s="2">
        <f>FOOTBALL[[#This Row],[Assists]]/FOOTBALL[[#This Row],[Matches]]</f>
        <v>0.11764705882352941</v>
      </c>
    </row>
    <row r="184" spans="1:9" hidden="1" x14ac:dyDescent="0.35">
      <c r="A184" s="3" t="s">
        <v>12</v>
      </c>
      <c r="B184" s="3" t="s">
        <v>7</v>
      </c>
      <c r="C184" s="3" t="s">
        <v>50</v>
      </c>
      <c r="D184" s="3">
        <v>45</v>
      </c>
      <c r="E184" s="3">
        <v>15</v>
      </c>
      <c r="F184" s="3">
        <v>3</v>
      </c>
      <c r="G184" s="3">
        <v>6.7</v>
      </c>
      <c r="H184" s="4">
        <f>FOOTBALL[[#This Row],[Goals]]/FOOTBALL[[#This Row],[Matches]]</f>
        <v>0.33333333333333331</v>
      </c>
      <c r="I184" s="4">
        <f>FOOTBALL[[#This Row],[Assists]]/FOOTBALL[[#This Row],[Matches]]</f>
        <v>6.6666666666666666E-2</v>
      </c>
    </row>
    <row r="185" spans="1:9" hidden="1" x14ac:dyDescent="0.35">
      <c r="A185" s="1" t="s">
        <v>12</v>
      </c>
      <c r="B185" s="1" t="s">
        <v>8</v>
      </c>
      <c r="C185" s="1" t="s">
        <v>50</v>
      </c>
      <c r="D185" s="1">
        <v>51</v>
      </c>
      <c r="E185" s="1">
        <v>27</v>
      </c>
      <c r="F185" s="1">
        <v>9</v>
      </c>
      <c r="G185" s="1">
        <v>7.3</v>
      </c>
      <c r="H185" s="2">
        <f>FOOTBALL[[#This Row],[Goals]]/FOOTBALL[[#This Row],[Matches]]</f>
        <v>0.52941176470588236</v>
      </c>
      <c r="I185" s="2">
        <f>FOOTBALL[[#This Row],[Assists]]/FOOTBALL[[#This Row],[Matches]]</f>
        <v>0.17647058823529413</v>
      </c>
    </row>
    <row r="186" spans="1:9" hidden="1" x14ac:dyDescent="0.35">
      <c r="A186" s="3" t="s">
        <v>53</v>
      </c>
      <c r="B186" s="3" t="s">
        <v>9</v>
      </c>
      <c r="C186" s="3" t="s">
        <v>50</v>
      </c>
      <c r="D186" s="3">
        <v>39</v>
      </c>
      <c r="E186" s="3">
        <v>26</v>
      </c>
      <c r="F186" s="3">
        <v>7</v>
      </c>
      <c r="G186" s="3">
        <v>7.4</v>
      </c>
      <c r="H186" s="4">
        <f>FOOTBALL[[#This Row],[Goals]]/FOOTBALL[[#This Row],[Matches]]</f>
        <v>0.66666666666666663</v>
      </c>
      <c r="I186" s="4">
        <f>FOOTBALL[[#This Row],[Assists]]/FOOTBALL[[#This Row],[Matches]]</f>
        <v>0.17948717948717949</v>
      </c>
    </row>
    <row r="187" spans="1:9" hidden="1" x14ac:dyDescent="0.35">
      <c r="A187" s="1" t="s">
        <v>53</v>
      </c>
      <c r="B187" s="1" t="s">
        <v>15</v>
      </c>
      <c r="C187" s="1" t="s">
        <v>50</v>
      </c>
      <c r="D187" s="1">
        <v>46</v>
      </c>
      <c r="E187" s="1">
        <v>25</v>
      </c>
      <c r="F187" s="1">
        <v>6</v>
      </c>
      <c r="G187" s="1">
        <v>5.0999999999999996</v>
      </c>
      <c r="H187" s="2">
        <f>FOOTBALL[[#This Row],[Goals]]/FOOTBALL[[#This Row],[Matches]]</f>
        <v>0.54347826086956519</v>
      </c>
      <c r="I187" s="2">
        <f>FOOTBALL[[#This Row],[Assists]]/FOOTBALL[[#This Row],[Matches]]</f>
        <v>0.13043478260869565</v>
      </c>
    </row>
    <row r="188" spans="1:9" hidden="1" x14ac:dyDescent="0.35">
      <c r="A188" s="3" t="s">
        <v>14</v>
      </c>
      <c r="B188" s="3" t="s">
        <v>11</v>
      </c>
      <c r="C188" s="3" t="s">
        <v>54</v>
      </c>
      <c r="D188" s="3">
        <v>46</v>
      </c>
      <c r="E188" s="3">
        <v>2</v>
      </c>
      <c r="F188" s="3">
        <v>7</v>
      </c>
      <c r="G188" s="3">
        <v>7.1</v>
      </c>
      <c r="H188" s="4">
        <f>FOOTBALL[[#This Row],[Goals]]/FOOTBALL[[#This Row],[Matches]]</f>
        <v>4.3478260869565216E-2</v>
      </c>
      <c r="I188" s="4">
        <f>FOOTBALL[[#This Row],[Assists]]/FOOTBALL[[#This Row],[Matches]]</f>
        <v>0.15217391304347827</v>
      </c>
    </row>
    <row r="189" spans="1:9" hidden="1" x14ac:dyDescent="0.35">
      <c r="A189" s="1" t="s">
        <v>14</v>
      </c>
      <c r="B189" s="1" t="s">
        <v>1</v>
      </c>
      <c r="C189" s="1" t="s">
        <v>54</v>
      </c>
      <c r="D189" s="1">
        <v>52</v>
      </c>
      <c r="E189" s="1">
        <v>6</v>
      </c>
      <c r="F189" s="1">
        <v>6</v>
      </c>
      <c r="G189" s="1">
        <v>7.2</v>
      </c>
      <c r="H189" s="2">
        <f>FOOTBALL[[#This Row],[Goals]]/FOOTBALL[[#This Row],[Matches]]</f>
        <v>0.11538461538461539</v>
      </c>
      <c r="I189" s="2">
        <f>FOOTBALL[[#This Row],[Assists]]/FOOTBALL[[#This Row],[Matches]]</f>
        <v>0.11538461538461539</v>
      </c>
    </row>
    <row r="190" spans="1:9" hidden="1" x14ac:dyDescent="0.35">
      <c r="A190" s="3" t="s">
        <v>14</v>
      </c>
      <c r="B190" s="3" t="s">
        <v>3</v>
      </c>
      <c r="C190" s="3" t="s">
        <v>54</v>
      </c>
      <c r="D190" s="3">
        <v>45</v>
      </c>
      <c r="E190" s="3">
        <v>3</v>
      </c>
      <c r="F190" s="3">
        <v>12</v>
      </c>
      <c r="G190" s="3">
        <v>7.3</v>
      </c>
      <c r="H190" s="4">
        <f>FOOTBALL[[#This Row],[Goals]]/FOOTBALL[[#This Row],[Matches]]</f>
        <v>6.6666666666666666E-2</v>
      </c>
      <c r="I190" s="4">
        <f>FOOTBALL[[#This Row],[Assists]]/FOOTBALL[[#This Row],[Matches]]</f>
        <v>0.26666666666666666</v>
      </c>
    </row>
    <row r="191" spans="1:9" hidden="1" x14ac:dyDescent="0.35">
      <c r="A191" s="1" t="s">
        <v>14</v>
      </c>
      <c r="B191" s="1" t="s">
        <v>5</v>
      </c>
      <c r="C191" s="1" t="s">
        <v>54</v>
      </c>
      <c r="D191" s="1">
        <v>48</v>
      </c>
      <c r="E191" s="1">
        <v>6</v>
      </c>
      <c r="F191" s="1">
        <v>6</v>
      </c>
      <c r="G191" s="1">
        <v>7.4</v>
      </c>
      <c r="H191" s="2">
        <f>FOOTBALL[[#This Row],[Goals]]/FOOTBALL[[#This Row],[Matches]]</f>
        <v>0.125</v>
      </c>
      <c r="I191" s="2">
        <f>FOOTBALL[[#This Row],[Assists]]/FOOTBALL[[#This Row],[Matches]]</f>
        <v>0.125</v>
      </c>
    </row>
    <row r="192" spans="1:9" x14ac:dyDescent="0.35">
      <c r="A192" s="3" t="s">
        <v>14</v>
      </c>
      <c r="B192" s="3" t="s">
        <v>6</v>
      </c>
      <c r="C192" s="3" t="s">
        <v>54</v>
      </c>
      <c r="D192" s="3">
        <v>40</v>
      </c>
      <c r="E192" s="3">
        <v>5</v>
      </c>
      <c r="F192" s="3">
        <v>7</v>
      </c>
      <c r="G192" s="3">
        <v>7</v>
      </c>
      <c r="H192" s="4">
        <f>FOOTBALL[[#This Row],[Goals]]/FOOTBALL[[#This Row],[Matches]]</f>
        <v>0.125</v>
      </c>
      <c r="I192" s="4">
        <f>FOOTBALL[[#This Row],[Assists]]/FOOTBALL[[#This Row],[Matches]]</f>
        <v>0.17499999999999999</v>
      </c>
    </row>
    <row r="193" spans="1:9" hidden="1" x14ac:dyDescent="0.35">
      <c r="A193" s="1" t="s">
        <v>14</v>
      </c>
      <c r="B193" s="1" t="s">
        <v>7</v>
      </c>
      <c r="C193" s="1" t="s">
        <v>54</v>
      </c>
      <c r="D193" s="1">
        <v>46</v>
      </c>
      <c r="E193" s="1">
        <v>4</v>
      </c>
      <c r="F193" s="1">
        <v>8</v>
      </c>
      <c r="G193" s="1">
        <v>7.2</v>
      </c>
      <c r="H193" s="2">
        <f>FOOTBALL[[#This Row],[Goals]]/FOOTBALL[[#This Row],[Matches]]</f>
        <v>8.6956521739130432E-2</v>
      </c>
      <c r="I193" s="2">
        <f>FOOTBALL[[#This Row],[Assists]]/FOOTBALL[[#This Row],[Matches]]</f>
        <v>0.17391304347826086</v>
      </c>
    </row>
    <row r="194" spans="1:9" hidden="1" x14ac:dyDescent="0.35">
      <c r="A194" s="3" t="s">
        <v>14</v>
      </c>
      <c r="B194" s="3" t="s">
        <v>8</v>
      </c>
      <c r="C194" s="3" t="s">
        <v>54</v>
      </c>
      <c r="D194" s="3">
        <v>43</v>
      </c>
      <c r="E194" s="3">
        <v>2</v>
      </c>
      <c r="F194" s="3">
        <v>8</v>
      </c>
      <c r="G194" s="3">
        <v>7.3</v>
      </c>
      <c r="H194" s="4">
        <f>FOOTBALL[[#This Row],[Goals]]/FOOTBALL[[#This Row],[Matches]]</f>
        <v>4.6511627906976744E-2</v>
      </c>
      <c r="I194" s="4">
        <f>FOOTBALL[[#This Row],[Assists]]/FOOTBALL[[#This Row],[Matches]]</f>
        <v>0.18604651162790697</v>
      </c>
    </row>
    <row r="195" spans="1:9" hidden="1" x14ac:dyDescent="0.35">
      <c r="A195" s="1" t="s">
        <v>14</v>
      </c>
      <c r="B195" s="1" t="s">
        <v>9</v>
      </c>
      <c r="C195" s="1" t="s">
        <v>54</v>
      </c>
      <c r="D195" s="1">
        <v>41</v>
      </c>
      <c r="E195" s="1">
        <v>1</v>
      </c>
      <c r="F195" s="1">
        <v>3</v>
      </c>
      <c r="G195" s="1">
        <v>7.4</v>
      </c>
      <c r="H195" s="2">
        <f>FOOTBALL[[#This Row],[Goals]]/FOOTBALL[[#This Row],[Matches]]</f>
        <v>2.4390243902439025E-2</v>
      </c>
      <c r="I195" s="2">
        <f>FOOTBALL[[#This Row],[Assists]]/FOOTBALL[[#This Row],[Matches]]</f>
        <v>7.3170731707317069E-2</v>
      </c>
    </row>
    <row r="196" spans="1:9" hidden="1" x14ac:dyDescent="0.35">
      <c r="A196" s="3" t="s">
        <v>14</v>
      </c>
      <c r="B196" s="3" t="s">
        <v>15</v>
      </c>
      <c r="C196" s="3" t="s">
        <v>54</v>
      </c>
      <c r="D196" s="3">
        <v>44</v>
      </c>
      <c r="E196" s="3">
        <v>3</v>
      </c>
      <c r="F196" s="3">
        <v>5</v>
      </c>
      <c r="G196" s="3">
        <v>6.9</v>
      </c>
      <c r="H196" s="4">
        <f>FOOTBALL[[#This Row],[Goals]]/FOOTBALL[[#This Row],[Matches]]</f>
        <v>6.8181818181818177E-2</v>
      </c>
      <c r="I196" s="4">
        <f>FOOTBALL[[#This Row],[Assists]]/FOOTBALL[[#This Row],[Matches]]</f>
        <v>0.11363636363636363</v>
      </c>
    </row>
    <row r="197" spans="1:9" hidden="1" x14ac:dyDescent="0.35">
      <c r="A197" s="1" t="s">
        <v>55</v>
      </c>
      <c r="B197" s="1" t="s">
        <v>11</v>
      </c>
      <c r="C197" s="1" t="s">
        <v>56</v>
      </c>
      <c r="D197" s="1">
        <v>37</v>
      </c>
      <c r="E197" s="1">
        <v>7</v>
      </c>
      <c r="F197" s="1">
        <v>1</v>
      </c>
      <c r="G197" s="1">
        <v>7.2</v>
      </c>
      <c r="H197" s="2">
        <f>FOOTBALL[[#This Row],[Goals]]/FOOTBALL[[#This Row],[Matches]]</f>
        <v>0.1891891891891892</v>
      </c>
      <c r="I197" s="2">
        <f>FOOTBALL[[#This Row],[Assists]]/FOOTBALL[[#This Row],[Matches]]</f>
        <v>2.7027027027027029E-2</v>
      </c>
    </row>
    <row r="198" spans="1:9" hidden="1" x14ac:dyDescent="0.35">
      <c r="A198" s="3" t="s">
        <v>0</v>
      </c>
      <c r="B198" s="3" t="s">
        <v>1</v>
      </c>
      <c r="C198" s="3" t="s">
        <v>56</v>
      </c>
      <c r="D198" s="3">
        <v>45</v>
      </c>
      <c r="E198" s="3">
        <v>4</v>
      </c>
      <c r="F198" s="3">
        <v>1</v>
      </c>
      <c r="G198" s="3">
        <v>7.2</v>
      </c>
      <c r="H198" s="4">
        <f>FOOTBALL[[#This Row],[Goals]]/FOOTBALL[[#This Row],[Matches]]</f>
        <v>8.8888888888888892E-2</v>
      </c>
      <c r="I198" s="4">
        <f>FOOTBALL[[#This Row],[Assists]]/FOOTBALL[[#This Row],[Matches]]</f>
        <v>2.2222222222222223E-2</v>
      </c>
    </row>
    <row r="199" spans="1:9" hidden="1" x14ac:dyDescent="0.35">
      <c r="A199" s="1" t="s">
        <v>14</v>
      </c>
      <c r="B199" s="1" t="s">
        <v>5</v>
      </c>
      <c r="C199" s="1" t="s">
        <v>56</v>
      </c>
      <c r="D199" s="1">
        <v>21</v>
      </c>
      <c r="E199" s="1">
        <v>4</v>
      </c>
      <c r="F199" s="1">
        <v>1</v>
      </c>
      <c r="G199" s="1">
        <v>7.3</v>
      </c>
      <c r="H199" s="2">
        <f>FOOTBALL[[#This Row],[Goals]]/FOOTBALL[[#This Row],[Matches]]</f>
        <v>0.19047619047619047</v>
      </c>
      <c r="I199" s="2">
        <f>FOOTBALL[[#This Row],[Assists]]/FOOTBALL[[#This Row],[Matches]]</f>
        <v>4.7619047619047616E-2</v>
      </c>
    </row>
    <row r="200" spans="1:9" hidden="1" x14ac:dyDescent="0.35">
      <c r="A200" s="3" t="s">
        <v>14</v>
      </c>
      <c r="B200" s="3" t="s">
        <v>7</v>
      </c>
      <c r="C200" s="3" t="s">
        <v>56</v>
      </c>
      <c r="D200" s="3">
        <v>42</v>
      </c>
      <c r="E200" s="3">
        <v>11</v>
      </c>
      <c r="F200" s="3">
        <v>1</v>
      </c>
      <c r="G200" s="3">
        <v>7.1</v>
      </c>
      <c r="H200" s="4">
        <f>FOOTBALL[[#This Row],[Goals]]/FOOTBALL[[#This Row],[Matches]]</f>
        <v>0.26190476190476192</v>
      </c>
      <c r="I200" s="4">
        <f>FOOTBALL[[#This Row],[Assists]]/FOOTBALL[[#This Row],[Matches]]</f>
        <v>2.3809523809523808E-2</v>
      </c>
    </row>
    <row r="201" spans="1:9" hidden="1" x14ac:dyDescent="0.35">
      <c r="A201" s="1" t="s">
        <v>14</v>
      </c>
      <c r="B201" s="1" t="s">
        <v>8</v>
      </c>
      <c r="C201" s="1" t="s">
        <v>56</v>
      </c>
      <c r="D201" s="1">
        <v>42</v>
      </c>
      <c r="E201" s="1">
        <v>5</v>
      </c>
      <c r="F201" s="1">
        <v>1</v>
      </c>
      <c r="G201" s="1">
        <v>7.2</v>
      </c>
      <c r="H201" s="2">
        <f>FOOTBALL[[#This Row],[Goals]]/FOOTBALL[[#This Row],[Matches]]</f>
        <v>0.11904761904761904</v>
      </c>
      <c r="I201" s="2">
        <f>FOOTBALL[[#This Row],[Assists]]/FOOTBALL[[#This Row],[Matches]]</f>
        <v>2.3809523809523808E-2</v>
      </c>
    </row>
    <row r="202" spans="1:9" hidden="1" x14ac:dyDescent="0.35">
      <c r="A202" s="3" t="s">
        <v>14</v>
      </c>
      <c r="B202" s="3" t="s">
        <v>9</v>
      </c>
      <c r="C202" s="3" t="s">
        <v>56</v>
      </c>
      <c r="D202" s="3">
        <v>44</v>
      </c>
      <c r="E202" s="3">
        <v>10</v>
      </c>
      <c r="F202" s="3">
        <v>2</v>
      </c>
      <c r="G202" s="3">
        <v>7.2</v>
      </c>
      <c r="H202" s="4">
        <f>FOOTBALL[[#This Row],[Goals]]/FOOTBALL[[#This Row],[Matches]]</f>
        <v>0.22727272727272727</v>
      </c>
      <c r="I202" s="4">
        <f>FOOTBALL[[#This Row],[Assists]]/FOOTBALL[[#This Row],[Matches]]</f>
        <v>4.5454545454545456E-2</v>
      </c>
    </row>
    <row r="203" spans="1:9" hidden="1" x14ac:dyDescent="0.35">
      <c r="A203" s="1" t="s">
        <v>14</v>
      </c>
      <c r="B203" s="1" t="s">
        <v>15</v>
      </c>
      <c r="C203" s="1" t="s">
        <v>56</v>
      </c>
      <c r="D203" s="1">
        <v>33</v>
      </c>
      <c r="E203" s="1">
        <v>3</v>
      </c>
      <c r="F203" s="1">
        <v>2</v>
      </c>
      <c r="G203" s="1">
        <v>8.1</v>
      </c>
      <c r="H203" s="2">
        <f>FOOTBALL[[#This Row],[Goals]]/FOOTBALL[[#This Row],[Matches]]</f>
        <v>9.0909090909090912E-2</v>
      </c>
      <c r="I203" s="2">
        <f>FOOTBALL[[#This Row],[Assists]]/FOOTBALL[[#This Row],[Matches]]</f>
        <v>6.0606060606060608E-2</v>
      </c>
    </row>
    <row r="204" spans="1:9" hidden="1" x14ac:dyDescent="0.35">
      <c r="A204" s="3" t="s">
        <v>32</v>
      </c>
      <c r="B204" s="3" t="s">
        <v>11</v>
      </c>
      <c r="C204" s="3" t="s">
        <v>293</v>
      </c>
      <c r="D204" s="3">
        <v>43</v>
      </c>
      <c r="E204" s="3">
        <v>2</v>
      </c>
      <c r="F204" s="3">
        <v>9</v>
      </c>
      <c r="G204" s="3">
        <v>7.5</v>
      </c>
      <c r="H204" s="4">
        <f>FOOTBALL[[#This Row],[Goals]]/FOOTBALL[[#This Row],[Matches]]</f>
        <v>4.6511627906976744E-2</v>
      </c>
      <c r="I204" s="4">
        <f>FOOTBALL[[#This Row],[Assists]]/FOOTBALL[[#This Row],[Matches]]</f>
        <v>0.20930232558139536</v>
      </c>
    </row>
    <row r="205" spans="1:9" hidden="1" x14ac:dyDescent="0.35">
      <c r="A205" s="1" t="s">
        <v>32</v>
      </c>
      <c r="B205" s="1" t="s">
        <v>1</v>
      </c>
      <c r="C205" s="1" t="s">
        <v>293</v>
      </c>
      <c r="D205" s="1">
        <v>47</v>
      </c>
      <c r="E205" s="1">
        <v>7</v>
      </c>
      <c r="F205" s="1">
        <v>11</v>
      </c>
      <c r="G205" s="1">
        <v>7.9</v>
      </c>
      <c r="H205" s="2">
        <f>FOOTBALL[[#This Row],[Goals]]/FOOTBALL[[#This Row],[Matches]]</f>
        <v>0.14893617021276595</v>
      </c>
      <c r="I205" s="2">
        <f>FOOTBALL[[#This Row],[Assists]]/FOOTBALL[[#This Row],[Matches]]</f>
        <v>0.23404255319148937</v>
      </c>
    </row>
    <row r="206" spans="1:9" hidden="1" x14ac:dyDescent="0.35">
      <c r="A206" s="3" t="s">
        <v>32</v>
      </c>
      <c r="B206" s="3" t="s">
        <v>3</v>
      </c>
      <c r="C206" s="3" t="s">
        <v>293</v>
      </c>
      <c r="D206" s="3">
        <v>39</v>
      </c>
      <c r="E206" s="3">
        <v>3</v>
      </c>
      <c r="F206" s="3">
        <v>11</v>
      </c>
      <c r="G206" s="3">
        <v>7.9</v>
      </c>
      <c r="H206" s="4">
        <f>FOOTBALL[[#This Row],[Goals]]/FOOTBALL[[#This Row],[Matches]]</f>
        <v>7.6923076923076927E-2</v>
      </c>
      <c r="I206" s="4">
        <f>FOOTBALL[[#This Row],[Assists]]/FOOTBALL[[#This Row],[Matches]]</f>
        <v>0.28205128205128205</v>
      </c>
    </row>
    <row r="207" spans="1:9" hidden="1" x14ac:dyDescent="0.35">
      <c r="A207" s="1" t="s">
        <v>32</v>
      </c>
      <c r="B207" s="1" t="s">
        <v>5</v>
      </c>
      <c r="C207" s="1" t="s">
        <v>293</v>
      </c>
      <c r="D207" s="1">
        <v>39</v>
      </c>
      <c r="E207" s="1">
        <v>6</v>
      </c>
      <c r="F207" s="1">
        <v>14</v>
      </c>
      <c r="G207" s="1">
        <v>7.7</v>
      </c>
      <c r="H207" s="2">
        <f>FOOTBALL[[#This Row],[Goals]]/FOOTBALL[[#This Row],[Matches]]</f>
        <v>0.15384615384615385</v>
      </c>
      <c r="I207" s="2">
        <f>FOOTBALL[[#This Row],[Assists]]/FOOTBALL[[#This Row],[Matches]]</f>
        <v>0.35897435897435898</v>
      </c>
    </row>
    <row r="208" spans="1:9" x14ac:dyDescent="0.35">
      <c r="A208" s="3" t="s">
        <v>32</v>
      </c>
      <c r="B208" s="3" t="s">
        <v>6</v>
      </c>
      <c r="C208" s="3" t="s">
        <v>293</v>
      </c>
      <c r="D208" s="3">
        <v>51</v>
      </c>
      <c r="E208" s="3">
        <v>7</v>
      </c>
      <c r="F208" s="3">
        <v>15</v>
      </c>
      <c r="G208" s="3">
        <v>7.5</v>
      </c>
      <c r="H208" s="4">
        <f>FOOTBALL[[#This Row],[Goals]]/FOOTBALL[[#This Row],[Matches]]</f>
        <v>0.13725490196078433</v>
      </c>
      <c r="I208" s="4">
        <f>FOOTBALL[[#This Row],[Assists]]/FOOTBALL[[#This Row],[Matches]]</f>
        <v>0.29411764705882354</v>
      </c>
    </row>
    <row r="209" spans="1:9" hidden="1" x14ac:dyDescent="0.35">
      <c r="A209" s="1" t="s">
        <v>32</v>
      </c>
      <c r="B209" s="1" t="s">
        <v>7</v>
      </c>
      <c r="C209" s="1" t="s">
        <v>293</v>
      </c>
      <c r="D209" s="1">
        <v>48</v>
      </c>
      <c r="E209" s="1">
        <v>2</v>
      </c>
      <c r="F209" s="1">
        <v>18</v>
      </c>
      <c r="G209" s="1">
        <v>7.5</v>
      </c>
      <c r="H209" s="2">
        <f>FOOTBALL[[#This Row],[Goals]]/FOOTBALL[[#This Row],[Matches]]</f>
        <v>4.1666666666666664E-2</v>
      </c>
      <c r="I209" s="2">
        <f>FOOTBALL[[#This Row],[Assists]]/FOOTBALL[[#This Row],[Matches]]</f>
        <v>0.375</v>
      </c>
    </row>
    <row r="210" spans="1:9" hidden="1" x14ac:dyDescent="0.35">
      <c r="A210" s="3" t="s">
        <v>32</v>
      </c>
      <c r="B210" s="3" t="s">
        <v>8</v>
      </c>
      <c r="C210" s="3" t="s">
        <v>293</v>
      </c>
      <c r="D210" s="3">
        <v>47</v>
      </c>
      <c r="E210" s="3">
        <v>6</v>
      </c>
      <c r="F210" s="3">
        <v>15</v>
      </c>
      <c r="G210" s="3">
        <v>7.4</v>
      </c>
      <c r="H210" s="4">
        <f>FOOTBALL[[#This Row],[Goals]]/FOOTBALL[[#This Row],[Matches]]</f>
        <v>0.1276595744680851</v>
      </c>
      <c r="I210" s="4">
        <f>FOOTBALL[[#This Row],[Assists]]/FOOTBALL[[#This Row],[Matches]]</f>
        <v>0.31914893617021278</v>
      </c>
    </row>
    <row r="211" spans="1:9" hidden="1" x14ac:dyDescent="0.35">
      <c r="A211" s="1" t="s">
        <v>32</v>
      </c>
      <c r="B211" s="1" t="s">
        <v>9</v>
      </c>
      <c r="C211" s="1" t="s">
        <v>293</v>
      </c>
      <c r="D211" s="1">
        <v>40</v>
      </c>
      <c r="E211" s="1">
        <v>9</v>
      </c>
      <c r="F211" s="1">
        <v>2</v>
      </c>
      <c r="G211" s="1">
        <v>7.1</v>
      </c>
      <c r="H211" s="2">
        <f>FOOTBALL[[#This Row],[Goals]]/FOOTBALL[[#This Row],[Matches]]</f>
        <v>0.22500000000000001</v>
      </c>
      <c r="I211" s="2">
        <f>FOOTBALL[[#This Row],[Assists]]/FOOTBALL[[#This Row],[Matches]]</f>
        <v>0.05</v>
      </c>
    </row>
    <row r="212" spans="1:9" hidden="1" x14ac:dyDescent="0.35">
      <c r="A212" s="3" t="s">
        <v>32</v>
      </c>
      <c r="B212" s="3" t="s">
        <v>11</v>
      </c>
      <c r="C212" s="3" t="s">
        <v>57</v>
      </c>
      <c r="D212" s="3">
        <v>42</v>
      </c>
      <c r="E212" s="3">
        <v>10</v>
      </c>
      <c r="F212" s="3">
        <v>12</v>
      </c>
      <c r="G212" s="3">
        <v>7.6</v>
      </c>
      <c r="H212" s="4">
        <f>FOOTBALL[[#This Row],[Goals]]/FOOTBALL[[#This Row],[Matches]]</f>
        <v>0.23809523809523808</v>
      </c>
      <c r="I212" s="4">
        <f>FOOTBALL[[#This Row],[Assists]]/FOOTBALL[[#This Row],[Matches]]</f>
        <v>0.2857142857142857</v>
      </c>
    </row>
    <row r="213" spans="1:9" hidden="1" x14ac:dyDescent="0.35">
      <c r="A213" s="1" t="s">
        <v>32</v>
      </c>
      <c r="B213" s="1" t="s">
        <v>1</v>
      </c>
      <c r="C213" s="1" t="s">
        <v>57</v>
      </c>
      <c r="D213" s="1">
        <v>44</v>
      </c>
      <c r="E213" s="1">
        <v>14</v>
      </c>
      <c r="F213" s="1">
        <v>9</v>
      </c>
      <c r="G213" s="1">
        <v>7.4</v>
      </c>
      <c r="H213" s="2">
        <f>FOOTBALL[[#This Row],[Goals]]/FOOTBALL[[#This Row],[Matches]]</f>
        <v>0.31818181818181818</v>
      </c>
      <c r="I213" s="2">
        <f>FOOTBALL[[#This Row],[Assists]]/FOOTBALL[[#This Row],[Matches]]</f>
        <v>0.20454545454545456</v>
      </c>
    </row>
    <row r="214" spans="1:9" hidden="1" x14ac:dyDescent="0.35">
      <c r="A214" s="3" t="s">
        <v>32</v>
      </c>
      <c r="B214" s="3" t="s">
        <v>3</v>
      </c>
      <c r="C214" s="3" t="s">
        <v>57</v>
      </c>
      <c r="D214" s="3">
        <v>45</v>
      </c>
      <c r="E214" s="3">
        <v>14</v>
      </c>
      <c r="F214" s="3">
        <v>14</v>
      </c>
      <c r="G214" s="3">
        <v>7.5</v>
      </c>
      <c r="H214" s="4">
        <f>FOOTBALL[[#This Row],[Goals]]/FOOTBALL[[#This Row],[Matches]]</f>
        <v>0.31111111111111112</v>
      </c>
      <c r="I214" s="4">
        <f>FOOTBALL[[#This Row],[Assists]]/FOOTBALL[[#This Row],[Matches]]</f>
        <v>0.31111111111111112</v>
      </c>
    </row>
    <row r="215" spans="1:9" hidden="1" x14ac:dyDescent="0.35">
      <c r="A215" s="1" t="s">
        <v>32</v>
      </c>
      <c r="B215" s="1" t="s">
        <v>5</v>
      </c>
      <c r="C215" s="1" t="s">
        <v>57</v>
      </c>
      <c r="D215" s="1">
        <v>44</v>
      </c>
      <c r="E215" s="1">
        <v>10</v>
      </c>
      <c r="F215" s="1">
        <v>10</v>
      </c>
      <c r="G215" s="1">
        <v>7</v>
      </c>
      <c r="H215" s="2">
        <f>FOOTBALL[[#This Row],[Goals]]/FOOTBALL[[#This Row],[Matches]]</f>
        <v>0.22727272727272727</v>
      </c>
      <c r="I215" s="2">
        <f>FOOTBALL[[#This Row],[Assists]]/FOOTBALL[[#This Row],[Matches]]</f>
        <v>0.22727272727272727</v>
      </c>
    </row>
    <row r="216" spans="1:9" hidden="1" x14ac:dyDescent="0.35">
      <c r="A216" s="3" t="s">
        <v>30</v>
      </c>
      <c r="B216" s="3" t="s">
        <v>7</v>
      </c>
      <c r="C216" s="3" t="s">
        <v>57</v>
      </c>
      <c r="D216" s="3">
        <v>47</v>
      </c>
      <c r="E216" s="3">
        <v>16</v>
      </c>
      <c r="F216" s="3">
        <v>17</v>
      </c>
      <c r="G216" s="3">
        <v>7.4</v>
      </c>
      <c r="H216" s="4">
        <f>FOOTBALL[[#This Row],[Goals]]/FOOTBALL[[#This Row],[Matches]]</f>
        <v>0.34042553191489361</v>
      </c>
      <c r="I216" s="4">
        <f>FOOTBALL[[#This Row],[Assists]]/FOOTBALL[[#This Row],[Matches]]</f>
        <v>0.36170212765957449</v>
      </c>
    </row>
    <row r="217" spans="1:9" hidden="1" x14ac:dyDescent="0.35">
      <c r="A217" s="1" t="s">
        <v>30</v>
      </c>
      <c r="B217" s="1" t="s">
        <v>8</v>
      </c>
      <c r="C217" s="1" t="s">
        <v>57</v>
      </c>
      <c r="D217" s="1">
        <v>49</v>
      </c>
      <c r="E217" s="1">
        <v>14</v>
      </c>
      <c r="F217" s="1">
        <v>19</v>
      </c>
      <c r="G217" s="1">
        <v>7.6</v>
      </c>
      <c r="H217" s="2">
        <f>FOOTBALL[[#This Row],[Goals]]/FOOTBALL[[#This Row],[Matches]]</f>
        <v>0.2857142857142857</v>
      </c>
      <c r="I217" s="2">
        <f>FOOTBALL[[#This Row],[Assists]]/FOOTBALL[[#This Row],[Matches]]</f>
        <v>0.38775510204081631</v>
      </c>
    </row>
    <row r="218" spans="1:9" hidden="1" x14ac:dyDescent="0.35">
      <c r="A218" s="3" t="s">
        <v>30</v>
      </c>
      <c r="B218" s="3" t="s">
        <v>9</v>
      </c>
      <c r="C218" s="3" t="s">
        <v>57</v>
      </c>
      <c r="D218" s="3">
        <v>37</v>
      </c>
      <c r="E218" s="3">
        <v>9</v>
      </c>
      <c r="F218" s="3">
        <v>6</v>
      </c>
      <c r="G218" s="3">
        <v>7.4</v>
      </c>
      <c r="H218" s="4">
        <f>FOOTBALL[[#This Row],[Goals]]/FOOTBALL[[#This Row],[Matches]]</f>
        <v>0.24324324324324326</v>
      </c>
      <c r="I218" s="4">
        <f>FOOTBALL[[#This Row],[Assists]]/FOOTBALL[[#This Row],[Matches]]</f>
        <v>0.16216216216216217</v>
      </c>
    </row>
    <row r="219" spans="1:9" hidden="1" x14ac:dyDescent="0.35">
      <c r="A219" s="1" t="s">
        <v>14</v>
      </c>
      <c r="B219" s="1" t="s">
        <v>1</v>
      </c>
      <c r="C219" s="1" t="s">
        <v>58</v>
      </c>
      <c r="D219" s="1">
        <v>44</v>
      </c>
      <c r="E219" s="1">
        <v>1</v>
      </c>
      <c r="F219" s="1">
        <v>1</v>
      </c>
      <c r="G219" s="1">
        <v>7</v>
      </c>
      <c r="H219" s="2">
        <f>FOOTBALL[[#This Row],[Goals]]/FOOTBALL[[#This Row],[Matches]]</f>
        <v>2.2727272727272728E-2</v>
      </c>
      <c r="I219" s="2">
        <f>FOOTBALL[[#This Row],[Assists]]/FOOTBALL[[#This Row],[Matches]]</f>
        <v>2.2727272727272728E-2</v>
      </c>
    </row>
    <row r="220" spans="1:9" hidden="1" x14ac:dyDescent="0.35">
      <c r="A220" s="3" t="s">
        <v>14</v>
      </c>
      <c r="B220" s="3" t="s">
        <v>9</v>
      </c>
      <c r="C220" s="3" t="s">
        <v>58</v>
      </c>
      <c r="D220" s="3">
        <v>39</v>
      </c>
      <c r="E220" s="3">
        <v>3</v>
      </c>
      <c r="F220" s="3">
        <v>3</v>
      </c>
      <c r="G220" s="3">
        <v>7</v>
      </c>
      <c r="H220" s="4">
        <f>FOOTBALL[[#This Row],[Goals]]/FOOTBALL[[#This Row],[Matches]]</f>
        <v>7.6923076923076927E-2</v>
      </c>
      <c r="I220" s="4">
        <f>FOOTBALL[[#This Row],[Assists]]/FOOTBALL[[#This Row],[Matches]]</f>
        <v>7.6923076923076927E-2</v>
      </c>
    </row>
    <row r="221" spans="1:9" hidden="1" x14ac:dyDescent="0.35">
      <c r="A221" s="1" t="s">
        <v>20</v>
      </c>
      <c r="B221" s="1" t="s">
        <v>11</v>
      </c>
      <c r="C221" s="1" t="s">
        <v>59</v>
      </c>
      <c r="D221" s="1">
        <v>48</v>
      </c>
      <c r="E221" s="1">
        <v>4</v>
      </c>
      <c r="F221" s="1">
        <v>2</v>
      </c>
      <c r="G221" s="1">
        <v>7.3</v>
      </c>
      <c r="H221" s="2">
        <f>FOOTBALL[[#This Row],[Goals]]/FOOTBALL[[#This Row],[Matches]]</f>
        <v>8.3333333333333329E-2</v>
      </c>
      <c r="I221" s="2">
        <f>FOOTBALL[[#This Row],[Assists]]/FOOTBALL[[#This Row],[Matches]]</f>
        <v>4.1666666666666664E-2</v>
      </c>
    </row>
    <row r="222" spans="1:9" hidden="1" x14ac:dyDescent="0.35">
      <c r="A222" s="3" t="s">
        <v>20</v>
      </c>
      <c r="B222" s="3" t="s">
        <v>1</v>
      </c>
      <c r="C222" s="3" t="s">
        <v>59</v>
      </c>
      <c r="D222" s="3">
        <v>41</v>
      </c>
      <c r="E222" s="3">
        <v>3</v>
      </c>
      <c r="F222" s="3">
        <v>1</v>
      </c>
      <c r="G222" s="3">
        <v>7.1</v>
      </c>
      <c r="H222" s="4">
        <f>FOOTBALL[[#This Row],[Goals]]/FOOTBALL[[#This Row],[Matches]]</f>
        <v>7.3170731707317069E-2</v>
      </c>
      <c r="I222" s="4">
        <f>FOOTBALL[[#This Row],[Assists]]/FOOTBALL[[#This Row],[Matches]]</f>
        <v>2.4390243902439025E-2</v>
      </c>
    </row>
    <row r="223" spans="1:9" hidden="1" x14ac:dyDescent="0.35">
      <c r="A223" s="1" t="s">
        <v>20</v>
      </c>
      <c r="B223" s="1" t="s">
        <v>3</v>
      </c>
      <c r="C223" s="1" t="s">
        <v>59</v>
      </c>
      <c r="D223" s="1">
        <v>51</v>
      </c>
      <c r="E223" s="1">
        <v>3</v>
      </c>
      <c r="F223" s="1">
        <v>1</v>
      </c>
      <c r="G223" s="1">
        <v>7.5</v>
      </c>
      <c r="H223" s="2">
        <f>FOOTBALL[[#This Row],[Goals]]/FOOTBALL[[#This Row],[Matches]]</f>
        <v>5.8823529411764705E-2</v>
      </c>
      <c r="I223" s="2">
        <f>FOOTBALL[[#This Row],[Assists]]/FOOTBALL[[#This Row],[Matches]]</f>
        <v>1.9607843137254902E-2</v>
      </c>
    </row>
    <row r="224" spans="1:9" x14ac:dyDescent="0.35">
      <c r="A224" s="3" t="s">
        <v>20</v>
      </c>
      <c r="B224" s="3" t="s">
        <v>6</v>
      </c>
      <c r="C224" s="3" t="s">
        <v>59</v>
      </c>
      <c r="D224" s="3">
        <v>50</v>
      </c>
      <c r="E224" s="3">
        <v>5</v>
      </c>
      <c r="F224" s="3">
        <v>2</v>
      </c>
      <c r="G224" s="3">
        <v>7.2</v>
      </c>
      <c r="H224" s="4">
        <f>FOOTBALL[[#This Row],[Goals]]/FOOTBALL[[#This Row],[Matches]]</f>
        <v>0.1</v>
      </c>
      <c r="I224" s="4">
        <f>FOOTBALL[[#This Row],[Assists]]/FOOTBALL[[#This Row],[Matches]]</f>
        <v>0.04</v>
      </c>
    </row>
    <row r="225" spans="1:9" hidden="1" x14ac:dyDescent="0.35">
      <c r="A225" s="1" t="s">
        <v>20</v>
      </c>
      <c r="B225" s="1" t="s">
        <v>7</v>
      </c>
      <c r="C225" s="1" t="s">
        <v>59</v>
      </c>
      <c r="D225" s="1">
        <v>50</v>
      </c>
      <c r="E225" s="1">
        <v>6</v>
      </c>
      <c r="F225" s="1">
        <v>4</v>
      </c>
      <c r="G225" s="1">
        <v>7.4</v>
      </c>
      <c r="H225" s="2">
        <f>FOOTBALL[[#This Row],[Goals]]/FOOTBALL[[#This Row],[Matches]]</f>
        <v>0.12</v>
      </c>
      <c r="I225" s="2">
        <f>FOOTBALL[[#This Row],[Assists]]/FOOTBALL[[#This Row],[Matches]]</f>
        <v>0.08</v>
      </c>
    </row>
    <row r="226" spans="1:9" hidden="1" x14ac:dyDescent="0.35">
      <c r="A226" s="3" t="s">
        <v>4</v>
      </c>
      <c r="B226" s="3" t="s">
        <v>11</v>
      </c>
      <c r="C226" s="3" t="s">
        <v>60</v>
      </c>
      <c r="D226" s="3">
        <v>24</v>
      </c>
      <c r="E226" s="3">
        <v>3</v>
      </c>
      <c r="F226" s="3">
        <v>3</v>
      </c>
      <c r="G226" s="3">
        <v>7</v>
      </c>
      <c r="H226" s="4">
        <f>FOOTBALL[[#This Row],[Goals]]/FOOTBALL[[#This Row],[Matches]]</f>
        <v>0.125</v>
      </c>
      <c r="I226" s="4">
        <f>FOOTBALL[[#This Row],[Assists]]/FOOTBALL[[#This Row],[Matches]]</f>
        <v>0.125</v>
      </c>
    </row>
    <row r="227" spans="1:9" hidden="1" x14ac:dyDescent="0.35">
      <c r="A227" s="1" t="s">
        <v>4</v>
      </c>
      <c r="B227" s="1" t="s">
        <v>1</v>
      </c>
      <c r="C227" s="1" t="s">
        <v>60</v>
      </c>
      <c r="D227" s="1">
        <v>33</v>
      </c>
      <c r="E227" s="1">
        <v>4</v>
      </c>
      <c r="F227" s="1">
        <v>3</v>
      </c>
      <c r="G227" s="1">
        <v>6.9</v>
      </c>
      <c r="H227" s="2">
        <f>FOOTBALL[[#This Row],[Goals]]/FOOTBALL[[#This Row],[Matches]]</f>
        <v>0.12121212121212122</v>
      </c>
      <c r="I227" s="2">
        <f>FOOTBALL[[#This Row],[Assists]]/FOOTBALL[[#This Row],[Matches]]</f>
        <v>9.0909090909090912E-2</v>
      </c>
    </row>
    <row r="228" spans="1:9" hidden="1" x14ac:dyDescent="0.35">
      <c r="A228" s="3" t="s">
        <v>4</v>
      </c>
      <c r="B228" s="3" t="s">
        <v>3</v>
      </c>
      <c r="C228" s="3" t="s">
        <v>60</v>
      </c>
      <c r="D228" s="3">
        <v>12</v>
      </c>
      <c r="E228" s="3">
        <v>2</v>
      </c>
      <c r="F228" s="3">
        <v>1</v>
      </c>
      <c r="G228" s="3">
        <v>6.8</v>
      </c>
      <c r="H228" s="4">
        <f>FOOTBALL[[#This Row],[Goals]]/FOOTBALL[[#This Row],[Matches]]</f>
        <v>0.16666666666666666</v>
      </c>
      <c r="I228" s="4">
        <f>FOOTBALL[[#This Row],[Assists]]/FOOTBALL[[#This Row],[Matches]]</f>
        <v>8.3333333333333329E-2</v>
      </c>
    </row>
    <row r="229" spans="1:9" hidden="1" x14ac:dyDescent="0.35">
      <c r="A229" s="1" t="s">
        <v>4</v>
      </c>
      <c r="B229" s="1" t="s">
        <v>5</v>
      </c>
      <c r="C229" s="1" t="s">
        <v>60</v>
      </c>
      <c r="D229" s="1">
        <v>20</v>
      </c>
      <c r="E229" s="1">
        <v>1</v>
      </c>
      <c r="F229" s="1">
        <v>2</v>
      </c>
      <c r="G229" s="1">
        <v>7</v>
      </c>
      <c r="H229" s="2">
        <f>FOOTBALL[[#This Row],[Goals]]/FOOTBALL[[#This Row],[Matches]]</f>
        <v>0.05</v>
      </c>
      <c r="I229" s="2">
        <f>FOOTBALL[[#This Row],[Assists]]/FOOTBALL[[#This Row],[Matches]]</f>
        <v>0.1</v>
      </c>
    </row>
    <row r="230" spans="1:9" x14ac:dyDescent="0.35">
      <c r="A230" s="3" t="s">
        <v>4</v>
      </c>
      <c r="B230" s="3" t="s">
        <v>6</v>
      </c>
      <c r="C230" s="3" t="s">
        <v>60</v>
      </c>
      <c r="D230" s="3">
        <v>39</v>
      </c>
      <c r="E230" s="3">
        <v>1</v>
      </c>
      <c r="F230" s="3">
        <v>2</v>
      </c>
      <c r="G230" s="3">
        <v>7</v>
      </c>
      <c r="H230" s="4">
        <f>FOOTBALL[[#This Row],[Goals]]/FOOTBALL[[#This Row],[Matches]]</f>
        <v>2.564102564102564E-2</v>
      </c>
      <c r="I230" s="4">
        <f>FOOTBALL[[#This Row],[Assists]]/FOOTBALL[[#This Row],[Matches]]</f>
        <v>5.128205128205128E-2</v>
      </c>
    </row>
    <row r="231" spans="1:9" hidden="1" x14ac:dyDescent="0.35">
      <c r="A231" s="1" t="s">
        <v>4</v>
      </c>
      <c r="B231" s="1" t="s">
        <v>7</v>
      </c>
      <c r="C231" s="1" t="s">
        <v>60</v>
      </c>
      <c r="D231" s="1">
        <v>44</v>
      </c>
      <c r="E231" s="1">
        <v>1</v>
      </c>
      <c r="F231" s="1">
        <v>7</v>
      </c>
      <c r="G231" s="1">
        <v>7.1</v>
      </c>
      <c r="H231" s="2">
        <f>FOOTBALL[[#This Row],[Goals]]/FOOTBALL[[#This Row],[Matches]]</f>
        <v>2.2727272727272728E-2</v>
      </c>
      <c r="I231" s="2">
        <f>FOOTBALL[[#This Row],[Assists]]/FOOTBALL[[#This Row],[Matches]]</f>
        <v>0.15909090909090909</v>
      </c>
    </row>
    <row r="232" spans="1:9" hidden="1" x14ac:dyDescent="0.35">
      <c r="A232" s="3" t="s">
        <v>4</v>
      </c>
      <c r="B232" s="3" t="s">
        <v>8</v>
      </c>
      <c r="C232" s="3" t="s">
        <v>60</v>
      </c>
      <c r="D232" s="3">
        <v>48</v>
      </c>
      <c r="E232" s="3">
        <v>1</v>
      </c>
      <c r="F232" s="3">
        <v>8</v>
      </c>
      <c r="G232" s="3">
        <v>7.3</v>
      </c>
      <c r="H232" s="4">
        <f>FOOTBALL[[#This Row],[Goals]]/FOOTBALL[[#This Row],[Matches]]</f>
        <v>2.0833333333333332E-2</v>
      </c>
      <c r="I232" s="4">
        <f>FOOTBALL[[#This Row],[Assists]]/FOOTBALL[[#This Row],[Matches]]</f>
        <v>0.16666666666666666</v>
      </c>
    </row>
    <row r="233" spans="1:9" hidden="1" x14ac:dyDescent="0.35">
      <c r="A233" s="1" t="s">
        <v>4</v>
      </c>
      <c r="B233" s="1" t="s">
        <v>9</v>
      </c>
      <c r="C233" s="1" t="s">
        <v>60</v>
      </c>
      <c r="D233" s="1">
        <v>47</v>
      </c>
      <c r="E233" s="1">
        <v>1</v>
      </c>
      <c r="F233" s="1">
        <v>6</v>
      </c>
      <c r="G233" s="1">
        <v>7.1</v>
      </c>
      <c r="H233" s="2">
        <f>FOOTBALL[[#This Row],[Goals]]/FOOTBALL[[#This Row],[Matches]]</f>
        <v>2.1276595744680851E-2</v>
      </c>
      <c r="I233" s="2">
        <f>FOOTBALL[[#This Row],[Assists]]/FOOTBALL[[#This Row],[Matches]]</f>
        <v>0.1276595744680851</v>
      </c>
    </row>
    <row r="234" spans="1:9" hidden="1" x14ac:dyDescent="0.35">
      <c r="A234" s="3" t="s">
        <v>4</v>
      </c>
      <c r="B234" s="3" t="s">
        <v>11</v>
      </c>
      <c r="C234" s="3" t="s">
        <v>61</v>
      </c>
      <c r="D234" s="3">
        <v>42</v>
      </c>
      <c r="E234" s="3">
        <v>4</v>
      </c>
      <c r="F234" s="3">
        <v>5</v>
      </c>
      <c r="G234" s="3">
        <v>7.4</v>
      </c>
      <c r="H234" s="4">
        <f>FOOTBALL[[#This Row],[Goals]]/FOOTBALL[[#This Row],[Matches]]</f>
        <v>9.5238095238095233E-2</v>
      </c>
      <c r="I234" s="4">
        <f>FOOTBALL[[#This Row],[Assists]]/FOOTBALL[[#This Row],[Matches]]</f>
        <v>0.11904761904761904</v>
      </c>
    </row>
    <row r="235" spans="1:9" hidden="1" x14ac:dyDescent="0.35">
      <c r="A235" s="1" t="s">
        <v>32</v>
      </c>
      <c r="B235" s="1" t="s">
        <v>1</v>
      </c>
      <c r="C235" s="1" t="s">
        <v>61</v>
      </c>
      <c r="D235" s="1">
        <v>21</v>
      </c>
      <c r="E235" s="1">
        <v>1</v>
      </c>
      <c r="F235" s="1">
        <v>6</v>
      </c>
      <c r="G235" s="1">
        <v>7.5</v>
      </c>
      <c r="H235" s="2">
        <f>FOOTBALL[[#This Row],[Goals]]/FOOTBALL[[#This Row],[Matches]]</f>
        <v>4.7619047619047616E-2</v>
      </c>
      <c r="I235" s="2">
        <f>FOOTBALL[[#This Row],[Assists]]/FOOTBALL[[#This Row],[Matches]]</f>
        <v>0.2857142857142857</v>
      </c>
    </row>
    <row r="236" spans="1:9" hidden="1" x14ac:dyDescent="0.35">
      <c r="A236" s="3" t="s">
        <v>30</v>
      </c>
      <c r="B236" s="3" t="s">
        <v>3</v>
      </c>
      <c r="C236" s="3" t="s">
        <v>61</v>
      </c>
      <c r="D236" s="3">
        <v>26</v>
      </c>
      <c r="E236" s="3">
        <v>2</v>
      </c>
      <c r="F236" s="3">
        <v>4</v>
      </c>
      <c r="G236" s="3">
        <v>7.2</v>
      </c>
      <c r="H236" s="4">
        <f>FOOTBALL[[#This Row],[Goals]]/FOOTBALL[[#This Row],[Matches]]</f>
        <v>7.6923076923076927E-2</v>
      </c>
      <c r="I236" s="4">
        <f>FOOTBALL[[#This Row],[Assists]]/FOOTBALL[[#This Row],[Matches]]</f>
        <v>0.15384615384615385</v>
      </c>
    </row>
    <row r="237" spans="1:9" hidden="1" x14ac:dyDescent="0.35">
      <c r="A237" s="1" t="s">
        <v>30</v>
      </c>
      <c r="B237" s="1" t="s">
        <v>5</v>
      </c>
      <c r="C237" s="1" t="s">
        <v>61</v>
      </c>
      <c r="D237" s="1">
        <v>52</v>
      </c>
      <c r="E237" s="1">
        <v>3</v>
      </c>
      <c r="F237" s="1">
        <v>10</v>
      </c>
      <c r="G237" s="1">
        <v>7.7</v>
      </c>
      <c r="H237" s="2">
        <f>FOOTBALL[[#This Row],[Goals]]/FOOTBALL[[#This Row],[Matches]]</f>
        <v>5.7692307692307696E-2</v>
      </c>
      <c r="I237" s="2">
        <f>FOOTBALL[[#This Row],[Assists]]/FOOTBALL[[#This Row],[Matches]]</f>
        <v>0.19230769230769232</v>
      </c>
    </row>
    <row r="238" spans="1:9" x14ac:dyDescent="0.35">
      <c r="A238" s="3" t="s">
        <v>30</v>
      </c>
      <c r="B238" s="3" t="s">
        <v>6</v>
      </c>
      <c r="C238" s="3" t="s">
        <v>61</v>
      </c>
      <c r="D238" s="3">
        <v>43</v>
      </c>
      <c r="E238" s="3">
        <v>3</v>
      </c>
      <c r="F238" s="3">
        <v>5</v>
      </c>
      <c r="G238" s="3">
        <v>7.4</v>
      </c>
      <c r="H238" s="4">
        <f>FOOTBALL[[#This Row],[Goals]]/FOOTBALL[[#This Row],[Matches]]</f>
        <v>6.9767441860465115E-2</v>
      </c>
      <c r="I238" s="4">
        <f>FOOTBALL[[#This Row],[Assists]]/FOOTBALL[[#This Row],[Matches]]</f>
        <v>0.11627906976744186</v>
      </c>
    </row>
    <row r="239" spans="1:9" hidden="1" x14ac:dyDescent="0.35">
      <c r="A239" s="1" t="s">
        <v>13</v>
      </c>
      <c r="B239" s="1" t="s">
        <v>7</v>
      </c>
      <c r="C239" s="1" t="s">
        <v>61</v>
      </c>
      <c r="D239" s="1">
        <v>34</v>
      </c>
      <c r="E239" s="1">
        <v>1</v>
      </c>
      <c r="F239" s="1">
        <v>5</v>
      </c>
      <c r="G239" s="1">
        <v>7.4</v>
      </c>
      <c r="H239" s="2">
        <f>FOOTBALL[[#This Row],[Goals]]/FOOTBALL[[#This Row],[Matches]]</f>
        <v>2.9411764705882353E-2</v>
      </c>
      <c r="I239" s="2">
        <f>FOOTBALL[[#This Row],[Assists]]/FOOTBALL[[#This Row],[Matches]]</f>
        <v>0.14705882352941177</v>
      </c>
    </row>
    <row r="240" spans="1:9" hidden="1" x14ac:dyDescent="0.35">
      <c r="A240" s="3" t="s">
        <v>52</v>
      </c>
      <c r="B240" s="3" t="s">
        <v>8</v>
      </c>
      <c r="C240" s="3" t="s">
        <v>61</v>
      </c>
      <c r="D240" s="3">
        <v>28</v>
      </c>
      <c r="E240" s="3">
        <v>1</v>
      </c>
      <c r="F240" s="3">
        <v>3</v>
      </c>
      <c r="G240" s="3">
        <v>7.2</v>
      </c>
      <c r="H240" s="4">
        <f>FOOTBALL[[#This Row],[Goals]]/FOOTBALL[[#This Row],[Matches]]</f>
        <v>3.5714285714285712E-2</v>
      </c>
      <c r="I240" s="4">
        <f>FOOTBALL[[#This Row],[Assists]]/FOOTBALL[[#This Row],[Matches]]</f>
        <v>0.10714285714285714</v>
      </c>
    </row>
    <row r="241" spans="1:9" hidden="1" x14ac:dyDescent="0.35">
      <c r="A241" s="1" t="s">
        <v>41</v>
      </c>
      <c r="B241" s="1" t="s">
        <v>11</v>
      </c>
      <c r="C241" s="1" t="s">
        <v>62</v>
      </c>
      <c r="D241" s="1">
        <v>34</v>
      </c>
      <c r="E241" s="1">
        <v>9</v>
      </c>
      <c r="F241" s="1">
        <v>7</v>
      </c>
      <c r="G241" s="1">
        <v>7.4</v>
      </c>
      <c r="H241" s="2">
        <f>FOOTBALL[[#This Row],[Goals]]/FOOTBALL[[#This Row],[Matches]]</f>
        <v>0.26470588235294118</v>
      </c>
      <c r="I241" s="2">
        <f>FOOTBALL[[#This Row],[Assists]]/FOOTBALL[[#This Row],[Matches]]</f>
        <v>0.20588235294117646</v>
      </c>
    </row>
    <row r="242" spans="1:9" hidden="1" x14ac:dyDescent="0.35">
      <c r="A242" s="3" t="s">
        <v>20</v>
      </c>
      <c r="B242" s="3" t="s">
        <v>1</v>
      </c>
      <c r="C242" s="3" t="s">
        <v>62</v>
      </c>
      <c r="D242" s="3">
        <v>35</v>
      </c>
      <c r="E242" s="3">
        <v>13</v>
      </c>
      <c r="F242" s="3">
        <v>5</v>
      </c>
      <c r="G242" s="3">
        <v>7.1</v>
      </c>
      <c r="H242" s="4">
        <f>FOOTBALL[[#This Row],[Goals]]/FOOTBALL[[#This Row],[Matches]]</f>
        <v>0.37142857142857144</v>
      </c>
      <c r="I242" s="4">
        <f>FOOTBALL[[#This Row],[Assists]]/FOOTBALL[[#This Row],[Matches]]</f>
        <v>0.14285714285714285</v>
      </c>
    </row>
    <row r="243" spans="1:9" hidden="1" x14ac:dyDescent="0.35">
      <c r="A243" s="1" t="s">
        <v>20</v>
      </c>
      <c r="B243" s="1" t="s">
        <v>3</v>
      </c>
      <c r="C243" s="1" t="s">
        <v>62</v>
      </c>
      <c r="D243" s="1">
        <v>35</v>
      </c>
      <c r="E243" s="1">
        <v>11</v>
      </c>
      <c r="F243" s="1">
        <v>5</v>
      </c>
      <c r="G243" s="1">
        <v>7.2</v>
      </c>
      <c r="H243" s="2">
        <f>FOOTBALL[[#This Row],[Goals]]/FOOTBALL[[#This Row],[Matches]]</f>
        <v>0.31428571428571428</v>
      </c>
      <c r="I243" s="2">
        <f>FOOTBALL[[#This Row],[Assists]]/FOOTBALL[[#This Row],[Matches]]</f>
        <v>0.14285714285714285</v>
      </c>
    </row>
    <row r="244" spans="1:9" hidden="1" x14ac:dyDescent="0.35">
      <c r="A244" s="3" t="s">
        <v>20</v>
      </c>
      <c r="B244" s="3" t="s">
        <v>5</v>
      </c>
      <c r="C244" s="3" t="s">
        <v>62</v>
      </c>
      <c r="D244" s="3">
        <v>48</v>
      </c>
      <c r="E244" s="3">
        <v>9</v>
      </c>
      <c r="F244" s="3">
        <v>9</v>
      </c>
      <c r="G244" s="3">
        <v>7</v>
      </c>
      <c r="H244" s="4">
        <f>FOOTBALL[[#This Row],[Goals]]/FOOTBALL[[#This Row],[Matches]]</f>
        <v>0.1875</v>
      </c>
      <c r="I244" s="4">
        <f>FOOTBALL[[#This Row],[Assists]]/FOOTBALL[[#This Row],[Matches]]</f>
        <v>0.1875</v>
      </c>
    </row>
    <row r="245" spans="1:9" x14ac:dyDescent="0.35">
      <c r="A245" s="1" t="s">
        <v>20</v>
      </c>
      <c r="B245" s="1" t="s">
        <v>6</v>
      </c>
      <c r="C245" s="1" t="s">
        <v>62</v>
      </c>
      <c r="D245" s="1">
        <v>52</v>
      </c>
      <c r="E245" s="1">
        <v>12</v>
      </c>
      <c r="F245" s="1">
        <v>12</v>
      </c>
      <c r="G245" s="1">
        <v>7.1</v>
      </c>
      <c r="H245" s="2">
        <f>FOOTBALL[[#This Row],[Goals]]/FOOTBALL[[#This Row],[Matches]]</f>
        <v>0.23076923076923078</v>
      </c>
      <c r="I245" s="2">
        <f>FOOTBALL[[#This Row],[Assists]]/FOOTBALL[[#This Row],[Matches]]</f>
        <v>0.23076923076923078</v>
      </c>
    </row>
    <row r="246" spans="1:9" hidden="1" x14ac:dyDescent="0.35">
      <c r="A246" s="3" t="s">
        <v>20</v>
      </c>
      <c r="B246" s="3" t="s">
        <v>7</v>
      </c>
      <c r="C246" s="3" t="s">
        <v>62</v>
      </c>
      <c r="D246" s="3">
        <v>48</v>
      </c>
      <c r="E246" s="3">
        <v>16</v>
      </c>
      <c r="F246" s="3">
        <v>7</v>
      </c>
      <c r="G246" s="3">
        <v>7</v>
      </c>
      <c r="H246" s="4">
        <f>FOOTBALL[[#This Row],[Goals]]/FOOTBALL[[#This Row],[Matches]]</f>
        <v>0.33333333333333331</v>
      </c>
      <c r="I246" s="4">
        <f>FOOTBALL[[#This Row],[Assists]]/FOOTBALL[[#This Row],[Matches]]</f>
        <v>0.14583333333333334</v>
      </c>
    </row>
    <row r="247" spans="1:9" hidden="1" x14ac:dyDescent="0.35">
      <c r="A247" s="1" t="s">
        <v>20</v>
      </c>
      <c r="B247" s="1" t="s">
        <v>8</v>
      </c>
      <c r="C247" s="1" t="s">
        <v>62</v>
      </c>
      <c r="D247" s="1">
        <v>54</v>
      </c>
      <c r="E247" s="1">
        <v>27</v>
      </c>
      <c r="F247" s="1">
        <v>16</v>
      </c>
      <c r="G247" s="1">
        <v>7.2</v>
      </c>
      <c r="H247" s="2">
        <f>FOOTBALL[[#This Row],[Goals]]/FOOTBALL[[#This Row],[Matches]]</f>
        <v>0.5</v>
      </c>
      <c r="I247" s="2">
        <f>FOOTBALL[[#This Row],[Assists]]/FOOTBALL[[#This Row],[Matches]]</f>
        <v>0.29629629629629628</v>
      </c>
    </row>
    <row r="248" spans="1:9" hidden="1" x14ac:dyDescent="0.35">
      <c r="A248" s="3" t="s">
        <v>20</v>
      </c>
      <c r="B248" s="3" t="s">
        <v>9</v>
      </c>
      <c r="C248" s="3" t="s">
        <v>62</v>
      </c>
      <c r="D248" s="3">
        <v>41</v>
      </c>
      <c r="E248" s="3">
        <v>12</v>
      </c>
      <c r="F248" s="3">
        <v>8</v>
      </c>
      <c r="G248" s="3">
        <v>7.5</v>
      </c>
      <c r="H248" s="4">
        <f>FOOTBALL[[#This Row],[Goals]]/FOOTBALL[[#This Row],[Matches]]</f>
        <v>0.29268292682926828</v>
      </c>
      <c r="I248" s="4">
        <f>FOOTBALL[[#This Row],[Assists]]/FOOTBALL[[#This Row],[Matches]]</f>
        <v>0.1951219512195122</v>
      </c>
    </row>
    <row r="249" spans="1:9" hidden="1" x14ac:dyDescent="0.35">
      <c r="A249" s="1" t="s">
        <v>20</v>
      </c>
      <c r="B249" s="1" t="s">
        <v>15</v>
      </c>
      <c r="C249" s="1" t="s">
        <v>62</v>
      </c>
      <c r="D249" s="1">
        <v>49</v>
      </c>
      <c r="E249" s="1">
        <v>11</v>
      </c>
      <c r="F249" s="1">
        <v>9</v>
      </c>
      <c r="G249" s="1">
        <v>6</v>
      </c>
      <c r="H249" s="2">
        <f>FOOTBALL[[#This Row],[Goals]]/FOOTBALL[[#This Row],[Matches]]</f>
        <v>0.22448979591836735</v>
      </c>
      <c r="I249" s="2">
        <f>FOOTBALL[[#This Row],[Assists]]/FOOTBALL[[#This Row],[Matches]]</f>
        <v>0.18367346938775511</v>
      </c>
    </row>
    <row r="250" spans="1:9" hidden="1" x14ac:dyDescent="0.35">
      <c r="A250" s="3" t="s">
        <v>63</v>
      </c>
      <c r="B250" s="3" t="s">
        <v>11</v>
      </c>
      <c r="C250" s="3" t="s">
        <v>64</v>
      </c>
      <c r="D250" s="3">
        <v>51</v>
      </c>
      <c r="E250" s="3">
        <v>14</v>
      </c>
      <c r="F250" s="3">
        <v>7</v>
      </c>
      <c r="G250" s="3">
        <v>7.1</v>
      </c>
      <c r="H250" s="4">
        <f>FOOTBALL[[#This Row],[Goals]]/FOOTBALL[[#This Row],[Matches]]</f>
        <v>0.27450980392156865</v>
      </c>
      <c r="I250" s="4">
        <f>FOOTBALL[[#This Row],[Assists]]/FOOTBALL[[#This Row],[Matches]]</f>
        <v>0.13725490196078433</v>
      </c>
    </row>
    <row r="251" spans="1:9" hidden="1" x14ac:dyDescent="0.35">
      <c r="A251" s="1" t="s">
        <v>39</v>
      </c>
      <c r="B251" s="1" t="s">
        <v>1</v>
      </c>
      <c r="C251" s="1" t="s">
        <v>64</v>
      </c>
      <c r="D251" s="1">
        <v>47</v>
      </c>
      <c r="E251" s="1">
        <v>9</v>
      </c>
      <c r="F251" s="1">
        <v>1</v>
      </c>
      <c r="G251" s="1">
        <v>6.9</v>
      </c>
      <c r="H251" s="2">
        <f>FOOTBALL[[#This Row],[Goals]]/FOOTBALL[[#This Row],[Matches]]</f>
        <v>0.19148936170212766</v>
      </c>
      <c r="I251" s="2">
        <f>FOOTBALL[[#This Row],[Assists]]/FOOTBALL[[#This Row],[Matches]]</f>
        <v>2.1276595744680851E-2</v>
      </c>
    </row>
    <row r="252" spans="1:9" hidden="1" x14ac:dyDescent="0.35">
      <c r="A252" s="3" t="s">
        <v>39</v>
      </c>
      <c r="B252" s="3" t="s">
        <v>3</v>
      </c>
      <c r="C252" s="3" t="s">
        <v>64</v>
      </c>
      <c r="D252" s="3">
        <v>47</v>
      </c>
      <c r="E252" s="3">
        <v>14</v>
      </c>
      <c r="F252" s="3">
        <v>5</v>
      </c>
      <c r="G252" s="3">
        <v>7.1</v>
      </c>
      <c r="H252" s="4">
        <f>FOOTBALL[[#This Row],[Goals]]/FOOTBALL[[#This Row],[Matches]]</f>
        <v>0.2978723404255319</v>
      </c>
      <c r="I252" s="4">
        <f>FOOTBALL[[#This Row],[Assists]]/FOOTBALL[[#This Row],[Matches]]</f>
        <v>0.10638297872340426</v>
      </c>
    </row>
    <row r="253" spans="1:9" hidden="1" x14ac:dyDescent="0.35">
      <c r="A253" s="1" t="s">
        <v>39</v>
      </c>
      <c r="B253" s="1" t="s">
        <v>5</v>
      </c>
      <c r="C253" s="1" t="s">
        <v>64</v>
      </c>
      <c r="D253" s="1">
        <v>45</v>
      </c>
      <c r="E253" s="1">
        <v>9</v>
      </c>
      <c r="F253" s="1">
        <v>6</v>
      </c>
      <c r="G253" s="1">
        <v>6.9</v>
      </c>
      <c r="H253" s="2">
        <f>FOOTBALL[[#This Row],[Goals]]/FOOTBALL[[#This Row],[Matches]]</f>
        <v>0.2</v>
      </c>
      <c r="I253" s="2">
        <f>FOOTBALL[[#This Row],[Assists]]/FOOTBALL[[#This Row],[Matches]]</f>
        <v>0.13333333333333333</v>
      </c>
    </row>
    <row r="254" spans="1:9" x14ac:dyDescent="0.35">
      <c r="A254" s="3" t="s">
        <v>65</v>
      </c>
      <c r="B254" s="3" t="s">
        <v>6</v>
      </c>
      <c r="C254" s="3" t="s">
        <v>64</v>
      </c>
      <c r="D254" s="3">
        <v>45</v>
      </c>
      <c r="E254" s="3">
        <v>18</v>
      </c>
      <c r="F254" s="3">
        <v>9</v>
      </c>
      <c r="G254" s="3">
        <v>7.1</v>
      </c>
      <c r="H254" s="4">
        <f>FOOTBALL[[#This Row],[Goals]]/FOOTBALL[[#This Row],[Matches]]</f>
        <v>0.4</v>
      </c>
      <c r="I254" s="4">
        <f>FOOTBALL[[#This Row],[Assists]]/FOOTBALL[[#This Row],[Matches]]</f>
        <v>0.2</v>
      </c>
    </row>
    <row r="255" spans="1:9" hidden="1" x14ac:dyDescent="0.35">
      <c r="A255" s="1" t="s">
        <v>65</v>
      </c>
      <c r="B255" s="1" t="s">
        <v>7</v>
      </c>
      <c r="C255" s="1" t="s">
        <v>64</v>
      </c>
      <c r="D255" s="1">
        <v>42</v>
      </c>
      <c r="E255" s="1">
        <v>20</v>
      </c>
      <c r="F255" s="1">
        <v>6</v>
      </c>
      <c r="G255" s="1">
        <v>7.4</v>
      </c>
      <c r="H255" s="2">
        <f>FOOTBALL[[#This Row],[Goals]]/FOOTBALL[[#This Row],[Matches]]</f>
        <v>0.47619047619047616</v>
      </c>
      <c r="I255" s="2">
        <f>FOOTBALL[[#This Row],[Assists]]/FOOTBALL[[#This Row],[Matches]]</f>
        <v>0.14285714285714285</v>
      </c>
    </row>
    <row r="256" spans="1:9" hidden="1" x14ac:dyDescent="0.35">
      <c r="A256" s="3" t="s">
        <v>65</v>
      </c>
      <c r="B256" s="3" t="s">
        <v>8</v>
      </c>
      <c r="C256" s="3" t="s">
        <v>64</v>
      </c>
      <c r="D256" s="3">
        <v>35</v>
      </c>
      <c r="E256" s="3">
        <v>4</v>
      </c>
      <c r="F256" s="3">
        <v>8</v>
      </c>
      <c r="G256" s="3">
        <v>7</v>
      </c>
      <c r="H256" s="4">
        <f>FOOTBALL[[#This Row],[Goals]]/FOOTBALL[[#This Row],[Matches]]</f>
        <v>0.11428571428571428</v>
      </c>
      <c r="I256" s="4">
        <f>FOOTBALL[[#This Row],[Assists]]/FOOTBALL[[#This Row],[Matches]]</f>
        <v>0.22857142857142856</v>
      </c>
    </row>
    <row r="257" spans="1:9" hidden="1" x14ac:dyDescent="0.35">
      <c r="A257" s="1" t="s">
        <v>65</v>
      </c>
      <c r="B257" s="1" t="s">
        <v>9</v>
      </c>
      <c r="C257" s="1" t="s">
        <v>64</v>
      </c>
      <c r="D257" s="1">
        <v>28</v>
      </c>
      <c r="E257" s="1">
        <v>4</v>
      </c>
      <c r="F257" s="1">
        <v>5</v>
      </c>
      <c r="G257" s="1">
        <v>6.7</v>
      </c>
      <c r="H257" s="2">
        <f>FOOTBALL[[#This Row],[Goals]]/FOOTBALL[[#This Row],[Matches]]</f>
        <v>0.14285714285714285</v>
      </c>
      <c r="I257" s="2">
        <f>FOOTBALL[[#This Row],[Assists]]/FOOTBALL[[#This Row],[Matches]]</f>
        <v>0.17857142857142858</v>
      </c>
    </row>
    <row r="258" spans="1:9" hidden="1" x14ac:dyDescent="0.35">
      <c r="A258" s="3" t="s">
        <v>27</v>
      </c>
      <c r="B258" s="3" t="s">
        <v>3</v>
      </c>
      <c r="C258" s="3" t="s">
        <v>66</v>
      </c>
      <c r="D258" s="3">
        <v>43</v>
      </c>
      <c r="E258" s="3">
        <v>1</v>
      </c>
      <c r="F258" s="3">
        <v>3</v>
      </c>
      <c r="G258" s="3">
        <v>7</v>
      </c>
      <c r="H258" s="4">
        <f>FOOTBALL[[#This Row],[Goals]]/FOOTBALL[[#This Row],[Matches]]</f>
        <v>2.3255813953488372E-2</v>
      </c>
      <c r="I258" s="4">
        <f>FOOTBALL[[#This Row],[Assists]]/FOOTBALL[[#This Row],[Matches]]</f>
        <v>6.9767441860465115E-2</v>
      </c>
    </row>
    <row r="259" spans="1:9" hidden="1" x14ac:dyDescent="0.35">
      <c r="A259" s="1" t="s">
        <v>27</v>
      </c>
      <c r="B259" s="1" t="s">
        <v>5</v>
      </c>
      <c r="C259" s="1" t="s">
        <v>67</v>
      </c>
      <c r="D259" s="1">
        <v>45</v>
      </c>
      <c r="E259" s="1">
        <v>1</v>
      </c>
      <c r="F259" s="1">
        <v>2</v>
      </c>
      <c r="G259" s="1">
        <v>7.1</v>
      </c>
      <c r="H259" s="2">
        <f>FOOTBALL[[#This Row],[Goals]]/FOOTBALL[[#This Row],[Matches]]</f>
        <v>2.2222222222222223E-2</v>
      </c>
      <c r="I259" s="2">
        <f>FOOTBALL[[#This Row],[Assists]]/FOOTBALL[[#This Row],[Matches]]</f>
        <v>4.4444444444444446E-2</v>
      </c>
    </row>
    <row r="260" spans="1:9" x14ac:dyDescent="0.35">
      <c r="A260" s="3" t="s">
        <v>27</v>
      </c>
      <c r="B260" s="3" t="s">
        <v>6</v>
      </c>
      <c r="C260" s="3" t="s">
        <v>67</v>
      </c>
      <c r="D260" s="3">
        <v>42</v>
      </c>
      <c r="E260" s="3">
        <v>5</v>
      </c>
      <c r="F260" s="3">
        <v>6</v>
      </c>
      <c r="G260" s="3">
        <v>7.1</v>
      </c>
      <c r="H260" s="4">
        <f>FOOTBALL[[#This Row],[Goals]]/FOOTBALL[[#This Row],[Matches]]</f>
        <v>0.11904761904761904</v>
      </c>
      <c r="I260" s="4">
        <f>FOOTBALL[[#This Row],[Assists]]/FOOTBALL[[#This Row],[Matches]]</f>
        <v>0.14285714285714285</v>
      </c>
    </row>
    <row r="261" spans="1:9" hidden="1" x14ac:dyDescent="0.35">
      <c r="A261" s="1" t="s">
        <v>27</v>
      </c>
      <c r="B261" s="1" t="s">
        <v>7</v>
      </c>
      <c r="C261" s="1" t="s">
        <v>67</v>
      </c>
      <c r="D261" s="1">
        <v>41</v>
      </c>
      <c r="E261" s="1">
        <v>6</v>
      </c>
      <c r="F261" s="1">
        <v>5</v>
      </c>
      <c r="G261" s="1">
        <v>7.3</v>
      </c>
      <c r="H261" s="2">
        <f>FOOTBALL[[#This Row],[Goals]]/FOOTBALL[[#This Row],[Matches]]</f>
        <v>0.14634146341463414</v>
      </c>
      <c r="I261" s="2">
        <f>FOOTBALL[[#This Row],[Assists]]/FOOTBALL[[#This Row],[Matches]]</f>
        <v>0.12195121951219512</v>
      </c>
    </row>
    <row r="262" spans="1:9" hidden="1" x14ac:dyDescent="0.35">
      <c r="A262" s="3" t="s">
        <v>27</v>
      </c>
      <c r="B262" s="3" t="s">
        <v>8</v>
      </c>
      <c r="C262" s="3" t="s">
        <v>66</v>
      </c>
      <c r="D262" s="3">
        <v>51</v>
      </c>
      <c r="E262" s="3">
        <v>6</v>
      </c>
      <c r="F262" s="3">
        <v>7</v>
      </c>
      <c r="G262" s="3">
        <v>7.1</v>
      </c>
      <c r="H262" s="4">
        <f>FOOTBALL[[#This Row],[Goals]]/FOOTBALL[[#This Row],[Matches]]</f>
        <v>0.11764705882352941</v>
      </c>
      <c r="I262" s="4">
        <f>FOOTBALL[[#This Row],[Assists]]/FOOTBALL[[#This Row],[Matches]]</f>
        <v>0.13725490196078433</v>
      </c>
    </row>
    <row r="263" spans="1:9" hidden="1" x14ac:dyDescent="0.35">
      <c r="A263" s="1" t="s">
        <v>27</v>
      </c>
      <c r="B263" s="1" t="s">
        <v>9</v>
      </c>
      <c r="C263" s="1" t="s">
        <v>67</v>
      </c>
      <c r="D263" s="1">
        <v>54</v>
      </c>
      <c r="E263" s="1">
        <v>5</v>
      </c>
      <c r="F263" s="1">
        <v>10</v>
      </c>
      <c r="G263" s="1">
        <v>7.3</v>
      </c>
      <c r="H263" s="2">
        <f>FOOTBALL[[#This Row],[Goals]]/FOOTBALL[[#This Row],[Matches]]</f>
        <v>9.2592592592592587E-2</v>
      </c>
      <c r="I263" s="2">
        <f>FOOTBALL[[#This Row],[Assists]]/FOOTBALL[[#This Row],[Matches]]</f>
        <v>0.18518518518518517</v>
      </c>
    </row>
    <row r="264" spans="1:9" hidden="1" x14ac:dyDescent="0.35">
      <c r="A264" s="3" t="s">
        <v>27</v>
      </c>
      <c r="B264" s="3" t="s">
        <v>15</v>
      </c>
      <c r="C264" s="3" t="s">
        <v>67</v>
      </c>
      <c r="D264" s="3">
        <v>51</v>
      </c>
      <c r="E264" s="3">
        <v>5</v>
      </c>
      <c r="F264" s="3">
        <v>15</v>
      </c>
      <c r="G264" s="3">
        <v>6.8</v>
      </c>
      <c r="H264" s="4">
        <f>FOOTBALL[[#This Row],[Goals]]/FOOTBALL[[#This Row],[Matches]]</f>
        <v>9.8039215686274508E-2</v>
      </c>
      <c r="I264" s="4">
        <f>FOOTBALL[[#This Row],[Assists]]/FOOTBALL[[#This Row],[Matches]]</f>
        <v>0.29411764705882354</v>
      </c>
    </row>
    <row r="265" spans="1:9" hidden="1" x14ac:dyDescent="0.35">
      <c r="A265" s="1" t="s">
        <v>27</v>
      </c>
      <c r="B265" s="1" t="s">
        <v>1</v>
      </c>
      <c r="C265" s="1" t="s">
        <v>68</v>
      </c>
      <c r="D265" s="1">
        <v>36</v>
      </c>
      <c r="E265" s="1">
        <v>2</v>
      </c>
      <c r="F265" s="1">
        <v>1</v>
      </c>
      <c r="G265" s="1">
        <v>7.2</v>
      </c>
      <c r="H265" s="2">
        <f>FOOTBALL[[#This Row],[Goals]]/FOOTBALL[[#This Row],[Matches]]</f>
        <v>5.5555555555555552E-2</v>
      </c>
      <c r="I265" s="2">
        <f>FOOTBALL[[#This Row],[Assists]]/FOOTBALL[[#This Row],[Matches]]</f>
        <v>2.7777777777777776E-2</v>
      </c>
    </row>
    <row r="266" spans="1:9" hidden="1" x14ac:dyDescent="0.35">
      <c r="A266" s="3" t="s">
        <v>27</v>
      </c>
      <c r="B266" s="3" t="s">
        <v>3</v>
      </c>
      <c r="C266" s="3" t="s">
        <v>68</v>
      </c>
      <c r="D266" s="3">
        <v>33</v>
      </c>
      <c r="E266" s="3">
        <v>1</v>
      </c>
      <c r="F266" s="3">
        <v>1</v>
      </c>
      <c r="G266" s="3">
        <v>7</v>
      </c>
      <c r="H266" s="4">
        <f>FOOTBALL[[#This Row],[Goals]]/FOOTBALL[[#This Row],[Matches]]</f>
        <v>3.0303030303030304E-2</v>
      </c>
      <c r="I266" s="4">
        <f>FOOTBALL[[#This Row],[Assists]]/FOOTBALL[[#This Row],[Matches]]</f>
        <v>3.0303030303030304E-2</v>
      </c>
    </row>
    <row r="267" spans="1:9" hidden="1" x14ac:dyDescent="0.35">
      <c r="A267" s="1" t="s">
        <v>27</v>
      </c>
      <c r="B267" s="1" t="s">
        <v>8</v>
      </c>
      <c r="C267" s="1" t="s">
        <v>68</v>
      </c>
      <c r="D267" s="1">
        <v>38</v>
      </c>
      <c r="E267" s="1">
        <v>2</v>
      </c>
      <c r="F267" s="1">
        <v>2</v>
      </c>
      <c r="G267" s="1">
        <v>7.1</v>
      </c>
      <c r="H267" s="2">
        <f>FOOTBALL[[#This Row],[Goals]]/FOOTBALL[[#This Row],[Matches]]</f>
        <v>5.2631578947368418E-2</v>
      </c>
      <c r="I267" s="2">
        <f>FOOTBALL[[#This Row],[Assists]]/FOOTBALL[[#This Row],[Matches]]</f>
        <v>5.2631578947368418E-2</v>
      </c>
    </row>
    <row r="268" spans="1:9" hidden="1" x14ac:dyDescent="0.35">
      <c r="A268" s="3" t="s">
        <v>27</v>
      </c>
      <c r="B268" s="3" t="s">
        <v>9</v>
      </c>
      <c r="C268" s="3" t="s">
        <v>68</v>
      </c>
      <c r="D268" s="3">
        <v>29</v>
      </c>
      <c r="E268" s="3">
        <v>1</v>
      </c>
      <c r="F268" s="3">
        <v>1</v>
      </c>
      <c r="G268" s="3">
        <v>7.5</v>
      </c>
      <c r="H268" s="4">
        <f>FOOTBALL[[#This Row],[Goals]]/FOOTBALL[[#This Row],[Matches]]</f>
        <v>3.4482758620689655E-2</v>
      </c>
      <c r="I268" s="4">
        <f>FOOTBALL[[#This Row],[Assists]]/FOOTBALL[[#This Row],[Matches]]</f>
        <v>3.4482758620689655E-2</v>
      </c>
    </row>
    <row r="269" spans="1:9" hidden="1" x14ac:dyDescent="0.35">
      <c r="A269" s="1" t="s">
        <v>69</v>
      </c>
      <c r="B269" s="1" t="s">
        <v>1</v>
      </c>
      <c r="C269" s="1" t="s">
        <v>70</v>
      </c>
      <c r="D269" s="1">
        <v>36</v>
      </c>
      <c r="E269" s="1">
        <v>23</v>
      </c>
      <c r="F269" s="1">
        <v>7</v>
      </c>
      <c r="G269" s="1">
        <v>6.6</v>
      </c>
      <c r="H269" s="2">
        <f>FOOTBALL[[#This Row],[Goals]]/FOOTBALL[[#This Row],[Matches]]</f>
        <v>0.63888888888888884</v>
      </c>
      <c r="I269" s="2">
        <f>FOOTBALL[[#This Row],[Assists]]/FOOTBALL[[#This Row],[Matches]]</f>
        <v>0.19444444444444445</v>
      </c>
    </row>
    <row r="270" spans="1:9" hidden="1" x14ac:dyDescent="0.35">
      <c r="A270" s="3" t="s">
        <v>69</v>
      </c>
      <c r="B270" s="3" t="s">
        <v>3</v>
      </c>
      <c r="C270" s="3" t="s">
        <v>70</v>
      </c>
      <c r="D270" s="3">
        <v>52</v>
      </c>
      <c r="E270" s="3">
        <v>35</v>
      </c>
      <c r="F270" s="3">
        <v>16</v>
      </c>
      <c r="G270" s="3">
        <v>7.8</v>
      </c>
      <c r="H270" s="4">
        <f>FOOTBALL[[#This Row],[Goals]]/FOOTBALL[[#This Row],[Matches]]</f>
        <v>0.67307692307692313</v>
      </c>
      <c r="I270" s="4">
        <f>FOOTBALL[[#This Row],[Assists]]/FOOTBALL[[#This Row],[Matches]]</f>
        <v>0.30769230769230771</v>
      </c>
    </row>
    <row r="271" spans="1:9" hidden="1" x14ac:dyDescent="0.35">
      <c r="A271" s="1" t="s">
        <v>69</v>
      </c>
      <c r="B271" s="1" t="s">
        <v>5</v>
      </c>
      <c r="C271" s="1" t="s">
        <v>70</v>
      </c>
      <c r="D271" s="1">
        <v>40</v>
      </c>
      <c r="E271" s="1">
        <v>7</v>
      </c>
      <c r="F271" s="1">
        <v>9</v>
      </c>
      <c r="G271" s="1">
        <v>7.3</v>
      </c>
      <c r="H271" s="2">
        <f>FOOTBALL[[#This Row],[Goals]]/FOOTBALL[[#This Row],[Matches]]</f>
        <v>0.17499999999999999</v>
      </c>
      <c r="I271" s="2">
        <f>FOOTBALL[[#This Row],[Assists]]/FOOTBALL[[#This Row],[Matches]]</f>
        <v>0.22500000000000001</v>
      </c>
    </row>
    <row r="272" spans="1:9" x14ac:dyDescent="0.35">
      <c r="A272" s="3" t="s">
        <v>69</v>
      </c>
      <c r="B272" s="3" t="s">
        <v>6</v>
      </c>
      <c r="C272" s="3" t="s">
        <v>70</v>
      </c>
      <c r="D272" s="3">
        <v>44</v>
      </c>
      <c r="E272" s="3">
        <v>5</v>
      </c>
      <c r="F272" s="3">
        <v>13</v>
      </c>
      <c r="G272" s="3">
        <v>7.1</v>
      </c>
      <c r="H272" s="4">
        <f>FOOTBALL[[#This Row],[Goals]]/FOOTBALL[[#This Row],[Matches]]</f>
        <v>0.11363636363636363</v>
      </c>
      <c r="I272" s="4">
        <f>FOOTBALL[[#This Row],[Assists]]/FOOTBALL[[#This Row],[Matches]]</f>
        <v>0.29545454545454547</v>
      </c>
    </row>
    <row r="273" spans="1:9" hidden="1" x14ac:dyDescent="0.35">
      <c r="A273" s="1" t="s">
        <v>0</v>
      </c>
      <c r="B273" s="1" t="s">
        <v>7</v>
      </c>
      <c r="C273" s="1" t="s">
        <v>70</v>
      </c>
      <c r="D273" s="1">
        <v>29</v>
      </c>
      <c r="E273" s="1">
        <v>4</v>
      </c>
      <c r="F273" s="1">
        <v>2</v>
      </c>
      <c r="G273" s="1">
        <v>7.2</v>
      </c>
      <c r="H273" s="2">
        <f>FOOTBALL[[#This Row],[Goals]]/FOOTBALL[[#This Row],[Matches]]</f>
        <v>0.13793103448275862</v>
      </c>
      <c r="I273" s="2">
        <f>FOOTBALL[[#This Row],[Assists]]/FOOTBALL[[#This Row],[Matches]]</f>
        <v>6.8965517241379309E-2</v>
      </c>
    </row>
    <row r="274" spans="1:9" hidden="1" x14ac:dyDescent="0.35">
      <c r="A274" s="3" t="s">
        <v>0</v>
      </c>
      <c r="B274" s="3" t="s">
        <v>9</v>
      </c>
      <c r="C274" s="3" t="s">
        <v>70</v>
      </c>
      <c r="D274" s="3">
        <v>16</v>
      </c>
      <c r="E274" s="3">
        <v>2</v>
      </c>
      <c r="F274" s="3">
        <v>1</v>
      </c>
      <c r="G274" s="3">
        <v>6.3</v>
      </c>
      <c r="H274" s="4">
        <f>FOOTBALL[[#This Row],[Goals]]/FOOTBALL[[#This Row],[Matches]]</f>
        <v>0.125</v>
      </c>
      <c r="I274" s="4">
        <f>FOOTBALL[[#This Row],[Assists]]/FOOTBALL[[#This Row],[Matches]]</f>
        <v>6.25E-2</v>
      </c>
    </row>
    <row r="275" spans="1:9" hidden="1" x14ac:dyDescent="0.35">
      <c r="A275" s="1" t="s">
        <v>20</v>
      </c>
      <c r="B275" s="1" t="s">
        <v>11</v>
      </c>
      <c r="C275" s="1" t="s">
        <v>71</v>
      </c>
      <c r="D275" s="1">
        <v>30</v>
      </c>
      <c r="E275" s="1">
        <v>3</v>
      </c>
      <c r="F275" s="1">
        <v>2</v>
      </c>
      <c r="G275" s="1">
        <v>7.4</v>
      </c>
      <c r="H275" s="2">
        <f>FOOTBALL[[#This Row],[Goals]]/FOOTBALL[[#This Row],[Matches]]</f>
        <v>0.1</v>
      </c>
      <c r="I275" s="2">
        <f>FOOTBALL[[#This Row],[Assists]]/FOOTBALL[[#This Row],[Matches]]</f>
        <v>6.6666666666666666E-2</v>
      </c>
    </row>
    <row r="276" spans="1:9" hidden="1" x14ac:dyDescent="0.35">
      <c r="A276" s="3" t="s">
        <v>20</v>
      </c>
      <c r="B276" s="3" t="s">
        <v>3</v>
      </c>
      <c r="C276" s="3" t="s">
        <v>71</v>
      </c>
      <c r="D276" s="3">
        <v>47</v>
      </c>
      <c r="E276" s="3">
        <v>3</v>
      </c>
      <c r="F276" s="3">
        <v>15</v>
      </c>
      <c r="G276" s="3">
        <v>7.6</v>
      </c>
      <c r="H276" s="4">
        <f>FOOTBALL[[#This Row],[Goals]]/FOOTBALL[[#This Row],[Matches]]</f>
        <v>6.3829787234042548E-2</v>
      </c>
      <c r="I276" s="4">
        <f>FOOTBALL[[#This Row],[Assists]]/FOOTBALL[[#This Row],[Matches]]</f>
        <v>0.31914893617021278</v>
      </c>
    </row>
    <row r="277" spans="1:9" hidden="1" x14ac:dyDescent="0.35">
      <c r="A277" s="1" t="s">
        <v>20</v>
      </c>
      <c r="B277" s="1" t="s">
        <v>5</v>
      </c>
      <c r="C277" s="1" t="s">
        <v>71</v>
      </c>
      <c r="D277" s="1">
        <v>50</v>
      </c>
      <c r="E277" s="1">
        <v>1</v>
      </c>
      <c r="F277" s="1">
        <v>7</v>
      </c>
      <c r="G277" s="1">
        <v>7.1</v>
      </c>
      <c r="H277" s="2">
        <f>FOOTBALL[[#This Row],[Goals]]/FOOTBALL[[#This Row],[Matches]]</f>
        <v>0.02</v>
      </c>
      <c r="I277" s="2">
        <f>FOOTBALL[[#This Row],[Assists]]/FOOTBALL[[#This Row],[Matches]]</f>
        <v>0.14000000000000001</v>
      </c>
    </row>
    <row r="278" spans="1:9" x14ac:dyDescent="0.35">
      <c r="A278" s="3" t="s">
        <v>20</v>
      </c>
      <c r="B278" s="3" t="s">
        <v>6</v>
      </c>
      <c r="C278" s="3" t="s">
        <v>71</v>
      </c>
      <c r="D278" s="3">
        <v>49</v>
      </c>
      <c r="E278" s="3">
        <v>3</v>
      </c>
      <c r="F278" s="3">
        <v>12</v>
      </c>
      <c r="G278" s="3">
        <v>7.3</v>
      </c>
      <c r="H278" s="4">
        <f>FOOTBALL[[#This Row],[Goals]]/FOOTBALL[[#This Row],[Matches]]</f>
        <v>6.1224489795918366E-2</v>
      </c>
      <c r="I278" s="4">
        <f>FOOTBALL[[#This Row],[Assists]]/FOOTBALL[[#This Row],[Matches]]</f>
        <v>0.24489795918367346</v>
      </c>
    </row>
    <row r="279" spans="1:9" hidden="1" x14ac:dyDescent="0.35">
      <c r="A279" s="1" t="s">
        <v>20</v>
      </c>
      <c r="B279" s="1" t="s">
        <v>8</v>
      </c>
      <c r="C279" s="1" t="s">
        <v>71</v>
      </c>
      <c r="D279" s="1">
        <v>30</v>
      </c>
      <c r="E279" s="1">
        <v>1</v>
      </c>
      <c r="F279" s="1">
        <v>5</v>
      </c>
      <c r="G279" s="1">
        <v>7.1</v>
      </c>
      <c r="H279" s="2">
        <f>FOOTBALL[[#This Row],[Goals]]/FOOTBALL[[#This Row],[Matches]]</f>
        <v>3.3333333333333333E-2</v>
      </c>
      <c r="I279" s="2">
        <f>FOOTBALL[[#This Row],[Assists]]/FOOTBALL[[#This Row],[Matches]]</f>
        <v>0.16666666666666666</v>
      </c>
    </row>
    <row r="280" spans="1:9" hidden="1" x14ac:dyDescent="0.35">
      <c r="A280" s="3" t="s">
        <v>72</v>
      </c>
      <c r="B280" s="3" t="s">
        <v>9</v>
      </c>
      <c r="C280" s="3" t="s">
        <v>71</v>
      </c>
      <c r="D280" s="3">
        <v>39</v>
      </c>
      <c r="E280" s="3">
        <v>1</v>
      </c>
      <c r="F280" s="3">
        <v>3</v>
      </c>
      <c r="G280" s="3">
        <v>7</v>
      </c>
      <c r="H280" s="4">
        <f>FOOTBALL[[#This Row],[Goals]]/FOOTBALL[[#This Row],[Matches]]</f>
        <v>2.564102564102564E-2</v>
      </c>
      <c r="I280" s="4">
        <f>FOOTBALL[[#This Row],[Assists]]/FOOTBALL[[#This Row],[Matches]]</f>
        <v>7.6923076923076927E-2</v>
      </c>
    </row>
    <row r="281" spans="1:9" hidden="1" x14ac:dyDescent="0.35">
      <c r="A281" s="1" t="s">
        <v>20</v>
      </c>
      <c r="B281" s="1" t="s">
        <v>11</v>
      </c>
      <c r="C281" s="1" t="s">
        <v>73</v>
      </c>
      <c r="D281" s="1">
        <v>37</v>
      </c>
      <c r="E281" s="1">
        <v>3</v>
      </c>
      <c r="F281" s="1">
        <v>9</v>
      </c>
      <c r="G281" s="1">
        <v>7.6</v>
      </c>
      <c r="H281" s="2">
        <f>FOOTBALL[[#This Row],[Goals]]/FOOTBALL[[#This Row],[Matches]]</f>
        <v>8.1081081081081086E-2</v>
      </c>
      <c r="I281" s="2">
        <f>FOOTBALL[[#This Row],[Assists]]/FOOTBALL[[#This Row],[Matches]]</f>
        <v>0.24324324324324326</v>
      </c>
    </row>
    <row r="282" spans="1:9" hidden="1" x14ac:dyDescent="0.35">
      <c r="A282" s="3" t="s">
        <v>20</v>
      </c>
      <c r="B282" s="3" t="s">
        <v>1</v>
      </c>
      <c r="C282" s="3" t="s">
        <v>73</v>
      </c>
      <c r="D282" s="3">
        <v>47</v>
      </c>
      <c r="E282" s="3">
        <v>4</v>
      </c>
      <c r="F282" s="3">
        <v>10</v>
      </c>
      <c r="G282" s="3">
        <v>7.4</v>
      </c>
      <c r="H282" s="4">
        <f>FOOTBALL[[#This Row],[Goals]]/FOOTBALL[[#This Row],[Matches]]</f>
        <v>8.5106382978723402E-2</v>
      </c>
      <c r="I282" s="4">
        <f>FOOTBALL[[#This Row],[Assists]]/FOOTBALL[[#This Row],[Matches]]</f>
        <v>0.21276595744680851</v>
      </c>
    </row>
    <row r="283" spans="1:9" hidden="1" x14ac:dyDescent="0.35">
      <c r="A283" s="1" t="s">
        <v>20</v>
      </c>
      <c r="B283" s="1" t="s">
        <v>3</v>
      </c>
      <c r="C283" s="1" t="s">
        <v>73</v>
      </c>
      <c r="D283" s="1">
        <v>47</v>
      </c>
      <c r="E283" s="1">
        <v>2</v>
      </c>
      <c r="F283" s="1">
        <v>18</v>
      </c>
      <c r="G283" s="1">
        <v>7.9</v>
      </c>
      <c r="H283" s="2">
        <f>FOOTBALL[[#This Row],[Goals]]/FOOTBALL[[#This Row],[Matches]]</f>
        <v>4.2553191489361701E-2</v>
      </c>
      <c r="I283" s="2">
        <f>FOOTBALL[[#This Row],[Assists]]/FOOTBALL[[#This Row],[Matches]]</f>
        <v>0.38297872340425532</v>
      </c>
    </row>
    <row r="284" spans="1:9" hidden="1" x14ac:dyDescent="0.35">
      <c r="A284" s="3" t="s">
        <v>20</v>
      </c>
      <c r="B284" s="3" t="s">
        <v>5</v>
      </c>
      <c r="C284" s="3" t="s">
        <v>73</v>
      </c>
      <c r="D284" s="3">
        <v>45</v>
      </c>
      <c r="E284" s="3">
        <v>2</v>
      </c>
      <c r="F284" s="3">
        <v>9</v>
      </c>
      <c r="G284" s="3">
        <v>7.3</v>
      </c>
      <c r="H284" s="4">
        <f>FOOTBALL[[#This Row],[Goals]]/FOOTBALL[[#This Row],[Matches]]</f>
        <v>4.4444444444444446E-2</v>
      </c>
      <c r="I284" s="4">
        <f>FOOTBALL[[#This Row],[Assists]]/FOOTBALL[[#This Row],[Matches]]</f>
        <v>0.2</v>
      </c>
    </row>
    <row r="285" spans="1:9" x14ac:dyDescent="0.35">
      <c r="A285" s="1" t="s">
        <v>20</v>
      </c>
      <c r="B285" s="1" t="s">
        <v>6</v>
      </c>
      <c r="C285" s="1" t="s">
        <v>73</v>
      </c>
      <c r="D285" s="1">
        <v>49</v>
      </c>
      <c r="E285" s="1">
        <v>4</v>
      </c>
      <c r="F285" s="1">
        <v>15</v>
      </c>
      <c r="G285" s="1">
        <v>7.3</v>
      </c>
      <c r="H285" s="2">
        <f>FOOTBALL[[#This Row],[Goals]]/FOOTBALL[[#This Row],[Matches]]</f>
        <v>8.1632653061224483E-2</v>
      </c>
      <c r="I285" s="2">
        <f>FOOTBALL[[#This Row],[Assists]]/FOOTBALL[[#This Row],[Matches]]</f>
        <v>0.30612244897959184</v>
      </c>
    </row>
    <row r="286" spans="1:9" hidden="1" x14ac:dyDescent="0.35">
      <c r="A286" s="3" t="s">
        <v>20</v>
      </c>
      <c r="B286" s="3" t="s">
        <v>7</v>
      </c>
      <c r="C286" s="3" t="s">
        <v>73</v>
      </c>
      <c r="D286" s="3">
        <v>40</v>
      </c>
      <c r="E286" s="3">
        <v>1</v>
      </c>
      <c r="F286" s="3">
        <v>15</v>
      </c>
      <c r="G286" s="3">
        <v>7.5</v>
      </c>
      <c r="H286" s="4">
        <f>FOOTBALL[[#This Row],[Goals]]/FOOTBALL[[#This Row],[Matches]]</f>
        <v>2.5000000000000001E-2</v>
      </c>
      <c r="I286" s="4">
        <f>FOOTBALL[[#This Row],[Assists]]/FOOTBALL[[#This Row],[Matches]]</f>
        <v>0.375</v>
      </c>
    </row>
    <row r="287" spans="1:9" hidden="1" x14ac:dyDescent="0.35">
      <c r="A287" s="1" t="s">
        <v>20</v>
      </c>
      <c r="B287" s="1" t="s">
        <v>8</v>
      </c>
      <c r="C287" s="1" t="s">
        <v>73</v>
      </c>
      <c r="D287" s="1">
        <v>33</v>
      </c>
      <c r="E287" s="1">
        <v>3</v>
      </c>
      <c r="F287" s="1">
        <v>2</v>
      </c>
      <c r="G287" s="1">
        <v>6.9</v>
      </c>
      <c r="H287" s="2">
        <f>FOOTBALL[[#This Row],[Goals]]/FOOTBALL[[#This Row],[Matches]]</f>
        <v>9.0909090909090912E-2</v>
      </c>
      <c r="I287" s="2">
        <f>FOOTBALL[[#This Row],[Assists]]/FOOTBALL[[#This Row],[Matches]]</f>
        <v>6.0606060606060608E-2</v>
      </c>
    </row>
    <row r="288" spans="1:9" hidden="1" x14ac:dyDescent="0.35">
      <c r="A288" s="3" t="s">
        <v>12</v>
      </c>
      <c r="B288" s="3" t="s">
        <v>11</v>
      </c>
      <c r="C288" s="3" t="s">
        <v>74</v>
      </c>
      <c r="D288" s="3">
        <v>31</v>
      </c>
      <c r="E288" s="3">
        <v>4</v>
      </c>
      <c r="F288" s="3">
        <v>2</v>
      </c>
      <c r="G288" s="3">
        <v>7.2</v>
      </c>
      <c r="H288" s="4">
        <f>FOOTBALL[[#This Row],[Goals]]/FOOTBALL[[#This Row],[Matches]]</f>
        <v>0.12903225806451613</v>
      </c>
      <c r="I288" s="4">
        <f>FOOTBALL[[#This Row],[Assists]]/FOOTBALL[[#This Row],[Matches]]</f>
        <v>6.4516129032258063E-2</v>
      </c>
    </row>
    <row r="289" spans="1:9" hidden="1" x14ac:dyDescent="0.35">
      <c r="A289" s="1" t="s">
        <v>12</v>
      </c>
      <c r="B289" s="1" t="s">
        <v>5</v>
      </c>
      <c r="C289" s="1" t="s">
        <v>74</v>
      </c>
      <c r="D289" s="1">
        <v>52</v>
      </c>
      <c r="E289" s="1">
        <v>2</v>
      </c>
      <c r="F289" s="1">
        <v>1</v>
      </c>
      <c r="G289" s="1">
        <v>7</v>
      </c>
      <c r="H289" s="2">
        <f>FOOTBALL[[#This Row],[Goals]]/FOOTBALL[[#This Row],[Matches]]</f>
        <v>3.8461538461538464E-2</v>
      </c>
      <c r="I289" s="2">
        <f>FOOTBALL[[#This Row],[Assists]]/FOOTBALL[[#This Row],[Matches]]</f>
        <v>1.9230769230769232E-2</v>
      </c>
    </row>
    <row r="290" spans="1:9" x14ac:dyDescent="0.35">
      <c r="A290" s="3" t="s">
        <v>12</v>
      </c>
      <c r="B290" s="3" t="s">
        <v>6</v>
      </c>
      <c r="C290" s="3" t="s">
        <v>74</v>
      </c>
      <c r="D290" s="3">
        <v>55</v>
      </c>
      <c r="E290" s="3">
        <v>3</v>
      </c>
      <c r="F290" s="3">
        <v>2</v>
      </c>
      <c r="G290" s="3">
        <v>7.1</v>
      </c>
      <c r="H290" s="4">
        <f>FOOTBALL[[#This Row],[Goals]]/FOOTBALL[[#This Row],[Matches]]</f>
        <v>5.4545454545454543E-2</v>
      </c>
      <c r="I290" s="4">
        <f>FOOTBALL[[#This Row],[Assists]]/FOOTBALL[[#This Row],[Matches]]</f>
        <v>3.6363636363636362E-2</v>
      </c>
    </row>
    <row r="291" spans="1:9" hidden="1" x14ac:dyDescent="0.35">
      <c r="A291" s="1" t="s">
        <v>43</v>
      </c>
      <c r="B291" s="1" t="s">
        <v>8</v>
      </c>
      <c r="C291" s="1" t="s">
        <v>74</v>
      </c>
      <c r="D291" s="1">
        <v>44</v>
      </c>
      <c r="E291" s="1">
        <v>2</v>
      </c>
      <c r="F291" s="1">
        <v>4</v>
      </c>
      <c r="G291" s="1">
        <v>7.2</v>
      </c>
      <c r="H291" s="2">
        <f>FOOTBALL[[#This Row],[Goals]]/FOOTBALL[[#This Row],[Matches]]</f>
        <v>4.5454545454545456E-2</v>
      </c>
      <c r="I291" s="2">
        <f>FOOTBALL[[#This Row],[Assists]]/FOOTBALL[[#This Row],[Matches]]</f>
        <v>9.0909090909090912E-2</v>
      </c>
    </row>
    <row r="292" spans="1:9" hidden="1" x14ac:dyDescent="0.35">
      <c r="A292" s="3" t="s">
        <v>72</v>
      </c>
      <c r="B292" s="3" t="s">
        <v>9</v>
      </c>
      <c r="C292" s="3" t="s">
        <v>74</v>
      </c>
      <c r="D292" s="3">
        <v>36</v>
      </c>
      <c r="E292" s="3">
        <v>3</v>
      </c>
      <c r="F292" s="3">
        <v>2</v>
      </c>
      <c r="G292" s="3">
        <v>7.3</v>
      </c>
      <c r="H292" s="4">
        <f>FOOTBALL[[#This Row],[Goals]]/FOOTBALL[[#This Row],[Matches]]</f>
        <v>8.3333333333333329E-2</v>
      </c>
      <c r="I292" s="4">
        <f>FOOTBALL[[#This Row],[Assists]]/FOOTBALL[[#This Row],[Matches]]</f>
        <v>5.5555555555555552E-2</v>
      </c>
    </row>
    <row r="293" spans="1:9" hidden="1" x14ac:dyDescent="0.35">
      <c r="A293" s="1" t="s">
        <v>30</v>
      </c>
      <c r="B293" s="1" t="s">
        <v>3</v>
      </c>
      <c r="C293" s="1" t="s">
        <v>75</v>
      </c>
      <c r="D293" s="1">
        <v>31</v>
      </c>
      <c r="E293" s="1">
        <v>1</v>
      </c>
      <c r="F293" s="1">
        <v>2</v>
      </c>
      <c r="G293" s="1">
        <v>7.2</v>
      </c>
      <c r="H293" s="2">
        <f>FOOTBALL[[#This Row],[Goals]]/FOOTBALL[[#This Row],[Matches]]</f>
        <v>3.2258064516129031E-2</v>
      </c>
      <c r="I293" s="2">
        <f>FOOTBALL[[#This Row],[Assists]]/FOOTBALL[[#This Row],[Matches]]</f>
        <v>6.4516129032258063E-2</v>
      </c>
    </row>
    <row r="294" spans="1:9" hidden="1" x14ac:dyDescent="0.35">
      <c r="A294" s="3" t="s">
        <v>30</v>
      </c>
      <c r="B294" s="3" t="s">
        <v>5</v>
      </c>
      <c r="C294" s="3" t="s">
        <v>75</v>
      </c>
      <c r="D294" s="3">
        <v>42</v>
      </c>
      <c r="E294" s="3">
        <v>2</v>
      </c>
      <c r="F294" s="3">
        <v>1</v>
      </c>
      <c r="G294" s="3">
        <v>7.1</v>
      </c>
      <c r="H294" s="4">
        <f>FOOTBALL[[#This Row],[Goals]]/FOOTBALL[[#This Row],[Matches]]</f>
        <v>4.7619047619047616E-2</v>
      </c>
      <c r="I294" s="4">
        <f>FOOTBALL[[#This Row],[Assists]]/FOOTBALL[[#This Row],[Matches]]</f>
        <v>2.3809523809523808E-2</v>
      </c>
    </row>
    <row r="295" spans="1:9" x14ac:dyDescent="0.35">
      <c r="A295" s="1" t="s">
        <v>30</v>
      </c>
      <c r="B295" s="1" t="s">
        <v>6</v>
      </c>
      <c r="C295" s="1" t="s">
        <v>75</v>
      </c>
      <c r="D295" s="1">
        <v>42</v>
      </c>
      <c r="E295" s="1">
        <v>1</v>
      </c>
      <c r="F295" s="1">
        <v>6</v>
      </c>
      <c r="G295" s="1">
        <v>7</v>
      </c>
      <c r="H295" s="2">
        <f>FOOTBALL[[#This Row],[Goals]]/FOOTBALL[[#This Row],[Matches]]</f>
        <v>2.3809523809523808E-2</v>
      </c>
      <c r="I295" s="2">
        <f>FOOTBALL[[#This Row],[Assists]]/FOOTBALL[[#This Row],[Matches]]</f>
        <v>0.14285714285714285</v>
      </c>
    </row>
    <row r="296" spans="1:9" hidden="1" x14ac:dyDescent="0.35">
      <c r="A296" s="3" t="s">
        <v>30</v>
      </c>
      <c r="B296" s="3" t="s">
        <v>7</v>
      </c>
      <c r="C296" s="3" t="s">
        <v>75</v>
      </c>
      <c r="D296" s="3">
        <v>52</v>
      </c>
      <c r="E296" s="3">
        <v>2</v>
      </c>
      <c r="F296" s="3">
        <v>1</v>
      </c>
      <c r="G296" s="3">
        <v>7.1</v>
      </c>
      <c r="H296" s="4">
        <f>FOOTBALL[[#This Row],[Goals]]/FOOTBALL[[#This Row],[Matches]]</f>
        <v>3.8461538461538464E-2</v>
      </c>
      <c r="I296" s="4">
        <f>FOOTBALL[[#This Row],[Assists]]/FOOTBALL[[#This Row],[Matches]]</f>
        <v>1.9230769230769232E-2</v>
      </c>
    </row>
    <row r="297" spans="1:9" hidden="1" x14ac:dyDescent="0.35">
      <c r="A297" s="1" t="s">
        <v>76</v>
      </c>
      <c r="B297" s="1" t="s">
        <v>11</v>
      </c>
      <c r="C297" s="1" t="s">
        <v>77</v>
      </c>
      <c r="D297" s="1">
        <v>39</v>
      </c>
      <c r="E297" s="1">
        <v>14</v>
      </c>
      <c r="F297" s="1">
        <v>5</v>
      </c>
      <c r="G297" s="1">
        <v>7.3</v>
      </c>
      <c r="H297" s="2">
        <f>FOOTBALL[[#This Row],[Goals]]/FOOTBALL[[#This Row],[Matches]]</f>
        <v>0.35897435897435898</v>
      </c>
      <c r="I297" s="2">
        <f>FOOTBALL[[#This Row],[Assists]]/FOOTBALL[[#This Row],[Matches]]</f>
        <v>0.12820512820512819</v>
      </c>
    </row>
    <row r="298" spans="1:9" hidden="1" x14ac:dyDescent="0.35">
      <c r="A298" s="3" t="s">
        <v>76</v>
      </c>
      <c r="B298" s="3" t="s">
        <v>1</v>
      </c>
      <c r="C298" s="3" t="s">
        <v>77</v>
      </c>
      <c r="D298" s="3">
        <v>42</v>
      </c>
      <c r="E298" s="3">
        <v>11</v>
      </c>
      <c r="F298" s="3">
        <v>5</v>
      </c>
      <c r="G298" s="3">
        <v>7</v>
      </c>
      <c r="H298" s="4">
        <f>FOOTBALL[[#This Row],[Goals]]/FOOTBALL[[#This Row],[Matches]]</f>
        <v>0.26190476190476192</v>
      </c>
      <c r="I298" s="4">
        <f>FOOTBALL[[#This Row],[Assists]]/FOOTBALL[[#This Row],[Matches]]</f>
        <v>0.11904761904761904</v>
      </c>
    </row>
    <row r="299" spans="1:9" hidden="1" x14ac:dyDescent="0.35">
      <c r="A299" s="1" t="s">
        <v>76</v>
      </c>
      <c r="B299" s="1" t="s">
        <v>3</v>
      </c>
      <c r="C299" s="1" t="s">
        <v>77</v>
      </c>
      <c r="D299" s="1">
        <v>44</v>
      </c>
      <c r="E299" s="1">
        <v>8</v>
      </c>
      <c r="F299" s="1">
        <v>5</v>
      </c>
      <c r="G299" s="1">
        <v>6.9</v>
      </c>
      <c r="H299" s="2">
        <f>FOOTBALL[[#This Row],[Goals]]/FOOTBALL[[#This Row],[Matches]]</f>
        <v>0.18181818181818182</v>
      </c>
      <c r="I299" s="2">
        <f>FOOTBALL[[#This Row],[Assists]]/FOOTBALL[[#This Row],[Matches]]</f>
        <v>0.11363636363636363</v>
      </c>
    </row>
    <row r="300" spans="1:9" hidden="1" x14ac:dyDescent="0.35">
      <c r="A300" s="3" t="s">
        <v>76</v>
      </c>
      <c r="B300" s="3" t="s">
        <v>5</v>
      </c>
      <c r="C300" s="3" t="s">
        <v>77</v>
      </c>
      <c r="D300" s="3">
        <v>46</v>
      </c>
      <c r="E300" s="3">
        <v>8</v>
      </c>
      <c r="F300" s="3">
        <v>7</v>
      </c>
      <c r="G300" s="3">
        <v>6.6</v>
      </c>
      <c r="H300" s="4">
        <f>FOOTBALL[[#This Row],[Goals]]/FOOTBALL[[#This Row],[Matches]]</f>
        <v>0.17391304347826086</v>
      </c>
      <c r="I300" s="4">
        <f>FOOTBALL[[#This Row],[Assists]]/FOOTBALL[[#This Row],[Matches]]</f>
        <v>0.15217391304347827</v>
      </c>
    </row>
    <row r="301" spans="1:9" x14ac:dyDescent="0.35">
      <c r="A301" s="1" t="s">
        <v>76</v>
      </c>
      <c r="B301" s="1" t="s">
        <v>6</v>
      </c>
      <c r="C301" s="1" t="s">
        <v>77</v>
      </c>
      <c r="D301" s="1">
        <v>46</v>
      </c>
      <c r="E301" s="1">
        <v>9</v>
      </c>
      <c r="F301" s="1">
        <v>3</v>
      </c>
      <c r="G301" s="1">
        <v>6.4</v>
      </c>
      <c r="H301" s="2">
        <f>FOOTBALL[[#This Row],[Goals]]/FOOTBALL[[#This Row],[Matches]]</f>
        <v>0.19565217391304349</v>
      </c>
      <c r="I301" s="2">
        <f>FOOTBALL[[#This Row],[Assists]]/FOOTBALL[[#This Row],[Matches]]</f>
        <v>6.5217391304347824E-2</v>
      </c>
    </row>
    <row r="302" spans="1:9" hidden="1" x14ac:dyDescent="0.35">
      <c r="A302" s="3" t="s">
        <v>76</v>
      </c>
      <c r="B302" s="3" t="s">
        <v>7</v>
      </c>
      <c r="C302" s="3" t="s">
        <v>77</v>
      </c>
      <c r="D302" s="3">
        <v>41</v>
      </c>
      <c r="E302" s="3">
        <v>15</v>
      </c>
      <c r="F302" s="3">
        <v>4</v>
      </c>
      <c r="G302" s="3">
        <v>6.9</v>
      </c>
      <c r="H302" s="4">
        <f>FOOTBALL[[#This Row],[Goals]]/FOOTBALL[[#This Row],[Matches]]</f>
        <v>0.36585365853658536</v>
      </c>
      <c r="I302" s="4">
        <f>FOOTBALL[[#This Row],[Assists]]/FOOTBALL[[#This Row],[Matches]]</f>
        <v>9.7560975609756101E-2</v>
      </c>
    </row>
    <row r="303" spans="1:9" hidden="1" x14ac:dyDescent="0.35">
      <c r="A303" s="1" t="s">
        <v>76</v>
      </c>
      <c r="B303" s="1" t="s">
        <v>8</v>
      </c>
      <c r="C303" s="1" t="s">
        <v>77</v>
      </c>
      <c r="D303" s="1">
        <v>52</v>
      </c>
      <c r="E303" s="1">
        <v>10</v>
      </c>
      <c r="F303" s="1">
        <v>6</v>
      </c>
      <c r="G303" s="1">
        <v>6.6</v>
      </c>
      <c r="H303" s="2">
        <f>FOOTBALL[[#This Row],[Goals]]/FOOTBALL[[#This Row],[Matches]]</f>
        <v>0.19230769230769232</v>
      </c>
      <c r="I303" s="2">
        <f>FOOTBALL[[#This Row],[Assists]]/FOOTBALL[[#This Row],[Matches]]</f>
        <v>0.11538461538461539</v>
      </c>
    </row>
    <row r="304" spans="1:9" hidden="1" x14ac:dyDescent="0.35">
      <c r="A304" s="3" t="s">
        <v>76</v>
      </c>
      <c r="B304" s="3" t="s">
        <v>9</v>
      </c>
      <c r="C304" s="3" t="s">
        <v>77</v>
      </c>
      <c r="D304" s="3">
        <v>49</v>
      </c>
      <c r="E304" s="3">
        <v>8</v>
      </c>
      <c r="F304" s="3">
        <v>6</v>
      </c>
      <c r="G304" s="3">
        <v>6.6</v>
      </c>
      <c r="H304" s="4">
        <f>FOOTBALL[[#This Row],[Goals]]/FOOTBALL[[#This Row],[Matches]]</f>
        <v>0.16326530612244897</v>
      </c>
      <c r="I304" s="4">
        <f>FOOTBALL[[#This Row],[Assists]]/FOOTBALL[[#This Row],[Matches]]</f>
        <v>0.12244897959183673</v>
      </c>
    </row>
    <row r="305" spans="1:9" hidden="1" x14ac:dyDescent="0.35">
      <c r="A305" s="1" t="s">
        <v>4</v>
      </c>
      <c r="B305" s="1" t="s">
        <v>11</v>
      </c>
      <c r="C305" s="1" t="s">
        <v>78</v>
      </c>
      <c r="D305" s="1">
        <v>42</v>
      </c>
      <c r="E305" s="1">
        <v>11</v>
      </c>
      <c r="F305" s="1">
        <v>3</v>
      </c>
      <c r="G305" s="1">
        <v>6.8</v>
      </c>
      <c r="H305" s="2">
        <f>FOOTBALL[[#This Row],[Goals]]/FOOTBALL[[#This Row],[Matches]]</f>
        <v>0.26190476190476192</v>
      </c>
      <c r="I305" s="2">
        <f>FOOTBALL[[#This Row],[Assists]]/FOOTBALL[[#This Row],[Matches]]</f>
        <v>7.1428571428571425E-2</v>
      </c>
    </row>
    <row r="306" spans="1:9" hidden="1" x14ac:dyDescent="0.35">
      <c r="A306" s="3" t="s">
        <v>4</v>
      </c>
      <c r="B306" s="3" t="s">
        <v>1</v>
      </c>
      <c r="C306" s="3" t="s">
        <v>78</v>
      </c>
      <c r="D306" s="3">
        <v>45</v>
      </c>
      <c r="E306" s="3">
        <v>7</v>
      </c>
      <c r="F306" s="3">
        <v>3</v>
      </c>
      <c r="G306" s="3">
        <v>6.8</v>
      </c>
      <c r="H306" s="4">
        <f>FOOTBALL[[#This Row],[Goals]]/FOOTBALL[[#This Row],[Matches]]</f>
        <v>0.15555555555555556</v>
      </c>
      <c r="I306" s="4">
        <f>FOOTBALL[[#This Row],[Assists]]/FOOTBALL[[#This Row],[Matches]]</f>
        <v>6.6666666666666666E-2</v>
      </c>
    </row>
    <row r="307" spans="1:9" hidden="1" x14ac:dyDescent="0.35">
      <c r="A307" s="1" t="s">
        <v>30</v>
      </c>
      <c r="B307" s="1" t="s">
        <v>3</v>
      </c>
      <c r="C307" s="1" t="s">
        <v>78</v>
      </c>
      <c r="D307" s="1">
        <v>26</v>
      </c>
      <c r="E307" s="1">
        <v>7</v>
      </c>
      <c r="F307" s="1">
        <v>6</v>
      </c>
      <c r="G307" s="1">
        <v>7.2</v>
      </c>
      <c r="H307" s="2">
        <f>FOOTBALL[[#This Row],[Goals]]/FOOTBALL[[#This Row],[Matches]]</f>
        <v>0.26923076923076922</v>
      </c>
      <c r="I307" s="2">
        <f>FOOTBALL[[#This Row],[Assists]]/FOOTBALL[[#This Row],[Matches]]</f>
        <v>0.23076923076923078</v>
      </c>
    </row>
    <row r="308" spans="1:9" hidden="1" x14ac:dyDescent="0.35">
      <c r="A308" s="3" t="s">
        <v>30</v>
      </c>
      <c r="B308" s="3" t="s">
        <v>5</v>
      </c>
      <c r="C308" s="3" t="s">
        <v>78</v>
      </c>
      <c r="D308" s="3">
        <v>36</v>
      </c>
      <c r="E308" s="3">
        <v>13</v>
      </c>
      <c r="F308" s="3">
        <v>3</v>
      </c>
      <c r="G308" s="3">
        <v>6.8</v>
      </c>
      <c r="H308" s="4">
        <f>FOOTBALL[[#This Row],[Goals]]/FOOTBALL[[#This Row],[Matches]]</f>
        <v>0.3611111111111111</v>
      </c>
      <c r="I308" s="4">
        <f>FOOTBALL[[#This Row],[Assists]]/FOOTBALL[[#This Row],[Matches]]</f>
        <v>8.3333333333333329E-2</v>
      </c>
    </row>
    <row r="309" spans="1:9" x14ac:dyDescent="0.35">
      <c r="A309" s="1" t="s">
        <v>79</v>
      </c>
      <c r="B309" s="1" t="s">
        <v>6</v>
      </c>
      <c r="C309" s="1" t="s">
        <v>78</v>
      </c>
      <c r="D309" s="1">
        <v>44</v>
      </c>
      <c r="E309" s="1">
        <v>6</v>
      </c>
      <c r="F309" s="1">
        <v>8</v>
      </c>
      <c r="G309" s="1">
        <v>6.8</v>
      </c>
      <c r="H309" s="2">
        <f>FOOTBALL[[#This Row],[Goals]]/FOOTBALL[[#This Row],[Matches]]</f>
        <v>0.13636363636363635</v>
      </c>
      <c r="I309" s="2">
        <f>FOOTBALL[[#This Row],[Assists]]/FOOTBALL[[#This Row],[Matches]]</f>
        <v>0.18181818181818182</v>
      </c>
    </row>
    <row r="310" spans="1:9" hidden="1" x14ac:dyDescent="0.35">
      <c r="A310" s="3" t="s">
        <v>79</v>
      </c>
      <c r="B310" s="3" t="s">
        <v>7</v>
      </c>
      <c r="C310" s="3" t="s">
        <v>78</v>
      </c>
      <c r="D310" s="3">
        <v>37</v>
      </c>
      <c r="E310" s="3">
        <v>3</v>
      </c>
      <c r="F310" s="3">
        <v>2</v>
      </c>
      <c r="G310" s="3">
        <v>6.5</v>
      </c>
      <c r="H310" s="4">
        <f>FOOTBALL[[#This Row],[Goals]]/FOOTBALL[[#This Row],[Matches]]</f>
        <v>8.1081081081081086E-2</v>
      </c>
      <c r="I310" s="4">
        <f>FOOTBALL[[#This Row],[Assists]]/FOOTBALL[[#This Row],[Matches]]</f>
        <v>5.4054054054054057E-2</v>
      </c>
    </row>
    <row r="311" spans="1:9" hidden="1" x14ac:dyDescent="0.35">
      <c r="A311" s="1" t="s">
        <v>14</v>
      </c>
      <c r="B311" s="1" t="s">
        <v>11</v>
      </c>
      <c r="C311" s="1" t="s">
        <v>80</v>
      </c>
      <c r="D311" s="1">
        <v>42</v>
      </c>
      <c r="E311" s="1">
        <v>23</v>
      </c>
      <c r="F311" s="1">
        <v>13</v>
      </c>
      <c r="G311" s="1">
        <v>8</v>
      </c>
      <c r="H311" s="2">
        <f>FOOTBALL[[#This Row],[Goals]]/FOOTBALL[[#This Row],[Matches]]</f>
        <v>0.54761904761904767</v>
      </c>
      <c r="I311" s="2">
        <f>FOOTBALL[[#This Row],[Assists]]/FOOTBALL[[#This Row],[Matches]]</f>
        <v>0.30952380952380953</v>
      </c>
    </row>
    <row r="312" spans="1:9" hidden="1" x14ac:dyDescent="0.35">
      <c r="A312" s="3" t="s">
        <v>31</v>
      </c>
      <c r="B312" s="3" t="s">
        <v>1</v>
      </c>
      <c r="C312" s="3" t="s">
        <v>80</v>
      </c>
      <c r="D312" s="3">
        <v>42</v>
      </c>
      <c r="E312" s="3">
        <v>14</v>
      </c>
      <c r="F312" s="3">
        <v>6</v>
      </c>
      <c r="G312" s="3">
        <v>7.7</v>
      </c>
      <c r="H312" s="4">
        <f>FOOTBALL[[#This Row],[Goals]]/FOOTBALL[[#This Row],[Matches]]</f>
        <v>0.33333333333333331</v>
      </c>
      <c r="I312" s="4">
        <f>FOOTBALL[[#This Row],[Assists]]/FOOTBALL[[#This Row],[Matches]]</f>
        <v>0.14285714285714285</v>
      </c>
    </row>
    <row r="313" spans="1:9" hidden="1" x14ac:dyDescent="0.35">
      <c r="A313" s="1" t="s">
        <v>31</v>
      </c>
      <c r="B313" s="1" t="s">
        <v>3</v>
      </c>
      <c r="C313" s="1" t="s">
        <v>80</v>
      </c>
      <c r="D313" s="1">
        <v>44</v>
      </c>
      <c r="E313" s="1">
        <v>6</v>
      </c>
      <c r="F313" s="1">
        <v>13</v>
      </c>
      <c r="G313" s="1">
        <v>7.5</v>
      </c>
      <c r="H313" s="2">
        <f>FOOTBALL[[#This Row],[Goals]]/FOOTBALL[[#This Row],[Matches]]</f>
        <v>0.13636363636363635</v>
      </c>
      <c r="I313" s="2">
        <f>FOOTBALL[[#This Row],[Assists]]/FOOTBALL[[#This Row],[Matches]]</f>
        <v>0.29545454545454547</v>
      </c>
    </row>
    <row r="314" spans="1:9" hidden="1" x14ac:dyDescent="0.35">
      <c r="A314" s="3" t="s">
        <v>31</v>
      </c>
      <c r="B314" s="3" t="s">
        <v>5</v>
      </c>
      <c r="C314" s="3" t="s">
        <v>80</v>
      </c>
      <c r="D314" s="3">
        <v>46</v>
      </c>
      <c r="E314" s="3">
        <v>4</v>
      </c>
      <c r="F314" s="3">
        <v>4</v>
      </c>
      <c r="G314" s="3">
        <v>6.9</v>
      </c>
      <c r="H314" s="4">
        <f>FOOTBALL[[#This Row],[Goals]]/FOOTBALL[[#This Row],[Matches]]</f>
        <v>8.6956521739130432E-2</v>
      </c>
      <c r="I314" s="4">
        <f>FOOTBALL[[#This Row],[Assists]]/FOOTBALL[[#This Row],[Matches]]</f>
        <v>8.6956521739130432E-2</v>
      </c>
    </row>
    <row r="315" spans="1:9" x14ac:dyDescent="0.35">
      <c r="A315" s="1" t="s">
        <v>81</v>
      </c>
      <c r="B315" s="1" t="s">
        <v>6</v>
      </c>
      <c r="C315" s="1" t="s">
        <v>80</v>
      </c>
      <c r="D315" s="1">
        <v>44</v>
      </c>
      <c r="E315" s="1">
        <v>4</v>
      </c>
      <c r="F315" s="1">
        <v>2</v>
      </c>
      <c r="G315" s="1">
        <v>6.6</v>
      </c>
      <c r="H315" s="2">
        <f>FOOTBALL[[#This Row],[Goals]]/FOOTBALL[[#This Row],[Matches]]</f>
        <v>9.0909090909090912E-2</v>
      </c>
      <c r="I315" s="2">
        <f>FOOTBALL[[#This Row],[Assists]]/FOOTBALL[[#This Row],[Matches]]</f>
        <v>4.5454545454545456E-2</v>
      </c>
    </row>
    <row r="316" spans="1:9" hidden="1" x14ac:dyDescent="0.35">
      <c r="A316" s="3" t="s">
        <v>12</v>
      </c>
      <c r="B316" s="3" t="s">
        <v>11</v>
      </c>
      <c r="C316" s="3" t="s">
        <v>82</v>
      </c>
      <c r="D316" s="3">
        <v>43</v>
      </c>
      <c r="E316" s="3">
        <v>8</v>
      </c>
      <c r="F316" s="3">
        <v>5</v>
      </c>
      <c r="G316" s="3">
        <v>7</v>
      </c>
      <c r="H316" s="4">
        <f>FOOTBALL[[#This Row],[Goals]]/FOOTBALL[[#This Row],[Matches]]</f>
        <v>0.18604651162790697</v>
      </c>
      <c r="I316" s="4">
        <f>FOOTBALL[[#This Row],[Assists]]/FOOTBALL[[#This Row],[Matches]]</f>
        <v>0.11627906976744186</v>
      </c>
    </row>
    <row r="317" spans="1:9" hidden="1" x14ac:dyDescent="0.35">
      <c r="A317" s="1" t="s">
        <v>12</v>
      </c>
      <c r="B317" s="1" t="s">
        <v>1</v>
      </c>
      <c r="C317" s="1" t="s">
        <v>82</v>
      </c>
      <c r="D317" s="1">
        <v>56</v>
      </c>
      <c r="E317" s="1">
        <v>30</v>
      </c>
      <c r="F317" s="1">
        <v>9</v>
      </c>
      <c r="G317" s="1">
        <v>7.4</v>
      </c>
      <c r="H317" s="2">
        <f>FOOTBALL[[#This Row],[Goals]]/FOOTBALL[[#This Row],[Matches]]</f>
        <v>0.5357142857142857</v>
      </c>
      <c r="I317" s="2">
        <f>FOOTBALL[[#This Row],[Assists]]/FOOTBALL[[#This Row],[Matches]]</f>
        <v>0.16071428571428573</v>
      </c>
    </row>
    <row r="318" spans="1:9" hidden="1" x14ac:dyDescent="0.35">
      <c r="A318" s="3" t="s">
        <v>12</v>
      </c>
      <c r="B318" s="3" t="s">
        <v>3</v>
      </c>
      <c r="C318" s="3" t="s">
        <v>82</v>
      </c>
      <c r="D318" s="3">
        <v>32</v>
      </c>
      <c r="E318" s="3">
        <v>5</v>
      </c>
      <c r="F318" s="3">
        <v>2</v>
      </c>
      <c r="G318" s="3">
        <v>6.5</v>
      </c>
      <c r="H318" s="4">
        <f>FOOTBALL[[#This Row],[Goals]]/FOOTBALL[[#This Row],[Matches]]</f>
        <v>0.15625</v>
      </c>
      <c r="I318" s="4">
        <f>FOOTBALL[[#This Row],[Assists]]/FOOTBALL[[#This Row],[Matches]]</f>
        <v>6.25E-2</v>
      </c>
    </row>
    <row r="319" spans="1:9" hidden="1" x14ac:dyDescent="0.35">
      <c r="A319" s="1" t="s">
        <v>12</v>
      </c>
      <c r="B319" s="1" t="s">
        <v>5</v>
      </c>
      <c r="C319" s="1" t="s">
        <v>82</v>
      </c>
      <c r="D319" s="1">
        <v>57</v>
      </c>
      <c r="E319" s="1">
        <v>21</v>
      </c>
      <c r="F319" s="1">
        <v>12</v>
      </c>
      <c r="G319" s="1">
        <v>7.2</v>
      </c>
      <c r="H319" s="2">
        <f>FOOTBALL[[#This Row],[Goals]]/FOOTBALL[[#This Row],[Matches]]</f>
        <v>0.36842105263157893</v>
      </c>
      <c r="I319" s="2">
        <f>FOOTBALL[[#This Row],[Assists]]/FOOTBALL[[#This Row],[Matches]]</f>
        <v>0.21052631578947367</v>
      </c>
    </row>
    <row r="320" spans="1:9" x14ac:dyDescent="0.35">
      <c r="A320" s="3" t="s">
        <v>12</v>
      </c>
      <c r="B320" s="3" t="s">
        <v>6</v>
      </c>
      <c r="C320" s="3" t="s">
        <v>82</v>
      </c>
      <c r="D320" s="3">
        <v>44</v>
      </c>
      <c r="E320" s="3">
        <v>22</v>
      </c>
      <c r="F320" s="3">
        <v>8</v>
      </c>
      <c r="G320" s="3">
        <v>7.3</v>
      </c>
      <c r="H320" s="4">
        <f>FOOTBALL[[#This Row],[Goals]]/FOOTBALL[[#This Row],[Matches]]</f>
        <v>0.5</v>
      </c>
      <c r="I320" s="4">
        <f>FOOTBALL[[#This Row],[Assists]]/FOOTBALL[[#This Row],[Matches]]</f>
        <v>0.18181818181818182</v>
      </c>
    </row>
    <row r="321" spans="1:9" hidden="1" x14ac:dyDescent="0.35">
      <c r="A321" s="1" t="s">
        <v>12</v>
      </c>
      <c r="B321" s="1" t="s">
        <v>7</v>
      </c>
      <c r="C321" s="1" t="s">
        <v>82</v>
      </c>
      <c r="D321" s="1">
        <v>47</v>
      </c>
      <c r="E321" s="1">
        <v>13</v>
      </c>
      <c r="F321" s="1">
        <v>7</v>
      </c>
      <c r="G321" s="1">
        <v>6.9</v>
      </c>
      <c r="H321" s="2">
        <f>FOOTBALL[[#This Row],[Goals]]/FOOTBALL[[#This Row],[Matches]]</f>
        <v>0.27659574468085107</v>
      </c>
      <c r="I321" s="2">
        <f>FOOTBALL[[#This Row],[Assists]]/FOOTBALL[[#This Row],[Matches]]</f>
        <v>0.14893617021276595</v>
      </c>
    </row>
    <row r="322" spans="1:9" hidden="1" x14ac:dyDescent="0.35">
      <c r="A322" s="3" t="s">
        <v>12</v>
      </c>
      <c r="B322" s="3" t="s">
        <v>8</v>
      </c>
      <c r="C322" s="3" t="s">
        <v>82</v>
      </c>
      <c r="D322" s="3">
        <v>52</v>
      </c>
      <c r="E322" s="3">
        <v>13</v>
      </c>
      <c r="F322" s="3">
        <v>8</v>
      </c>
      <c r="G322" s="3">
        <v>6.8</v>
      </c>
      <c r="H322" s="4">
        <f>FOOTBALL[[#This Row],[Goals]]/FOOTBALL[[#This Row],[Matches]]</f>
        <v>0.25</v>
      </c>
      <c r="I322" s="4">
        <f>FOOTBALL[[#This Row],[Assists]]/FOOTBALL[[#This Row],[Matches]]</f>
        <v>0.15384615384615385</v>
      </c>
    </row>
    <row r="323" spans="1:9" hidden="1" x14ac:dyDescent="0.35">
      <c r="A323" s="1" t="s">
        <v>12</v>
      </c>
      <c r="B323" s="1" t="s">
        <v>9</v>
      </c>
      <c r="C323" s="1" t="s">
        <v>82</v>
      </c>
      <c r="D323" s="1">
        <v>53</v>
      </c>
      <c r="E323" s="1">
        <v>11</v>
      </c>
      <c r="F323" s="1">
        <v>4</v>
      </c>
      <c r="G323" s="1">
        <v>6.8</v>
      </c>
      <c r="H323" s="2">
        <f>FOOTBALL[[#This Row],[Goals]]/FOOTBALL[[#This Row],[Matches]]</f>
        <v>0.20754716981132076</v>
      </c>
      <c r="I323" s="2">
        <f>FOOTBALL[[#This Row],[Assists]]/FOOTBALL[[#This Row],[Matches]]</f>
        <v>7.5471698113207544E-2</v>
      </c>
    </row>
    <row r="324" spans="1:9" hidden="1" x14ac:dyDescent="0.35">
      <c r="A324" s="3" t="s">
        <v>63</v>
      </c>
      <c r="B324" s="3" t="s">
        <v>11</v>
      </c>
      <c r="C324" s="3" t="s">
        <v>83</v>
      </c>
      <c r="D324" s="3">
        <v>47</v>
      </c>
      <c r="E324" s="3">
        <v>20</v>
      </c>
      <c r="F324" s="3">
        <v>14</v>
      </c>
      <c r="G324" s="3">
        <v>7.9</v>
      </c>
      <c r="H324" s="4">
        <f>FOOTBALL[[#This Row],[Goals]]/FOOTBALL[[#This Row],[Matches]]</f>
        <v>0.42553191489361702</v>
      </c>
      <c r="I324" s="4">
        <f>FOOTBALL[[#This Row],[Assists]]/FOOTBALL[[#This Row],[Matches]]</f>
        <v>0.2978723404255319</v>
      </c>
    </row>
    <row r="325" spans="1:9" hidden="1" x14ac:dyDescent="0.35">
      <c r="A325" s="1" t="s">
        <v>63</v>
      </c>
      <c r="B325" s="1" t="s">
        <v>1</v>
      </c>
      <c r="C325" s="1" t="s">
        <v>83</v>
      </c>
      <c r="D325" s="1">
        <v>48</v>
      </c>
      <c r="E325" s="1">
        <v>15</v>
      </c>
      <c r="F325" s="1">
        <v>11</v>
      </c>
      <c r="G325" s="1">
        <v>7.5</v>
      </c>
      <c r="H325" s="2">
        <f>FOOTBALL[[#This Row],[Goals]]/FOOTBALL[[#This Row],[Matches]]</f>
        <v>0.3125</v>
      </c>
      <c r="I325" s="2">
        <f>FOOTBALL[[#This Row],[Assists]]/FOOTBALL[[#This Row],[Matches]]</f>
        <v>0.22916666666666666</v>
      </c>
    </row>
    <row r="326" spans="1:9" hidden="1" x14ac:dyDescent="0.35">
      <c r="A326" s="3" t="s">
        <v>63</v>
      </c>
      <c r="B326" s="3" t="s">
        <v>3</v>
      </c>
      <c r="C326" s="3" t="s">
        <v>83</v>
      </c>
      <c r="D326" s="3">
        <v>43</v>
      </c>
      <c r="E326" s="3">
        <v>12</v>
      </c>
      <c r="F326" s="3">
        <v>7</v>
      </c>
      <c r="G326" s="3">
        <v>7.3</v>
      </c>
      <c r="H326" s="4">
        <f>FOOTBALL[[#This Row],[Goals]]/FOOTBALL[[#This Row],[Matches]]</f>
        <v>0.27906976744186046</v>
      </c>
      <c r="I326" s="4">
        <f>FOOTBALL[[#This Row],[Assists]]/FOOTBALL[[#This Row],[Matches]]</f>
        <v>0.16279069767441862</v>
      </c>
    </row>
    <row r="327" spans="1:9" hidden="1" x14ac:dyDescent="0.35">
      <c r="A327" s="1" t="s">
        <v>63</v>
      </c>
      <c r="B327" s="1" t="s">
        <v>5</v>
      </c>
      <c r="C327" s="1" t="s">
        <v>83</v>
      </c>
      <c r="D327" s="1">
        <v>46</v>
      </c>
      <c r="E327" s="1">
        <v>7</v>
      </c>
      <c r="F327" s="1">
        <v>7</v>
      </c>
      <c r="G327" s="1">
        <v>7</v>
      </c>
      <c r="H327" s="2">
        <f>FOOTBALL[[#This Row],[Goals]]/FOOTBALL[[#This Row],[Matches]]</f>
        <v>0.15217391304347827</v>
      </c>
      <c r="I327" s="2">
        <f>FOOTBALL[[#This Row],[Assists]]/FOOTBALL[[#This Row],[Matches]]</f>
        <v>0.15217391304347827</v>
      </c>
    </row>
    <row r="328" spans="1:9" x14ac:dyDescent="0.35">
      <c r="A328" s="3" t="s">
        <v>63</v>
      </c>
      <c r="B328" s="3" t="s">
        <v>6</v>
      </c>
      <c r="C328" s="3" t="s">
        <v>83</v>
      </c>
      <c r="D328" s="3">
        <v>38</v>
      </c>
      <c r="E328" s="3">
        <v>4</v>
      </c>
      <c r="F328" s="3">
        <v>12</v>
      </c>
      <c r="G328" s="3">
        <v>6.9</v>
      </c>
      <c r="H328" s="4">
        <f>FOOTBALL[[#This Row],[Goals]]/FOOTBALL[[#This Row],[Matches]]</f>
        <v>0.10526315789473684</v>
      </c>
      <c r="I328" s="4">
        <f>FOOTBALL[[#This Row],[Assists]]/FOOTBALL[[#This Row],[Matches]]</f>
        <v>0.31578947368421051</v>
      </c>
    </row>
    <row r="329" spans="1:9" hidden="1" x14ac:dyDescent="0.35">
      <c r="A329" s="1" t="s">
        <v>4</v>
      </c>
      <c r="B329" s="1" t="s">
        <v>1</v>
      </c>
      <c r="C329" s="1" t="s">
        <v>84</v>
      </c>
      <c r="D329" s="1">
        <v>43</v>
      </c>
      <c r="E329" s="1">
        <v>2</v>
      </c>
      <c r="F329" s="1">
        <v>4</v>
      </c>
      <c r="G329" s="1">
        <v>7.4</v>
      </c>
      <c r="H329" s="2">
        <f>FOOTBALL[[#This Row],[Goals]]/FOOTBALL[[#This Row],[Matches]]</f>
        <v>4.6511627906976744E-2</v>
      </c>
      <c r="I329" s="2">
        <f>FOOTBALL[[#This Row],[Assists]]/FOOTBALL[[#This Row],[Matches]]</f>
        <v>9.3023255813953487E-2</v>
      </c>
    </row>
    <row r="330" spans="1:9" hidden="1" x14ac:dyDescent="0.35">
      <c r="A330" s="3" t="s">
        <v>4</v>
      </c>
      <c r="B330" s="3" t="s">
        <v>3</v>
      </c>
      <c r="C330" s="3" t="s">
        <v>84</v>
      </c>
      <c r="D330" s="3">
        <v>47</v>
      </c>
      <c r="E330" s="3">
        <v>4</v>
      </c>
      <c r="F330" s="3">
        <v>5</v>
      </c>
      <c r="G330" s="3">
        <v>7.4</v>
      </c>
      <c r="H330" s="4">
        <f>FOOTBALL[[#This Row],[Goals]]/FOOTBALL[[#This Row],[Matches]]</f>
        <v>8.5106382978723402E-2</v>
      </c>
      <c r="I330" s="4">
        <f>FOOTBALL[[#This Row],[Assists]]/FOOTBALL[[#This Row],[Matches]]</f>
        <v>0.10638297872340426</v>
      </c>
    </row>
    <row r="331" spans="1:9" hidden="1" x14ac:dyDescent="0.35">
      <c r="A331" s="1" t="s">
        <v>4</v>
      </c>
      <c r="B331" s="1" t="s">
        <v>5</v>
      </c>
      <c r="C331" s="1" t="s">
        <v>84</v>
      </c>
      <c r="D331" s="1">
        <v>51</v>
      </c>
      <c r="E331" s="1">
        <v>7</v>
      </c>
      <c r="F331" s="1">
        <v>7</v>
      </c>
      <c r="G331" s="1">
        <v>7.5</v>
      </c>
      <c r="H331" s="2">
        <f>FOOTBALL[[#This Row],[Goals]]/FOOTBALL[[#This Row],[Matches]]</f>
        <v>0.13725490196078433</v>
      </c>
      <c r="I331" s="2">
        <f>FOOTBALL[[#This Row],[Assists]]/FOOTBALL[[#This Row],[Matches]]</f>
        <v>0.13725490196078433</v>
      </c>
    </row>
    <row r="332" spans="1:9" x14ac:dyDescent="0.35">
      <c r="A332" s="3" t="s">
        <v>4</v>
      </c>
      <c r="B332" s="3" t="s">
        <v>6</v>
      </c>
      <c r="C332" s="3" t="s">
        <v>84</v>
      </c>
      <c r="D332" s="3">
        <v>42</v>
      </c>
      <c r="E332" s="3">
        <v>2</v>
      </c>
      <c r="F332" s="3">
        <v>3</v>
      </c>
      <c r="G332" s="3">
        <v>7</v>
      </c>
      <c r="H332" s="4">
        <f>FOOTBALL[[#This Row],[Goals]]/FOOTBALL[[#This Row],[Matches]]</f>
        <v>4.7619047619047616E-2</v>
      </c>
      <c r="I332" s="4">
        <f>FOOTBALL[[#This Row],[Assists]]/FOOTBALL[[#This Row],[Matches]]</f>
        <v>7.1428571428571425E-2</v>
      </c>
    </row>
    <row r="333" spans="1:9" hidden="1" x14ac:dyDescent="0.35">
      <c r="A333" s="1" t="s">
        <v>85</v>
      </c>
      <c r="B333" s="1" t="s">
        <v>7</v>
      </c>
      <c r="C333" s="1" t="s">
        <v>84</v>
      </c>
      <c r="D333" s="1">
        <v>52</v>
      </c>
      <c r="E333" s="1">
        <v>3</v>
      </c>
      <c r="F333" s="1">
        <v>3</v>
      </c>
      <c r="G333" s="1">
        <v>7.5</v>
      </c>
      <c r="H333" s="2">
        <f>FOOTBALL[[#This Row],[Goals]]/FOOTBALL[[#This Row],[Matches]]</f>
        <v>5.7692307692307696E-2</v>
      </c>
      <c r="I333" s="2">
        <f>FOOTBALL[[#This Row],[Assists]]/FOOTBALL[[#This Row],[Matches]]</f>
        <v>5.7692307692307696E-2</v>
      </c>
    </row>
    <row r="334" spans="1:9" hidden="1" x14ac:dyDescent="0.35">
      <c r="A334" s="3" t="s">
        <v>85</v>
      </c>
      <c r="B334" s="3" t="s">
        <v>8</v>
      </c>
      <c r="C334" s="3" t="s">
        <v>84</v>
      </c>
      <c r="D334" s="3">
        <v>26</v>
      </c>
      <c r="E334" s="3">
        <v>1</v>
      </c>
      <c r="F334" s="3">
        <v>7</v>
      </c>
      <c r="G334" s="3">
        <v>7.8</v>
      </c>
      <c r="H334" s="4">
        <f>FOOTBALL[[#This Row],[Goals]]/FOOTBALL[[#This Row],[Matches]]</f>
        <v>3.8461538461538464E-2</v>
      </c>
      <c r="I334" s="4">
        <f>FOOTBALL[[#This Row],[Assists]]/FOOTBALL[[#This Row],[Matches]]</f>
        <v>0.26923076923076922</v>
      </c>
    </row>
    <row r="335" spans="1:9" hidden="1" x14ac:dyDescent="0.35">
      <c r="A335" s="1" t="s">
        <v>20</v>
      </c>
      <c r="B335" s="1" t="s">
        <v>11</v>
      </c>
      <c r="C335" s="1" t="s">
        <v>86</v>
      </c>
      <c r="D335" s="1">
        <v>46</v>
      </c>
      <c r="E335" s="1">
        <v>7</v>
      </c>
      <c r="F335" s="1">
        <v>7</v>
      </c>
      <c r="G335" s="1">
        <v>7.5</v>
      </c>
      <c r="H335" s="2">
        <f>FOOTBALL[[#This Row],[Goals]]/FOOTBALL[[#This Row],[Matches]]</f>
        <v>0.15217391304347827</v>
      </c>
      <c r="I335" s="2">
        <f>FOOTBALL[[#This Row],[Assists]]/FOOTBALL[[#This Row],[Matches]]</f>
        <v>0.15217391304347827</v>
      </c>
    </row>
    <row r="336" spans="1:9" hidden="1" x14ac:dyDescent="0.35">
      <c r="A336" s="3" t="s">
        <v>87</v>
      </c>
      <c r="B336" s="3" t="s">
        <v>1</v>
      </c>
      <c r="C336" s="3" t="s">
        <v>86</v>
      </c>
      <c r="D336" s="3">
        <v>40</v>
      </c>
      <c r="E336" s="3">
        <v>12</v>
      </c>
      <c r="F336" s="3">
        <v>3</v>
      </c>
      <c r="G336" s="3">
        <v>7.5</v>
      </c>
      <c r="H336" s="4">
        <f>FOOTBALL[[#This Row],[Goals]]/FOOTBALL[[#This Row],[Matches]]</f>
        <v>0.3</v>
      </c>
      <c r="I336" s="4">
        <f>FOOTBALL[[#This Row],[Assists]]/FOOTBALL[[#This Row],[Matches]]</f>
        <v>7.4999999999999997E-2</v>
      </c>
    </row>
    <row r="337" spans="1:9" hidden="1" x14ac:dyDescent="0.35">
      <c r="A337" s="1" t="s">
        <v>87</v>
      </c>
      <c r="B337" s="1" t="s">
        <v>3</v>
      </c>
      <c r="C337" s="1" t="s">
        <v>86</v>
      </c>
      <c r="D337" s="1">
        <v>36</v>
      </c>
      <c r="E337" s="1">
        <v>5</v>
      </c>
      <c r="F337" s="1">
        <v>4</v>
      </c>
      <c r="G337" s="1">
        <v>7.2</v>
      </c>
      <c r="H337" s="2">
        <f>FOOTBALL[[#This Row],[Goals]]/FOOTBALL[[#This Row],[Matches]]</f>
        <v>0.1388888888888889</v>
      </c>
      <c r="I337" s="2">
        <f>FOOTBALL[[#This Row],[Assists]]/FOOTBALL[[#This Row],[Matches]]</f>
        <v>0.1111111111111111</v>
      </c>
    </row>
    <row r="338" spans="1:9" hidden="1" x14ac:dyDescent="0.35">
      <c r="A338" s="3" t="s">
        <v>87</v>
      </c>
      <c r="B338" s="3" t="s">
        <v>5</v>
      </c>
      <c r="C338" s="3" t="s">
        <v>86</v>
      </c>
      <c r="D338" s="3">
        <v>27</v>
      </c>
      <c r="E338" s="3">
        <v>3</v>
      </c>
      <c r="F338" s="3">
        <v>2</v>
      </c>
      <c r="G338" s="3">
        <v>6.5</v>
      </c>
      <c r="H338" s="4">
        <f>FOOTBALL[[#This Row],[Goals]]/FOOTBALL[[#This Row],[Matches]]</f>
        <v>0.1111111111111111</v>
      </c>
      <c r="I338" s="4">
        <f>FOOTBALL[[#This Row],[Assists]]/FOOTBALL[[#This Row],[Matches]]</f>
        <v>7.407407407407407E-2</v>
      </c>
    </row>
    <row r="339" spans="1:9" hidden="1" x14ac:dyDescent="0.35">
      <c r="A339" s="1" t="s">
        <v>88</v>
      </c>
      <c r="B339" s="1" t="s">
        <v>7</v>
      </c>
      <c r="C339" s="1" t="s">
        <v>86</v>
      </c>
      <c r="D339" s="1">
        <v>20</v>
      </c>
      <c r="E339" s="1">
        <v>2</v>
      </c>
      <c r="F339" s="1">
        <v>4</v>
      </c>
      <c r="G339" s="1">
        <v>6.7</v>
      </c>
      <c r="H339" s="2">
        <f>FOOTBALL[[#This Row],[Goals]]/FOOTBALL[[#This Row],[Matches]]</f>
        <v>0.1</v>
      </c>
      <c r="I339" s="2">
        <f>FOOTBALL[[#This Row],[Assists]]/FOOTBALL[[#This Row],[Matches]]</f>
        <v>0.2</v>
      </c>
    </row>
    <row r="340" spans="1:9" hidden="1" x14ac:dyDescent="0.35">
      <c r="A340" s="3" t="s">
        <v>12</v>
      </c>
      <c r="B340" s="3" t="s">
        <v>11</v>
      </c>
      <c r="C340" s="3" t="s">
        <v>89</v>
      </c>
      <c r="D340" s="3">
        <v>32</v>
      </c>
      <c r="E340" s="3">
        <v>5</v>
      </c>
      <c r="F340" s="3">
        <v>3</v>
      </c>
      <c r="G340" s="3">
        <v>7.2</v>
      </c>
      <c r="H340" s="4">
        <f>FOOTBALL[[#This Row],[Goals]]/FOOTBALL[[#This Row],[Matches]]</f>
        <v>0.15625</v>
      </c>
      <c r="I340" s="4">
        <f>FOOTBALL[[#This Row],[Assists]]/FOOTBALL[[#This Row],[Matches]]</f>
        <v>9.375E-2</v>
      </c>
    </row>
    <row r="341" spans="1:9" hidden="1" x14ac:dyDescent="0.35">
      <c r="A341" s="1" t="s">
        <v>12</v>
      </c>
      <c r="B341" s="1" t="s">
        <v>1</v>
      </c>
      <c r="C341" s="1" t="s">
        <v>89</v>
      </c>
      <c r="D341" s="1">
        <v>51</v>
      </c>
      <c r="E341" s="1">
        <v>7</v>
      </c>
      <c r="F341" s="1">
        <v>6</v>
      </c>
      <c r="G341" s="1">
        <v>7.6</v>
      </c>
      <c r="H341" s="2">
        <f>FOOTBALL[[#This Row],[Goals]]/FOOTBALL[[#This Row],[Matches]]</f>
        <v>0.13725490196078433</v>
      </c>
      <c r="I341" s="2">
        <f>FOOTBALL[[#This Row],[Assists]]/FOOTBALL[[#This Row],[Matches]]</f>
        <v>0.11764705882352941</v>
      </c>
    </row>
    <row r="342" spans="1:9" hidden="1" x14ac:dyDescent="0.35">
      <c r="A342" s="3" t="s">
        <v>90</v>
      </c>
      <c r="B342" s="3" t="s">
        <v>3</v>
      </c>
      <c r="C342" s="3" t="s">
        <v>89</v>
      </c>
      <c r="D342" s="3">
        <v>48</v>
      </c>
      <c r="E342" s="3">
        <v>1</v>
      </c>
      <c r="F342" s="3">
        <v>3</v>
      </c>
      <c r="G342" s="3">
        <v>7.6</v>
      </c>
      <c r="H342" s="4">
        <f>FOOTBALL[[#This Row],[Goals]]/FOOTBALL[[#This Row],[Matches]]</f>
        <v>2.0833333333333332E-2</v>
      </c>
      <c r="I342" s="4">
        <f>FOOTBALL[[#This Row],[Assists]]/FOOTBALL[[#This Row],[Matches]]</f>
        <v>6.25E-2</v>
      </c>
    </row>
    <row r="343" spans="1:9" hidden="1" x14ac:dyDescent="0.35">
      <c r="A343" s="1" t="s">
        <v>14</v>
      </c>
      <c r="B343" s="1" t="s">
        <v>5</v>
      </c>
      <c r="C343" s="1" t="s">
        <v>89</v>
      </c>
      <c r="D343" s="1">
        <v>46</v>
      </c>
      <c r="E343" s="1">
        <v>7</v>
      </c>
      <c r="F343" s="1">
        <v>5</v>
      </c>
      <c r="G343" s="1">
        <v>7.4</v>
      </c>
      <c r="H343" s="2">
        <f>FOOTBALL[[#This Row],[Goals]]/FOOTBALL[[#This Row],[Matches]]</f>
        <v>0.15217391304347827</v>
      </c>
      <c r="I343" s="2">
        <f>FOOTBALL[[#This Row],[Assists]]/FOOTBALL[[#This Row],[Matches]]</f>
        <v>0.10869565217391304</v>
      </c>
    </row>
    <row r="344" spans="1:9" x14ac:dyDescent="0.35">
      <c r="A344" s="3" t="s">
        <v>14</v>
      </c>
      <c r="B344" s="3" t="s">
        <v>6</v>
      </c>
      <c r="C344" s="3" t="s">
        <v>89</v>
      </c>
      <c r="D344" s="3">
        <v>46</v>
      </c>
      <c r="E344" s="3">
        <v>5</v>
      </c>
      <c r="F344" s="3">
        <v>5</v>
      </c>
      <c r="G344" s="3">
        <v>7.3</v>
      </c>
      <c r="H344" s="4">
        <f>FOOTBALL[[#This Row],[Goals]]/FOOTBALL[[#This Row],[Matches]]</f>
        <v>0.10869565217391304</v>
      </c>
      <c r="I344" s="4">
        <f>FOOTBALL[[#This Row],[Assists]]/FOOTBALL[[#This Row],[Matches]]</f>
        <v>0.10869565217391304</v>
      </c>
    </row>
    <row r="345" spans="1:9" hidden="1" x14ac:dyDescent="0.35">
      <c r="A345" s="1" t="s">
        <v>14</v>
      </c>
      <c r="B345" s="1" t="s">
        <v>8</v>
      </c>
      <c r="C345" s="1" t="s">
        <v>89</v>
      </c>
      <c r="D345" s="1">
        <v>48</v>
      </c>
      <c r="E345" s="1">
        <v>7</v>
      </c>
      <c r="F345" s="1">
        <v>3</v>
      </c>
      <c r="G345" s="1">
        <v>7.4</v>
      </c>
      <c r="H345" s="2">
        <f>FOOTBALL[[#This Row],[Goals]]/FOOTBALL[[#This Row],[Matches]]</f>
        <v>0.14583333333333334</v>
      </c>
      <c r="I345" s="2">
        <f>FOOTBALL[[#This Row],[Assists]]/FOOTBALL[[#This Row],[Matches]]</f>
        <v>6.25E-2</v>
      </c>
    </row>
    <row r="346" spans="1:9" hidden="1" x14ac:dyDescent="0.35">
      <c r="A346" s="3" t="s">
        <v>14</v>
      </c>
      <c r="B346" s="3" t="s">
        <v>9</v>
      </c>
      <c r="C346" s="3" t="s">
        <v>89</v>
      </c>
      <c r="D346" s="3">
        <v>42</v>
      </c>
      <c r="E346" s="3">
        <v>6</v>
      </c>
      <c r="F346" s="3">
        <v>3</v>
      </c>
      <c r="G346" s="3">
        <v>7.4</v>
      </c>
      <c r="H346" s="4">
        <f>FOOTBALL[[#This Row],[Goals]]/FOOTBALL[[#This Row],[Matches]]</f>
        <v>0.14285714285714285</v>
      </c>
      <c r="I346" s="4">
        <f>FOOTBALL[[#This Row],[Assists]]/FOOTBALL[[#This Row],[Matches]]</f>
        <v>7.1428571428571425E-2</v>
      </c>
    </row>
    <row r="347" spans="1:9" hidden="1" x14ac:dyDescent="0.35">
      <c r="A347" s="1" t="s">
        <v>90</v>
      </c>
      <c r="B347" s="1" t="s">
        <v>15</v>
      </c>
      <c r="C347" s="1" t="s">
        <v>89</v>
      </c>
      <c r="D347" s="1">
        <v>35</v>
      </c>
      <c r="E347" s="1">
        <v>1</v>
      </c>
      <c r="F347" s="1">
        <v>3</v>
      </c>
      <c r="G347" s="1">
        <v>8.1</v>
      </c>
      <c r="H347" s="2">
        <f>FOOTBALL[[#This Row],[Goals]]/FOOTBALL[[#This Row],[Matches]]</f>
        <v>2.8571428571428571E-2</v>
      </c>
      <c r="I347" s="2">
        <f>FOOTBALL[[#This Row],[Assists]]/FOOTBALL[[#This Row],[Matches]]</f>
        <v>8.5714285714285715E-2</v>
      </c>
    </row>
    <row r="348" spans="1:9" hidden="1" x14ac:dyDescent="0.35">
      <c r="A348" s="3" t="s">
        <v>14</v>
      </c>
      <c r="B348" s="3" t="s">
        <v>91</v>
      </c>
      <c r="C348" s="3" t="s">
        <v>89</v>
      </c>
      <c r="D348" s="3">
        <v>40</v>
      </c>
      <c r="E348" s="3">
        <v>4</v>
      </c>
      <c r="F348" s="3">
        <v>1</v>
      </c>
      <c r="G348" s="3">
        <v>6.1</v>
      </c>
      <c r="H348" s="4">
        <f>FOOTBALL[[#This Row],[Goals]]/FOOTBALL[[#This Row],[Matches]]</f>
        <v>0.1</v>
      </c>
      <c r="I348" s="4">
        <f>FOOTBALL[[#This Row],[Assists]]/FOOTBALL[[#This Row],[Matches]]</f>
        <v>2.5000000000000001E-2</v>
      </c>
    </row>
    <row r="349" spans="1:9" hidden="1" x14ac:dyDescent="0.35">
      <c r="A349" s="1" t="s">
        <v>12</v>
      </c>
      <c r="B349" s="1" t="s">
        <v>11</v>
      </c>
      <c r="C349" s="1" t="s">
        <v>92</v>
      </c>
      <c r="D349" s="1">
        <v>50</v>
      </c>
      <c r="E349" s="1">
        <v>10</v>
      </c>
      <c r="F349" s="1">
        <v>5</v>
      </c>
      <c r="G349" s="1">
        <v>7.1</v>
      </c>
      <c r="H349" s="2">
        <f>FOOTBALL[[#This Row],[Goals]]/FOOTBALL[[#This Row],[Matches]]</f>
        <v>0.2</v>
      </c>
      <c r="I349" s="2">
        <f>FOOTBALL[[#This Row],[Assists]]/FOOTBALL[[#This Row],[Matches]]</f>
        <v>0.1</v>
      </c>
    </row>
    <row r="350" spans="1:9" hidden="1" x14ac:dyDescent="0.35">
      <c r="A350" s="3" t="s">
        <v>12</v>
      </c>
      <c r="B350" s="3" t="s">
        <v>1</v>
      </c>
      <c r="C350" s="3" t="s">
        <v>92</v>
      </c>
      <c r="D350" s="3">
        <v>34</v>
      </c>
      <c r="E350" s="3">
        <v>5</v>
      </c>
      <c r="F350" s="3">
        <v>4</v>
      </c>
      <c r="G350" s="3">
        <v>6.7</v>
      </c>
      <c r="H350" s="4">
        <f>FOOTBALL[[#This Row],[Goals]]/FOOTBALL[[#This Row],[Matches]]</f>
        <v>0.14705882352941177</v>
      </c>
      <c r="I350" s="4">
        <f>FOOTBALL[[#This Row],[Assists]]/FOOTBALL[[#This Row],[Matches]]</f>
        <v>0.11764705882352941</v>
      </c>
    </row>
    <row r="351" spans="1:9" hidden="1" x14ac:dyDescent="0.35">
      <c r="A351" s="1" t="s">
        <v>31</v>
      </c>
      <c r="B351" s="1" t="s">
        <v>11</v>
      </c>
      <c r="C351" s="1" t="s">
        <v>93</v>
      </c>
      <c r="D351" s="1">
        <v>21</v>
      </c>
      <c r="E351" s="1">
        <v>3</v>
      </c>
      <c r="F351" s="1">
        <v>2</v>
      </c>
      <c r="G351" s="1">
        <v>7.4</v>
      </c>
      <c r="H351" s="2">
        <f>FOOTBALL[[#This Row],[Goals]]/FOOTBALL[[#This Row],[Matches]]</f>
        <v>0.14285714285714285</v>
      </c>
      <c r="I351" s="2">
        <f>FOOTBALL[[#This Row],[Assists]]/FOOTBALL[[#This Row],[Matches]]</f>
        <v>9.5238095238095233E-2</v>
      </c>
    </row>
    <row r="352" spans="1:9" hidden="1" x14ac:dyDescent="0.35">
      <c r="A352" s="3" t="s">
        <v>12</v>
      </c>
      <c r="B352" s="3" t="s">
        <v>1</v>
      </c>
      <c r="C352" s="3" t="s">
        <v>93</v>
      </c>
      <c r="D352" s="3">
        <v>41</v>
      </c>
      <c r="E352" s="3">
        <v>7</v>
      </c>
      <c r="F352" s="3">
        <v>3</v>
      </c>
      <c r="G352" s="3">
        <v>7.1</v>
      </c>
      <c r="H352" s="4">
        <f>FOOTBALL[[#This Row],[Goals]]/FOOTBALL[[#This Row],[Matches]]</f>
        <v>0.17073170731707318</v>
      </c>
      <c r="I352" s="4">
        <f>FOOTBALL[[#This Row],[Assists]]/FOOTBALL[[#This Row],[Matches]]</f>
        <v>7.3170731707317069E-2</v>
      </c>
    </row>
    <row r="353" spans="1:9" hidden="1" x14ac:dyDescent="0.35">
      <c r="A353" s="1" t="s">
        <v>12</v>
      </c>
      <c r="B353" s="1" t="s">
        <v>3</v>
      </c>
      <c r="C353" s="1" t="s">
        <v>93</v>
      </c>
      <c r="D353" s="1">
        <v>38</v>
      </c>
      <c r="E353" s="1">
        <v>5</v>
      </c>
      <c r="F353" s="1">
        <v>3</v>
      </c>
      <c r="G353" s="1">
        <v>7</v>
      </c>
      <c r="H353" s="2">
        <f>FOOTBALL[[#This Row],[Goals]]/FOOTBALL[[#This Row],[Matches]]</f>
        <v>0.13157894736842105</v>
      </c>
      <c r="I353" s="2">
        <f>FOOTBALL[[#This Row],[Assists]]/FOOTBALL[[#This Row],[Matches]]</f>
        <v>7.8947368421052627E-2</v>
      </c>
    </row>
    <row r="354" spans="1:9" hidden="1" x14ac:dyDescent="0.35">
      <c r="A354" s="3" t="s">
        <v>31</v>
      </c>
      <c r="B354" s="3" t="s">
        <v>5</v>
      </c>
      <c r="C354" s="3" t="s">
        <v>93</v>
      </c>
      <c r="D354" s="3">
        <v>38</v>
      </c>
      <c r="E354" s="3">
        <v>16</v>
      </c>
      <c r="F354" s="3">
        <v>18</v>
      </c>
      <c r="G354" s="3">
        <v>7.8</v>
      </c>
      <c r="H354" s="4">
        <f>FOOTBALL[[#This Row],[Goals]]/FOOTBALL[[#This Row],[Matches]]</f>
        <v>0.42105263157894735</v>
      </c>
      <c r="I354" s="4">
        <f>FOOTBALL[[#This Row],[Assists]]/FOOTBALL[[#This Row],[Matches]]</f>
        <v>0.47368421052631576</v>
      </c>
    </row>
    <row r="355" spans="1:9" x14ac:dyDescent="0.35">
      <c r="A355" s="1" t="s">
        <v>31</v>
      </c>
      <c r="B355" s="1" t="s">
        <v>6</v>
      </c>
      <c r="C355" s="1" t="s">
        <v>93</v>
      </c>
      <c r="D355" s="1">
        <v>44</v>
      </c>
      <c r="E355" s="1">
        <v>20</v>
      </c>
      <c r="F355" s="1">
        <v>19</v>
      </c>
      <c r="G355" s="1">
        <v>7.6</v>
      </c>
      <c r="H355" s="2">
        <f>FOOTBALL[[#This Row],[Goals]]/FOOTBALL[[#This Row],[Matches]]</f>
        <v>0.45454545454545453</v>
      </c>
      <c r="I355" s="2">
        <f>FOOTBALL[[#This Row],[Assists]]/FOOTBALL[[#This Row],[Matches]]</f>
        <v>0.43181818181818182</v>
      </c>
    </row>
    <row r="356" spans="1:9" hidden="1" x14ac:dyDescent="0.35">
      <c r="A356" s="3" t="s">
        <v>31</v>
      </c>
      <c r="B356" s="3" t="s">
        <v>7</v>
      </c>
      <c r="C356" s="3" t="s">
        <v>93</v>
      </c>
      <c r="D356" s="3">
        <v>43</v>
      </c>
      <c r="E356" s="3">
        <v>13</v>
      </c>
      <c r="F356" s="3">
        <v>16</v>
      </c>
      <c r="G356" s="3">
        <v>7.5</v>
      </c>
      <c r="H356" s="4">
        <f>FOOTBALL[[#This Row],[Goals]]/FOOTBALL[[#This Row],[Matches]]</f>
        <v>0.30232558139534882</v>
      </c>
      <c r="I356" s="4">
        <f>FOOTBALL[[#This Row],[Assists]]/FOOTBALL[[#This Row],[Matches]]</f>
        <v>0.37209302325581395</v>
      </c>
    </row>
    <row r="357" spans="1:9" hidden="1" x14ac:dyDescent="0.35">
      <c r="A357" s="1" t="s">
        <v>31</v>
      </c>
      <c r="B357" s="1" t="s">
        <v>8</v>
      </c>
      <c r="C357" s="1" t="s">
        <v>93</v>
      </c>
      <c r="D357" s="1">
        <v>12</v>
      </c>
      <c r="E357" s="1">
        <v>1</v>
      </c>
      <c r="F357" s="1">
        <v>4</v>
      </c>
      <c r="G357" s="1">
        <v>6.9</v>
      </c>
      <c r="H357" s="2">
        <f>FOOTBALL[[#This Row],[Goals]]/FOOTBALL[[#This Row],[Matches]]</f>
        <v>8.3333333333333329E-2</v>
      </c>
      <c r="I357" s="2">
        <f>FOOTBALL[[#This Row],[Assists]]/FOOTBALL[[#This Row],[Matches]]</f>
        <v>0.33333333333333331</v>
      </c>
    </row>
    <row r="358" spans="1:9" hidden="1" x14ac:dyDescent="0.35">
      <c r="A358" s="3" t="s">
        <v>20</v>
      </c>
      <c r="B358" s="3" t="s">
        <v>11</v>
      </c>
      <c r="C358" s="3" t="s">
        <v>94</v>
      </c>
      <c r="D358" s="3">
        <v>53</v>
      </c>
      <c r="E358" s="3">
        <v>16</v>
      </c>
      <c r="F358" s="3">
        <v>6</v>
      </c>
      <c r="G358" s="3">
        <v>7.1</v>
      </c>
      <c r="H358" s="4">
        <f>FOOTBALL[[#This Row],[Goals]]/FOOTBALL[[#This Row],[Matches]]</f>
        <v>0.30188679245283018</v>
      </c>
      <c r="I358" s="4">
        <f>FOOTBALL[[#This Row],[Assists]]/FOOTBALL[[#This Row],[Matches]]</f>
        <v>0.11320754716981132</v>
      </c>
    </row>
    <row r="359" spans="1:9" hidden="1" x14ac:dyDescent="0.35">
      <c r="A359" s="1" t="s">
        <v>20</v>
      </c>
      <c r="B359" s="1" t="s">
        <v>1</v>
      </c>
      <c r="C359" s="1" t="s">
        <v>94</v>
      </c>
      <c r="D359" s="1">
        <v>26</v>
      </c>
      <c r="E359" s="1">
        <v>7</v>
      </c>
      <c r="F359" s="1">
        <v>2</v>
      </c>
      <c r="G359" s="1">
        <v>7</v>
      </c>
      <c r="H359" s="2">
        <f>FOOTBALL[[#This Row],[Goals]]/FOOTBALL[[#This Row],[Matches]]</f>
        <v>0.26923076923076922</v>
      </c>
      <c r="I359" s="2">
        <f>FOOTBALL[[#This Row],[Assists]]/FOOTBALL[[#This Row],[Matches]]</f>
        <v>7.6923076923076927E-2</v>
      </c>
    </row>
    <row r="360" spans="1:9" hidden="1" x14ac:dyDescent="0.35">
      <c r="A360" s="3" t="s">
        <v>95</v>
      </c>
      <c r="B360" s="3" t="s">
        <v>3</v>
      </c>
      <c r="C360" s="3" t="s">
        <v>94</v>
      </c>
      <c r="D360" s="3">
        <v>47</v>
      </c>
      <c r="E360" s="3">
        <v>21</v>
      </c>
      <c r="F360" s="3">
        <v>15</v>
      </c>
      <c r="G360" s="3">
        <v>7.9</v>
      </c>
      <c r="H360" s="4">
        <f>FOOTBALL[[#This Row],[Goals]]/FOOTBALL[[#This Row],[Matches]]</f>
        <v>0.44680851063829785</v>
      </c>
      <c r="I360" s="4">
        <f>FOOTBALL[[#This Row],[Assists]]/FOOTBALL[[#This Row],[Matches]]</f>
        <v>0.31914893617021278</v>
      </c>
    </row>
    <row r="361" spans="1:9" hidden="1" x14ac:dyDescent="0.35">
      <c r="A361" s="1" t="s">
        <v>95</v>
      </c>
      <c r="B361" s="1" t="s">
        <v>5</v>
      </c>
      <c r="C361" s="1" t="s">
        <v>94</v>
      </c>
      <c r="D361" s="1">
        <v>29</v>
      </c>
      <c r="E361" s="1">
        <v>11</v>
      </c>
      <c r="F361" s="1">
        <v>4</v>
      </c>
      <c r="G361" s="1">
        <v>7.4</v>
      </c>
      <c r="H361" s="2">
        <f>FOOTBALL[[#This Row],[Goals]]/FOOTBALL[[#This Row],[Matches]]</f>
        <v>0.37931034482758619</v>
      </c>
      <c r="I361" s="2">
        <f>FOOTBALL[[#This Row],[Assists]]/FOOTBALL[[#This Row],[Matches]]</f>
        <v>0.13793103448275862</v>
      </c>
    </row>
    <row r="362" spans="1:9" x14ac:dyDescent="0.35">
      <c r="A362" s="3" t="s">
        <v>95</v>
      </c>
      <c r="B362" s="3" t="s">
        <v>6</v>
      </c>
      <c r="C362" s="3" t="s">
        <v>94</v>
      </c>
      <c r="D362" s="3">
        <v>39</v>
      </c>
      <c r="E362" s="3">
        <v>8</v>
      </c>
      <c r="F362" s="3">
        <v>8</v>
      </c>
      <c r="G362" s="3">
        <v>6.8</v>
      </c>
      <c r="H362" s="4">
        <f>FOOTBALL[[#This Row],[Goals]]/FOOTBALL[[#This Row],[Matches]]</f>
        <v>0.20512820512820512</v>
      </c>
      <c r="I362" s="4">
        <f>FOOTBALL[[#This Row],[Assists]]/FOOTBALL[[#This Row],[Matches]]</f>
        <v>0.20512820512820512</v>
      </c>
    </row>
    <row r="363" spans="1:9" hidden="1" x14ac:dyDescent="0.35">
      <c r="A363" s="1" t="s">
        <v>95</v>
      </c>
      <c r="B363" s="1" t="s">
        <v>7</v>
      </c>
      <c r="C363" s="1" t="s">
        <v>94</v>
      </c>
      <c r="D363" s="1">
        <v>19</v>
      </c>
      <c r="E363" s="1">
        <v>2</v>
      </c>
      <c r="F363" s="1">
        <v>6</v>
      </c>
      <c r="G363" s="1">
        <v>6.7</v>
      </c>
      <c r="H363" s="2">
        <f>FOOTBALL[[#This Row],[Goals]]/FOOTBALL[[#This Row],[Matches]]</f>
        <v>0.10526315789473684</v>
      </c>
      <c r="I363" s="2">
        <f>FOOTBALL[[#This Row],[Assists]]/FOOTBALL[[#This Row],[Matches]]</f>
        <v>0.31578947368421051</v>
      </c>
    </row>
    <row r="364" spans="1:9" hidden="1" x14ac:dyDescent="0.35">
      <c r="A364" s="3" t="s">
        <v>20</v>
      </c>
      <c r="B364" s="3" t="s">
        <v>11</v>
      </c>
      <c r="C364" s="3" t="s">
        <v>96</v>
      </c>
      <c r="D364" s="3">
        <v>32</v>
      </c>
      <c r="E364" s="3">
        <v>15</v>
      </c>
      <c r="F364" s="3">
        <v>4</v>
      </c>
      <c r="G364" s="3">
        <v>7.3</v>
      </c>
      <c r="H364" s="4">
        <f>FOOTBALL[[#This Row],[Goals]]/FOOTBALL[[#This Row],[Matches]]</f>
        <v>0.46875</v>
      </c>
      <c r="I364" s="4">
        <f>FOOTBALL[[#This Row],[Assists]]/FOOTBALL[[#This Row],[Matches]]</f>
        <v>0.125</v>
      </c>
    </row>
    <row r="365" spans="1:9" hidden="1" x14ac:dyDescent="0.35">
      <c r="A365" s="1" t="s">
        <v>20</v>
      </c>
      <c r="B365" s="1" t="s">
        <v>1</v>
      </c>
      <c r="C365" s="1" t="s">
        <v>96</v>
      </c>
      <c r="D365" s="1">
        <v>28</v>
      </c>
      <c r="E365" s="1">
        <v>7</v>
      </c>
      <c r="F365" s="1">
        <v>8</v>
      </c>
      <c r="G365" s="1">
        <v>7</v>
      </c>
      <c r="H365" s="2">
        <f>FOOTBALL[[#This Row],[Goals]]/FOOTBALL[[#This Row],[Matches]]</f>
        <v>0.25</v>
      </c>
      <c r="I365" s="2">
        <f>FOOTBALL[[#This Row],[Assists]]/FOOTBALL[[#This Row],[Matches]]</f>
        <v>0.2857142857142857</v>
      </c>
    </row>
    <row r="366" spans="1:9" hidden="1" x14ac:dyDescent="0.35">
      <c r="A366" s="3" t="s">
        <v>20</v>
      </c>
      <c r="B366" s="3" t="s">
        <v>3</v>
      </c>
      <c r="C366" s="3" t="s">
        <v>96</v>
      </c>
      <c r="D366" s="3">
        <v>55</v>
      </c>
      <c r="E366" s="3">
        <v>21</v>
      </c>
      <c r="F366" s="3">
        <v>6</v>
      </c>
      <c r="G366" s="3">
        <v>7.2</v>
      </c>
      <c r="H366" s="4">
        <f>FOOTBALL[[#This Row],[Goals]]/FOOTBALL[[#This Row],[Matches]]</f>
        <v>0.38181818181818183</v>
      </c>
      <c r="I366" s="4">
        <f>FOOTBALL[[#This Row],[Assists]]/FOOTBALL[[#This Row],[Matches]]</f>
        <v>0.10909090909090909</v>
      </c>
    </row>
    <row r="367" spans="1:9" hidden="1" x14ac:dyDescent="0.35">
      <c r="A367" s="1" t="s">
        <v>20</v>
      </c>
      <c r="B367" s="1" t="s">
        <v>5</v>
      </c>
      <c r="C367" s="1" t="s">
        <v>96</v>
      </c>
      <c r="D367" s="1">
        <v>30</v>
      </c>
      <c r="E367" s="1">
        <v>13</v>
      </c>
      <c r="F367" s="1">
        <v>1</v>
      </c>
      <c r="G367" s="1">
        <v>7.1</v>
      </c>
      <c r="H367" s="2">
        <f>FOOTBALL[[#This Row],[Goals]]/FOOTBALL[[#This Row],[Matches]]</f>
        <v>0.43333333333333335</v>
      </c>
      <c r="I367" s="2">
        <f>FOOTBALL[[#This Row],[Assists]]/FOOTBALL[[#This Row],[Matches]]</f>
        <v>3.3333333333333333E-2</v>
      </c>
    </row>
    <row r="368" spans="1:9" x14ac:dyDescent="0.35">
      <c r="A368" s="3" t="s">
        <v>97</v>
      </c>
      <c r="B368" s="3" t="s">
        <v>6</v>
      </c>
      <c r="C368" s="3" t="s">
        <v>96</v>
      </c>
      <c r="D368" s="3">
        <v>48</v>
      </c>
      <c r="E368" s="3">
        <v>16</v>
      </c>
      <c r="F368" s="3">
        <v>1</v>
      </c>
      <c r="G368" s="3">
        <v>6.7</v>
      </c>
      <c r="H368" s="4">
        <f>FOOTBALL[[#This Row],[Goals]]/FOOTBALL[[#This Row],[Matches]]</f>
        <v>0.33333333333333331</v>
      </c>
      <c r="I368" s="4">
        <f>FOOTBALL[[#This Row],[Assists]]/FOOTBALL[[#This Row],[Matches]]</f>
        <v>2.0833333333333332E-2</v>
      </c>
    </row>
    <row r="369" spans="1:9" hidden="1" x14ac:dyDescent="0.35">
      <c r="A369" s="1" t="s">
        <v>97</v>
      </c>
      <c r="B369" s="1" t="s">
        <v>7</v>
      </c>
      <c r="C369" s="1" t="s">
        <v>96</v>
      </c>
      <c r="D369" s="1">
        <v>37</v>
      </c>
      <c r="E369" s="1">
        <v>10</v>
      </c>
      <c r="F369" s="1">
        <v>7</v>
      </c>
      <c r="G369" s="1">
        <v>6.8</v>
      </c>
      <c r="H369" s="2">
        <f>FOOTBALL[[#This Row],[Goals]]/FOOTBALL[[#This Row],[Matches]]</f>
        <v>0.27027027027027029</v>
      </c>
      <c r="I369" s="2">
        <f>FOOTBALL[[#This Row],[Assists]]/FOOTBALL[[#This Row],[Matches]]</f>
        <v>0.1891891891891892</v>
      </c>
    </row>
    <row r="370" spans="1:9" hidden="1" x14ac:dyDescent="0.35">
      <c r="A370" s="3" t="s">
        <v>97</v>
      </c>
      <c r="B370" s="3" t="s">
        <v>8</v>
      </c>
      <c r="C370" s="3" t="s">
        <v>96</v>
      </c>
      <c r="D370" s="3">
        <v>46</v>
      </c>
      <c r="E370" s="3">
        <v>18</v>
      </c>
      <c r="F370" s="3">
        <v>5</v>
      </c>
      <c r="G370" s="3">
        <v>7.2</v>
      </c>
      <c r="H370" s="4">
        <f>FOOTBALL[[#This Row],[Goals]]/FOOTBALL[[#This Row],[Matches]]</f>
        <v>0.39130434782608697</v>
      </c>
      <c r="I370" s="4">
        <f>FOOTBALL[[#This Row],[Assists]]/FOOTBALL[[#This Row],[Matches]]</f>
        <v>0.10869565217391304</v>
      </c>
    </row>
    <row r="371" spans="1:9" hidden="1" x14ac:dyDescent="0.35">
      <c r="A371" s="1" t="s">
        <v>98</v>
      </c>
      <c r="B371" s="1" t="s">
        <v>9</v>
      </c>
      <c r="C371" s="1" t="s">
        <v>96</v>
      </c>
      <c r="D371" s="1">
        <v>37</v>
      </c>
      <c r="E371" s="1">
        <v>9</v>
      </c>
      <c r="F371" s="1">
        <v>5</v>
      </c>
      <c r="G371" s="1">
        <v>6.1</v>
      </c>
      <c r="H371" s="2">
        <f>FOOTBALL[[#This Row],[Goals]]/FOOTBALL[[#This Row],[Matches]]</f>
        <v>0.24324324324324326</v>
      </c>
      <c r="I371" s="2">
        <f>FOOTBALL[[#This Row],[Assists]]/FOOTBALL[[#This Row],[Matches]]</f>
        <v>0.13513513513513514</v>
      </c>
    </row>
    <row r="372" spans="1:9" hidden="1" x14ac:dyDescent="0.35">
      <c r="A372" s="3" t="s">
        <v>4</v>
      </c>
      <c r="B372" s="3" t="s">
        <v>11</v>
      </c>
      <c r="C372" s="3" t="s">
        <v>99</v>
      </c>
      <c r="D372" s="3">
        <v>48</v>
      </c>
      <c r="E372" s="3">
        <v>2</v>
      </c>
      <c r="F372" s="3">
        <v>4</v>
      </c>
      <c r="G372" s="3">
        <v>7.2</v>
      </c>
      <c r="H372" s="4">
        <f>FOOTBALL[[#This Row],[Goals]]/FOOTBALL[[#This Row],[Matches]]</f>
        <v>4.1666666666666664E-2</v>
      </c>
      <c r="I372" s="4">
        <f>FOOTBALL[[#This Row],[Assists]]/FOOTBALL[[#This Row],[Matches]]</f>
        <v>8.3333333333333329E-2</v>
      </c>
    </row>
    <row r="373" spans="1:9" hidden="1" x14ac:dyDescent="0.35">
      <c r="A373" s="1" t="s">
        <v>4</v>
      </c>
      <c r="B373" s="1" t="s">
        <v>1</v>
      </c>
      <c r="C373" s="1" t="s">
        <v>99</v>
      </c>
      <c r="D373" s="1">
        <v>40</v>
      </c>
      <c r="E373" s="1">
        <v>1</v>
      </c>
      <c r="F373" s="1">
        <v>6</v>
      </c>
      <c r="G373" s="1">
        <v>7.3</v>
      </c>
      <c r="H373" s="2">
        <f>FOOTBALL[[#This Row],[Goals]]/FOOTBALL[[#This Row],[Matches]]</f>
        <v>2.5000000000000001E-2</v>
      </c>
      <c r="I373" s="2">
        <f>FOOTBALL[[#This Row],[Assists]]/FOOTBALL[[#This Row],[Matches]]</f>
        <v>0.15</v>
      </c>
    </row>
    <row r="374" spans="1:9" hidden="1" x14ac:dyDescent="0.35">
      <c r="A374" s="3" t="s">
        <v>55</v>
      </c>
      <c r="B374" s="3" t="s">
        <v>3</v>
      </c>
      <c r="C374" s="3" t="s">
        <v>99</v>
      </c>
      <c r="D374" s="3">
        <v>44</v>
      </c>
      <c r="E374" s="3">
        <v>3</v>
      </c>
      <c r="F374" s="3">
        <v>1</v>
      </c>
      <c r="G374" s="3">
        <v>7.3</v>
      </c>
      <c r="H374" s="4">
        <f>FOOTBALL[[#This Row],[Goals]]/FOOTBALL[[#This Row],[Matches]]</f>
        <v>6.8181818181818177E-2</v>
      </c>
      <c r="I374" s="4">
        <f>FOOTBALL[[#This Row],[Assists]]/FOOTBALL[[#This Row],[Matches]]</f>
        <v>2.2727272727272728E-2</v>
      </c>
    </row>
    <row r="375" spans="1:9" hidden="1" x14ac:dyDescent="0.35">
      <c r="A375" s="1" t="s">
        <v>55</v>
      </c>
      <c r="B375" s="1" t="s">
        <v>5</v>
      </c>
      <c r="C375" s="1" t="s">
        <v>99</v>
      </c>
      <c r="D375" s="1">
        <v>49</v>
      </c>
      <c r="E375" s="1">
        <v>4</v>
      </c>
      <c r="F375" s="1">
        <v>1</v>
      </c>
      <c r="G375" s="1">
        <v>7.1</v>
      </c>
      <c r="H375" s="2">
        <f>FOOTBALL[[#This Row],[Goals]]/FOOTBALL[[#This Row],[Matches]]</f>
        <v>8.1632653061224483E-2</v>
      </c>
      <c r="I375" s="2">
        <f>FOOTBALL[[#This Row],[Assists]]/FOOTBALL[[#This Row],[Matches]]</f>
        <v>2.0408163265306121E-2</v>
      </c>
    </row>
    <row r="376" spans="1:9" x14ac:dyDescent="0.35">
      <c r="A376" s="3" t="s">
        <v>55</v>
      </c>
      <c r="B376" s="3" t="s">
        <v>6</v>
      </c>
      <c r="C376" s="3" t="s">
        <v>99</v>
      </c>
      <c r="D376" s="3">
        <v>40</v>
      </c>
      <c r="E376" s="3">
        <v>2</v>
      </c>
      <c r="F376" s="3">
        <v>1</v>
      </c>
      <c r="G376" s="3">
        <v>6.9</v>
      </c>
      <c r="H376" s="4">
        <f>FOOTBALL[[#This Row],[Goals]]/FOOTBALL[[#This Row],[Matches]]</f>
        <v>0.05</v>
      </c>
      <c r="I376" s="4">
        <f>FOOTBALL[[#This Row],[Assists]]/FOOTBALL[[#This Row],[Matches]]</f>
        <v>2.5000000000000001E-2</v>
      </c>
    </row>
    <row r="377" spans="1:9" hidden="1" x14ac:dyDescent="0.35">
      <c r="A377" s="1" t="s">
        <v>100</v>
      </c>
      <c r="B377" s="1" t="s">
        <v>7</v>
      </c>
      <c r="C377" s="1" t="s">
        <v>99</v>
      </c>
      <c r="D377" s="1">
        <v>51</v>
      </c>
      <c r="E377" s="1">
        <v>2</v>
      </c>
      <c r="F377" s="1">
        <v>1</v>
      </c>
      <c r="G377" s="1">
        <v>6.7</v>
      </c>
      <c r="H377" s="2">
        <f>FOOTBALL[[#This Row],[Goals]]/FOOTBALL[[#This Row],[Matches]]</f>
        <v>3.9215686274509803E-2</v>
      </c>
      <c r="I377" s="2">
        <f>FOOTBALL[[#This Row],[Assists]]/FOOTBALL[[#This Row],[Matches]]</f>
        <v>1.9607843137254902E-2</v>
      </c>
    </row>
    <row r="378" spans="1:9" hidden="1" x14ac:dyDescent="0.35">
      <c r="A378" s="3" t="s">
        <v>101</v>
      </c>
      <c r="B378" s="3" t="s">
        <v>11</v>
      </c>
      <c r="C378" s="3" t="s">
        <v>102</v>
      </c>
      <c r="D378" s="3">
        <v>36</v>
      </c>
      <c r="E378" s="3">
        <v>9</v>
      </c>
      <c r="F378" s="3">
        <v>10</v>
      </c>
      <c r="G378" s="3">
        <v>7.5</v>
      </c>
      <c r="H378" s="4">
        <f>FOOTBALL[[#This Row],[Goals]]/FOOTBALL[[#This Row],[Matches]]</f>
        <v>0.25</v>
      </c>
      <c r="I378" s="4">
        <f>FOOTBALL[[#This Row],[Assists]]/FOOTBALL[[#This Row],[Matches]]</f>
        <v>0.27777777777777779</v>
      </c>
    </row>
    <row r="379" spans="1:9" hidden="1" x14ac:dyDescent="0.35">
      <c r="A379" s="1" t="s">
        <v>101</v>
      </c>
      <c r="B379" s="1" t="s">
        <v>1</v>
      </c>
      <c r="C379" s="1" t="s">
        <v>102</v>
      </c>
      <c r="D379" s="1">
        <v>39</v>
      </c>
      <c r="E379" s="1">
        <v>12</v>
      </c>
      <c r="F379" s="1">
        <v>3</v>
      </c>
      <c r="G379" s="1">
        <v>7.2</v>
      </c>
      <c r="H379" s="2">
        <f>FOOTBALL[[#This Row],[Goals]]/FOOTBALL[[#This Row],[Matches]]</f>
        <v>0.30769230769230771</v>
      </c>
      <c r="I379" s="2">
        <f>FOOTBALL[[#This Row],[Assists]]/FOOTBALL[[#This Row],[Matches]]</f>
        <v>7.6923076923076927E-2</v>
      </c>
    </row>
    <row r="380" spans="1:9" hidden="1" x14ac:dyDescent="0.35">
      <c r="A380" s="3" t="s">
        <v>101</v>
      </c>
      <c r="B380" s="3" t="s">
        <v>3</v>
      </c>
      <c r="C380" s="3" t="s">
        <v>102</v>
      </c>
      <c r="D380" s="3">
        <v>38</v>
      </c>
      <c r="E380" s="3">
        <v>18</v>
      </c>
      <c r="F380" s="3">
        <v>6</v>
      </c>
      <c r="G380" s="3">
        <v>7.3</v>
      </c>
      <c r="H380" s="4">
        <f>FOOTBALL[[#This Row],[Goals]]/FOOTBALL[[#This Row],[Matches]]</f>
        <v>0.47368421052631576</v>
      </c>
      <c r="I380" s="4">
        <f>FOOTBALL[[#This Row],[Assists]]/FOOTBALL[[#This Row],[Matches]]</f>
        <v>0.15789473684210525</v>
      </c>
    </row>
    <row r="381" spans="1:9" hidden="1" x14ac:dyDescent="0.35">
      <c r="A381" s="1" t="s">
        <v>101</v>
      </c>
      <c r="B381" s="1" t="s">
        <v>5</v>
      </c>
      <c r="C381" s="1" t="s">
        <v>102</v>
      </c>
      <c r="D381" s="1">
        <v>34</v>
      </c>
      <c r="E381" s="1">
        <v>14</v>
      </c>
      <c r="F381" s="1">
        <v>15</v>
      </c>
      <c r="G381" s="1">
        <v>7.5</v>
      </c>
      <c r="H381" s="2">
        <f>FOOTBALL[[#This Row],[Goals]]/FOOTBALL[[#This Row],[Matches]]</f>
        <v>0.41176470588235292</v>
      </c>
      <c r="I381" s="2">
        <f>FOOTBALL[[#This Row],[Assists]]/FOOTBALL[[#This Row],[Matches]]</f>
        <v>0.44117647058823528</v>
      </c>
    </row>
    <row r="382" spans="1:9" x14ac:dyDescent="0.35">
      <c r="A382" s="3" t="s">
        <v>101</v>
      </c>
      <c r="B382" s="3" t="s">
        <v>6</v>
      </c>
      <c r="C382" s="3" t="s">
        <v>102</v>
      </c>
      <c r="D382" s="3">
        <v>38</v>
      </c>
      <c r="E382" s="3">
        <v>14</v>
      </c>
      <c r="F382" s="3">
        <v>3</v>
      </c>
      <c r="G382" s="3">
        <v>7.1</v>
      </c>
      <c r="H382" s="4">
        <f>FOOTBALL[[#This Row],[Goals]]/FOOTBALL[[#This Row],[Matches]]</f>
        <v>0.36842105263157893</v>
      </c>
      <c r="I382" s="4">
        <f>FOOTBALL[[#This Row],[Assists]]/FOOTBALL[[#This Row],[Matches]]</f>
        <v>7.8947368421052627E-2</v>
      </c>
    </row>
    <row r="383" spans="1:9" hidden="1" x14ac:dyDescent="0.35">
      <c r="A383" s="1" t="s">
        <v>101</v>
      </c>
      <c r="B383" s="1" t="s">
        <v>7</v>
      </c>
      <c r="C383" s="1" t="s">
        <v>102</v>
      </c>
      <c r="D383" s="1">
        <v>29</v>
      </c>
      <c r="E383" s="1">
        <v>21</v>
      </c>
      <c r="F383" s="1">
        <v>6</v>
      </c>
      <c r="G383" s="1">
        <v>7.6</v>
      </c>
      <c r="H383" s="2">
        <f>FOOTBALL[[#This Row],[Goals]]/FOOTBALL[[#This Row],[Matches]]</f>
        <v>0.72413793103448276</v>
      </c>
      <c r="I383" s="2">
        <f>FOOTBALL[[#This Row],[Assists]]/FOOTBALL[[#This Row],[Matches]]</f>
        <v>0.20689655172413793</v>
      </c>
    </row>
    <row r="384" spans="1:9" hidden="1" x14ac:dyDescent="0.35">
      <c r="A384" s="3" t="s">
        <v>101</v>
      </c>
      <c r="B384" s="3" t="s">
        <v>8</v>
      </c>
      <c r="C384" s="3" t="s">
        <v>102</v>
      </c>
      <c r="D384" s="3">
        <v>37</v>
      </c>
      <c r="E384" s="3">
        <v>23</v>
      </c>
      <c r="F384" s="3">
        <v>5</v>
      </c>
      <c r="G384" s="3">
        <v>7.7</v>
      </c>
      <c r="H384" s="4">
        <f>FOOTBALL[[#This Row],[Goals]]/FOOTBALL[[#This Row],[Matches]]</f>
        <v>0.6216216216216216</v>
      </c>
      <c r="I384" s="4">
        <f>FOOTBALL[[#This Row],[Assists]]/FOOTBALL[[#This Row],[Matches]]</f>
        <v>0.13513513513513514</v>
      </c>
    </row>
    <row r="385" spans="1:9" hidden="1" x14ac:dyDescent="0.35">
      <c r="A385" s="1" t="s">
        <v>101</v>
      </c>
      <c r="B385" s="1" t="s">
        <v>9</v>
      </c>
      <c r="C385" s="1" t="s">
        <v>102</v>
      </c>
      <c r="D385" s="1">
        <v>49</v>
      </c>
      <c r="E385" s="1">
        <v>26</v>
      </c>
      <c r="F385" s="1">
        <v>6</v>
      </c>
      <c r="G385" s="1">
        <v>7.3</v>
      </c>
      <c r="H385" s="2">
        <f>FOOTBALL[[#This Row],[Goals]]/FOOTBALL[[#This Row],[Matches]]</f>
        <v>0.53061224489795922</v>
      </c>
      <c r="I385" s="2">
        <f>FOOTBALL[[#This Row],[Assists]]/FOOTBALL[[#This Row],[Matches]]</f>
        <v>0.12244897959183673</v>
      </c>
    </row>
    <row r="386" spans="1:9" x14ac:dyDescent="0.35">
      <c r="A386" s="3" t="s">
        <v>63</v>
      </c>
      <c r="B386" s="3" t="s">
        <v>6</v>
      </c>
      <c r="C386" s="3" t="s">
        <v>103</v>
      </c>
      <c r="D386" s="3">
        <v>23</v>
      </c>
      <c r="E386" s="3">
        <v>1</v>
      </c>
      <c r="F386" s="3">
        <v>1</v>
      </c>
      <c r="G386" s="3">
        <v>6.6</v>
      </c>
      <c r="H386" s="4">
        <f>FOOTBALL[[#This Row],[Goals]]/FOOTBALL[[#This Row],[Matches]]</f>
        <v>4.3478260869565216E-2</v>
      </c>
      <c r="I386" s="4">
        <f>FOOTBALL[[#This Row],[Assists]]/FOOTBALL[[#This Row],[Matches]]</f>
        <v>4.3478260869565216E-2</v>
      </c>
    </row>
    <row r="387" spans="1:9" hidden="1" x14ac:dyDescent="0.35">
      <c r="A387" s="1" t="s">
        <v>63</v>
      </c>
      <c r="B387" s="1" t="s">
        <v>8</v>
      </c>
      <c r="C387" s="1" t="s">
        <v>103</v>
      </c>
      <c r="D387" s="1">
        <v>47</v>
      </c>
      <c r="E387" s="1">
        <v>3</v>
      </c>
      <c r="F387" s="1">
        <v>5</v>
      </c>
      <c r="G387" s="1">
        <v>6.9</v>
      </c>
      <c r="H387" s="2">
        <f>FOOTBALL[[#This Row],[Goals]]/FOOTBALL[[#This Row],[Matches]]</f>
        <v>6.3829787234042548E-2</v>
      </c>
      <c r="I387" s="2">
        <f>FOOTBALL[[#This Row],[Assists]]/FOOTBALL[[#This Row],[Matches]]</f>
        <v>0.10638297872340426</v>
      </c>
    </row>
    <row r="388" spans="1:9" hidden="1" x14ac:dyDescent="0.35">
      <c r="A388" s="3" t="s">
        <v>63</v>
      </c>
      <c r="B388" s="3" t="s">
        <v>9</v>
      </c>
      <c r="C388" s="3" t="s">
        <v>103</v>
      </c>
      <c r="D388" s="3">
        <v>42</v>
      </c>
      <c r="E388" s="3">
        <v>1</v>
      </c>
      <c r="F388" s="3">
        <v>5</v>
      </c>
      <c r="G388" s="3">
        <v>7</v>
      </c>
      <c r="H388" s="4">
        <f>FOOTBALL[[#This Row],[Goals]]/FOOTBALL[[#This Row],[Matches]]</f>
        <v>2.3809523809523808E-2</v>
      </c>
      <c r="I388" s="4">
        <f>FOOTBALL[[#This Row],[Assists]]/FOOTBALL[[#This Row],[Matches]]</f>
        <v>0.11904761904761904</v>
      </c>
    </row>
    <row r="389" spans="1:9" hidden="1" x14ac:dyDescent="0.35">
      <c r="A389" s="1" t="s">
        <v>104</v>
      </c>
      <c r="B389" s="1" t="s">
        <v>11</v>
      </c>
      <c r="C389" s="1" t="s">
        <v>105</v>
      </c>
      <c r="D389" s="1">
        <v>38</v>
      </c>
      <c r="E389" s="1">
        <v>11</v>
      </c>
      <c r="F389" s="1">
        <v>8</v>
      </c>
      <c r="G389" s="1">
        <v>7.3</v>
      </c>
      <c r="H389" s="2">
        <f>FOOTBALL[[#This Row],[Goals]]/FOOTBALL[[#This Row],[Matches]]</f>
        <v>0.28947368421052633</v>
      </c>
      <c r="I389" s="2">
        <f>FOOTBALL[[#This Row],[Assists]]/FOOTBALL[[#This Row],[Matches]]</f>
        <v>0.21052631578947367</v>
      </c>
    </row>
    <row r="390" spans="1:9" hidden="1" x14ac:dyDescent="0.35">
      <c r="A390" s="3" t="s">
        <v>104</v>
      </c>
      <c r="B390" s="3" t="s">
        <v>1</v>
      </c>
      <c r="C390" s="3" t="s">
        <v>105</v>
      </c>
      <c r="D390" s="3">
        <v>29</v>
      </c>
      <c r="E390" s="3">
        <v>11</v>
      </c>
      <c r="F390" s="3">
        <v>6</v>
      </c>
      <c r="G390" s="3">
        <v>7.2</v>
      </c>
      <c r="H390" s="4">
        <f>FOOTBALL[[#This Row],[Goals]]/FOOTBALL[[#This Row],[Matches]]</f>
        <v>0.37931034482758619</v>
      </c>
      <c r="I390" s="4">
        <f>FOOTBALL[[#This Row],[Assists]]/FOOTBALL[[#This Row],[Matches]]</f>
        <v>0.20689655172413793</v>
      </c>
    </row>
    <row r="391" spans="1:9" hidden="1" x14ac:dyDescent="0.35">
      <c r="A391" s="1" t="s">
        <v>104</v>
      </c>
      <c r="B391" s="1" t="s">
        <v>3</v>
      </c>
      <c r="C391" s="1" t="s">
        <v>105</v>
      </c>
      <c r="D391" s="1">
        <v>27</v>
      </c>
      <c r="E391" s="1">
        <v>13</v>
      </c>
      <c r="F391" s="1">
        <v>7</v>
      </c>
      <c r="G391" s="1">
        <v>7.3</v>
      </c>
      <c r="H391" s="2">
        <f>FOOTBALL[[#This Row],[Goals]]/FOOTBALL[[#This Row],[Matches]]</f>
        <v>0.48148148148148145</v>
      </c>
      <c r="I391" s="2">
        <f>FOOTBALL[[#This Row],[Assists]]/FOOTBALL[[#This Row],[Matches]]</f>
        <v>0.25925925925925924</v>
      </c>
    </row>
    <row r="392" spans="1:9" hidden="1" x14ac:dyDescent="0.35">
      <c r="A392" s="3" t="s">
        <v>104</v>
      </c>
      <c r="B392" s="3" t="s">
        <v>5</v>
      </c>
      <c r="C392" s="3" t="s">
        <v>105</v>
      </c>
      <c r="D392" s="3">
        <v>46</v>
      </c>
      <c r="E392" s="3">
        <v>30</v>
      </c>
      <c r="F392" s="3">
        <v>10</v>
      </c>
      <c r="G392" s="3">
        <v>7.6</v>
      </c>
      <c r="H392" s="4">
        <f>FOOTBALL[[#This Row],[Goals]]/FOOTBALL[[#This Row],[Matches]]</f>
        <v>0.65217391304347827</v>
      </c>
      <c r="I392" s="4">
        <f>FOOTBALL[[#This Row],[Assists]]/FOOTBALL[[#This Row],[Matches]]</f>
        <v>0.21739130434782608</v>
      </c>
    </row>
    <row r="393" spans="1:9" x14ac:dyDescent="0.35">
      <c r="A393" s="1" t="s">
        <v>104</v>
      </c>
      <c r="B393" s="1" t="s">
        <v>6</v>
      </c>
      <c r="C393" s="1" t="s">
        <v>105</v>
      </c>
      <c r="D393" s="1">
        <v>37</v>
      </c>
      <c r="E393" s="1">
        <v>20</v>
      </c>
      <c r="F393" s="1">
        <v>5</v>
      </c>
      <c r="G393" s="1">
        <v>7.3</v>
      </c>
      <c r="H393" s="2">
        <f>FOOTBALL[[#This Row],[Goals]]/FOOTBALL[[#This Row],[Matches]]</f>
        <v>0.54054054054054057</v>
      </c>
      <c r="I393" s="2">
        <f>FOOTBALL[[#This Row],[Assists]]/FOOTBALL[[#This Row],[Matches]]</f>
        <v>0.13513513513513514</v>
      </c>
    </row>
    <row r="394" spans="1:9" hidden="1" x14ac:dyDescent="0.35">
      <c r="A394" s="3" t="s">
        <v>104</v>
      </c>
      <c r="B394" s="3" t="s">
        <v>7</v>
      </c>
      <c r="C394" s="3" t="s">
        <v>105</v>
      </c>
      <c r="D394" s="3">
        <v>49</v>
      </c>
      <c r="E394" s="3">
        <v>13</v>
      </c>
      <c r="F394" s="3">
        <v>3</v>
      </c>
      <c r="G394" s="3">
        <v>6.8</v>
      </c>
      <c r="H394" s="4">
        <f>FOOTBALL[[#This Row],[Goals]]/FOOTBALL[[#This Row],[Matches]]</f>
        <v>0.26530612244897961</v>
      </c>
      <c r="I394" s="4">
        <f>FOOTBALL[[#This Row],[Assists]]/FOOTBALL[[#This Row],[Matches]]</f>
        <v>6.1224489795918366E-2</v>
      </c>
    </row>
    <row r="395" spans="1:9" hidden="1" x14ac:dyDescent="0.35">
      <c r="A395" s="1" t="s">
        <v>106</v>
      </c>
      <c r="B395" s="1" t="s">
        <v>8</v>
      </c>
      <c r="C395" s="1" t="s">
        <v>105</v>
      </c>
      <c r="D395" s="1">
        <v>44</v>
      </c>
      <c r="E395" s="1">
        <v>19</v>
      </c>
      <c r="F395" s="1">
        <v>2</v>
      </c>
      <c r="G395" s="1">
        <v>7.1</v>
      </c>
      <c r="H395" s="2">
        <f>FOOTBALL[[#This Row],[Goals]]/FOOTBALL[[#This Row],[Matches]]</f>
        <v>0.43181818181818182</v>
      </c>
      <c r="I395" s="2">
        <f>FOOTBALL[[#This Row],[Assists]]/FOOTBALL[[#This Row],[Matches]]</f>
        <v>4.5454545454545456E-2</v>
      </c>
    </row>
    <row r="396" spans="1:9" hidden="1" x14ac:dyDescent="0.35">
      <c r="A396" s="3" t="s">
        <v>106</v>
      </c>
      <c r="B396" s="3" t="s">
        <v>9</v>
      </c>
      <c r="C396" s="3" t="s">
        <v>105</v>
      </c>
      <c r="D396" s="3">
        <v>38</v>
      </c>
      <c r="E396" s="3">
        <v>13</v>
      </c>
      <c r="F396" s="3">
        <v>4</v>
      </c>
      <c r="G396" s="3">
        <v>7</v>
      </c>
      <c r="H396" s="4">
        <f>FOOTBALL[[#This Row],[Goals]]/FOOTBALL[[#This Row],[Matches]]</f>
        <v>0.34210526315789475</v>
      </c>
      <c r="I396" s="4">
        <f>FOOTBALL[[#This Row],[Assists]]/FOOTBALL[[#This Row],[Matches]]</f>
        <v>0.10526315789473684</v>
      </c>
    </row>
    <row r="397" spans="1:9" hidden="1" x14ac:dyDescent="0.35">
      <c r="A397" s="1" t="s">
        <v>14</v>
      </c>
      <c r="B397" s="1" t="s">
        <v>1</v>
      </c>
      <c r="C397" s="1" t="s">
        <v>107</v>
      </c>
      <c r="D397" s="1">
        <v>39</v>
      </c>
      <c r="E397" s="1">
        <v>2</v>
      </c>
      <c r="F397" s="1">
        <v>3</v>
      </c>
      <c r="G397" s="1">
        <v>7</v>
      </c>
      <c r="H397" s="2">
        <f>FOOTBALL[[#This Row],[Goals]]/FOOTBALL[[#This Row],[Matches]]</f>
        <v>5.128205128205128E-2</v>
      </c>
      <c r="I397" s="2">
        <f>FOOTBALL[[#This Row],[Assists]]/FOOTBALL[[#This Row],[Matches]]</f>
        <v>7.6923076923076927E-2</v>
      </c>
    </row>
    <row r="398" spans="1:9" hidden="1" x14ac:dyDescent="0.35">
      <c r="A398" s="3" t="s">
        <v>14</v>
      </c>
      <c r="B398" s="3" t="s">
        <v>3</v>
      </c>
      <c r="C398" s="3" t="s">
        <v>107</v>
      </c>
      <c r="D398" s="3">
        <v>46</v>
      </c>
      <c r="E398" s="3">
        <v>3</v>
      </c>
      <c r="F398" s="3">
        <v>4</v>
      </c>
      <c r="G398" s="3">
        <v>7.1</v>
      </c>
      <c r="H398" s="4">
        <f>FOOTBALL[[#This Row],[Goals]]/FOOTBALL[[#This Row],[Matches]]</f>
        <v>6.5217391304347824E-2</v>
      </c>
      <c r="I398" s="4">
        <f>FOOTBALL[[#This Row],[Assists]]/FOOTBALL[[#This Row],[Matches]]</f>
        <v>8.6956521739130432E-2</v>
      </c>
    </row>
    <row r="399" spans="1:9" hidden="1" x14ac:dyDescent="0.35">
      <c r="A399" s="1" t="s">
        <v>32</v>
      </c>
      <c r="B399" s="1" t="s">
        <v>5</v>
      </c>
      <c r="C399" s="1" t="s">
        <v>107</v>
      </c>
      <c r="D399" s="1">
        <v>45</v>
      </c>
      <c r="E399" s="1">
        <v>2</v>
      </c>
      <c r="F399" s="1">
        <v>4</v>
      </c>
      <c r="G399" s="1">
        <v>7</v>
      </c>
      <c r="H399" s="2">
        <f>FOOTBALL[[#This Row],[Goals]]/FOOTBALL[[#This Row],[Matches]]</f>
        <v>4.4444444444444446E-2</v>
      </c>
      <c r="I399" s="2">
        <f>FOOTBALL[[#This Row],[Assists]]/FOOTBALL[[#This Row],[Matches]]</f>
        <v>8.8888888888888892E-2</v>
      </c>
    </row>
    <row r="400" spans="1:9" x14ac:dyDescent="0.35">
      <c r="A400" s="3" t="s">
        <v>32</v>
      </c>
      <c r="B400" s="3" t="s">
        <v>6</v>
      </c>
      <c r="C400" s="3" t="s">
        <v>107</v>
      </c>
      <c r="D400" s="3">
        <v>42</v>
      </c>
      <c r="E400" s="3">
        <v>2</v>
      </c>
      <c r="F400" s="3">
        <v>2</v>
      </c>
      <c r="G400" s="3">
        <v>6.9</v>
      </c>
      <c r="H400" s="4">
        <f>FOOTBALL[[#This Row],[Goals]]/FOOTBALL[[#This Row],[Matches]]</f>
        <v>4.7619047619047616E-2</v>
      </c>
      <c r="I400" s="4">
        <f>FOOTBALL[[#This Row],[Assists]]/FOOTBALL[[#This Row],[Matches]]</f>
        <v>4.7619047619047616E-2</v>
      </c>
    </row>
    <row r="401" spans="1:9" hidden="1" x14ac:dyDescent="0.35">
      <c r="A401" s="1" t="s">
        <v>32</v>
      </c>
      <c r="B401" s="1" t="s">
        <v>7</v>
      </c>
      <c r="C401" s="1" t="s">
        <v>107</v>
      </c>
      <c r="D401" s="1">
        <v>43</v>
      </c>
      <c r="E401" s="1">
        <v>3</v>
      </c>
      <c r="F401" s="1">
        <v>7</v>
      </c>
      <c r="G401" s="1">
        <v>7.1</v>
      </c>
      <c r="H401" s="2">
        <f>FOOTBALL[[#This Row],[Goals]]/FOOTBALL[[#This Row],[Matches]]</f>
        <v>6.9767441860465115E-2</v>
      </c>
      <c r="I401" s="2">
        <f>FOOTBALL[[#This Row],[Assists]]/FOOTBALL[[#This Row],[Matches]]</f>
        <v>0.16279069767441862</v>
      </c>
    </row>
    <row r="402" spans="1:9" hidden="1" x14ac:dyDescent="0.35">
      <c r="A402" s="3" t="s">
        <v>32</v>
      </c>
      <c r="B402" s="3" t="s">
        <v>8</v>
      </c>
      <c r="C402" s="3" t="s">
        <v>107</v>
      </c>
      <c r="D402" s="3">
        <v>36</v>
      </c>
      <c r="E402" s="3">
        <v>2</v>
      </c>
      <c r="F402" s="3">
        <v>4</v>
      </c>
      <c r="G402" s="3">
        <v>7</v>
      </c>
      <c r="H402" s="4">
        <f>FOOTBALL[[#This Row],[Goals]]/FOOTBALL[[#This Row],[Matches]]</f>
        <v>5.5555555555555552E-2</v>
      </c>
      <c r="I402" s="4">
        <f>FOOTBALL[[#This Row],[Assists]]/FOOTBALL[[#This Row],[Matches]]</f>
        <v>0.1111111111111111</v>
      </c>
    </row>
    <row r="403" spans="1:9" hidden="1" x14ac:dyDescent="0.35">
      <c r="A403" s="1" t="s">
        <v>32</v>
      </c>
      <c r="B403" s="1" t="s">
        <v>9</v>
      </c>
      <c r="C403" s="1" t="s">
        <v>107</v>
      </c>
      <c r="D403" s="1">
        <v>47</v>
      </c>
      <c r="E403" s="1">
        <v>5</v>
      </c>
      <c r="F403" s="1">
        <v>6</v>
      </c>
      <c r="G403" s="1">
        <v>7.2</v>
      </c>
      <c r="H403" s="2">
        <f>FOOTBALL[[#This Row],[Goals]]/FOOTBALL[[#This Row],[Matches]]</f>
        <v>0.10638297872340426</v>
      </c>
      <c r="I403" s="2">
        <f>FOOTBALL[[#This Row],[Assists]]/FOOTBALL[[#This Row],[Matches]]</f>
        <v>0.1276595744680851</v>
      </c>
    </row>
    <row r="404" spans="1:9" hidden="1" x14ac:dyDescent="0.35">
      <c r="A404" s="3" t="s">
        <v>14</v>
      </c>
      <c r="B404" s="3" t="s">
        <v>11</v>
      </c>
      <c r="C404" s="3" t="s">
        <v>108</v>
      </c>
      <c r="D404" s="3">
        <v>38</v>
      </c>
      <c r="E404" s="3">
        <v>3</v>
      </c>
      <c r="F404" s="3">
        <v>7</v>
      </c>
      <c r="G404" s="3">
        <v>7.3</v>
      </c>
      <c r="H404" s="4">
        <f>FOOTBALL[[#This Row],[Goals]]/FOOTBALL[[#This Row],[Matches]]</f>
        <v>7.8947368421052627E-2</v>
      </c>
      <c r="I404" s="4">
        <f>FOOTBALL[[#This Row],[Assists]]/FOOTBALL[[#This Row],[Matches]]</f>
        <v>0.18421052631578946</v>
      </c>
    </row>
    <row r="405" spans="1:9" hidden="1" x14ac:dyDescent="0.35">
      <c r="A405" s="1" t="s">
        <v>14</v>
      </c>
      <c r="B405" s="1" t="s">
        <v>1</v>
      </c>
      <c r="C405" s="1" t="s">
        <v>108</v>
      </c>
      <c r="D405" s="1">
        <v>30</v>
      </c>
      <c r="E405" s="1">
        <v>4</v>
      </c>
      <c r="F405" s="1">
        <v>2</v>
      </c>
      <c r="G405" s="1">
        <v>7.2</v>
      </c>
      <c r="H405" s="2">
        <f>FOOTBALL[[#This Row],[Goals]]/FOOTBALL[[#This Row],[Matches]]</f>
        <v>0.13333333333333333</v>
      </c>
      <c r="I405" s="2">
        <f>FOOTBALL[[#This Row],[Assists]]/FOOTBALL[[#This Row],[Matches]]</f>
        <v>6.6666666666666666E-2</v>
      </c>
    </row>
    <row r="406" spans="1:9" hidden="1" x14ac:dyDescent="0.35">
      <c r="A406" s="3" t="s">
        <v>14</v>
      </c>
      <c r="B406" s="3" t="s">
        <v>5</v>
      </c>
      <c r="C406" s="3" t="s">
        <v>108</v>
      </c>
      <c r="D406" s="3">
        <v>34</v>
      </c>
      <c r="E406" s="3">
        <v>2</v>
      </c>
      <c r="F406" s="3">
        <v>7</v>
      </c>
      <c r="G406" s="3">
        <v>7.4</v>
      </c>
      <c r="H406" s="4">
        <f>FOOTBALL[[#This Row],[Goals]]/FOOTBALL[[#This Row],[Matches]]</f>
        <v>5.8823529411764705E-2</v>
      </c>
      <c r="I406" s="4">
        <f>FOOTBALL[[#This Row],[Assists]]/FOOTBALL[[#This Row],[Matches]]</f>
        <v>0.20588235294117646</v>
      </c>
    </row>
    <row r="407" spans="1:9" x14ac:dyDescent="0.35">
      <c r="A407" s="1" t="s">
        <v>14</v>
      </c>
      <c r="B407" s="1" t="s">
        <v>6</v>
      </c>
      <c r="C407" s="1" t="s">
        <v>108</v>
      </c>
      <c r="D407" s="1">
        <v>23</v>
      </c>
      <c r="E407" s="1">
        <v>3</v>
      </c>
      <c r="F407" s="1">
        <v>1</v>
      </c>
      <c r="G407" s="1">
        <v>6.6</v>
      </c>
      <c r="H407" s="2">
        <f>FOOTBALL[[#This Row],[Goals]]/FOOTBALL[[#This Row],[Matches]]</f>
        <v>0.13043478260869565</v>
      </c>
      <c r="I407" s="2">
        <f>FOOTBALL[[#This Row],[Assists]]/FOOTBALL[[#This Row],[Matches]]</f>
        <v>4.3478260869565216E-2</v>
      </c>
    </row>
    <row r="408" spans="1:9" hidden="1" x14ac:dyDescent="0.35">
      <c r="A408" s="3" t="s">
        <v>14</v>
      </c>
      <c r="B408" s="3" t="s">
        <v>7</v>
      </c>
      <c r="C408" s="3" t="s">
        <v>108</v>
      </c>
      <c r="D408" s="3">
        <v>47</v>
      </c>
      <c r="E408" s="3">
        <v>5</v>
      </c>
      <c r="F408" s="3">
        <v>4</v>
      </c>
      <c r="G408" s="3">
        <v>6.7</v>
      </c>
      <c r="H408" s="4">
        <f>FOOTBALL[[#This Row],[Goals]]/FOOTBALL[[#This Row],[Matches]]</f>
        <v>0.10638297872340426</v>
      </c>
      <c r="I408" s="4">
        <f>FOOTBALL[[#This Row],[Assists]]/FOOTBALL[[#This Row],[Matches]]</f>
        <v>8.5106382978723402E-2</v>
      </c>
    </row>
    <row r="409" spans="1:9" hidden="1" x14ac:dyDescent="0.35">
      <c r="A409" s="1" t="s">
        <v>14</v>
      </c>
      <c r="B409" s="1" t="s">
        <v>8</v>
      </c>
      <c r="C409" s="1" t="s">
        <v>108</v>
      </c>
      <c r="D409" s="1">
        <v>53</v>
      </c>
      <c r="E409" s="1">
        <v>8</v>
      </c>
      <c r="F409" s="1">
        <v>12</v>
      </c>
      <c r="G409" s="1">
        <v>7</v>
      </c>
      <c r="H409" s="2">
        <f>FOOTBALL[[#This Row],[Goals]]/FOOTBALL[[#This Row],[Matches]]</f>
        <v>0.15094339622641509</v>
      </c>
      <c r="I409" s="2">
        <f>FOOTBALL[[#This Row],[Assists]]/FOOTBALL[[#This Row],[Matches]]</f>
        <v>0.22641509433962265</v>
      </c>
    </row>
    <row r="410" spans="1:9" hidden="1" x14ac:dyDescent="0.35">
      <c r="A410" s="3" t="s">
        <v>14</v>
      </c>
      <c r="B410" s="3" t="s">
        <v>9</v>
      </c>
      <c r="C410" s="3" t="s">
        <v>108</v>
      </c>
      <c r="D410" s="3">
        <v>50</v>
      </c>
      <c r="E410" s="3">
        <v>4</v>
      </c>
      <c r="F410" s="3">
        <v>11</v>
      </c>
      <c r="G410" s="3">
        <v>7</v>
      </c>
      <c r="H410" s="4">
        <f>FOOTBALL[[#This Row],[Goals]]/FOOTBALL[[#This Row],[Matches]]</f>
        <v>0.08</v>
      </c>
      <c r="I410" s="4">
        <f>FOOTBALL[[#This Row],[Assists]]/FOOTBALL[[#This Row],[Matches]]</f>
        <v>0.22</v>
      </c>
    </row>
    <row r="411" spans="1:9" hidden="1" x14ac:dyDescent="0.35">
      <c r="A411" s="1" t="s">
        <v>14</v>
      </c>
      <c r="B411" s="1" t="s">
        <v>15</v>
      </c>
      <c r="C411" s="1" t="s">
        <v>108</v>
      </c>
      <c r="D411" s="1">
        <v>33</v>
      </c>
      <c r="E411" s="1">
        <v>4</v>
      </c>
      <c r="F411" s="1">
        <v>8</v>
      </c>
      <c r="G411" s="1">
        <v>7.1</v>
      </c>
      <c r="H411" s="2">
        <f>FOOTBALL[[#This Row],[Goals]]/FOOTBALL[[#This Row],[Matches]]</f>
        <v>0.12121212121212122</v>
      </c>
      <c r="I411" s="2">
        <f>FOOTBALL[[#This Row],[Assists]]/FOOTBALL[[#This Row],[Matches]]</f>
        <v>0.24242424242424243</v>
      </c>
    </row>
    <row r="412" spans="1:9" hidden="1" x14ac:dyDescent="0.35">
      <c r="A412" s="3" t="s">
        <v>4</v>
      </c>
      <c r="B412" s="3" t="s">
        <v>11</v>
      </c>
      <c r="C412" s="3" t="s">
        <v>109</v>
      </c>
      <c r="D412" s="3">
        <v>34</v>
      </c>
      <c r="E412" s="3">
        <v>4</v>
      </c>
      <c r="F412" s="3">
        <v>5</v>
      </c>
      <c r="G412" s="3">
        <v>7.3</v>
      </c>
      <c r="H412" s="4">
        <f>FOOTBALL[[#This Row],[Goals]]/FOOTBALL[[#This Row],[Matches]]</f>
        <v>0.11764705882352941</v>
      </c>
      <c r="I412" s="4">
        <f>FOOTBALL[[#This Row],[Assists]]/FOOTBALL[[#This Row],[Matches]]</f>
        <v>0.14705882352941177</v>
      </c>
    </row>
    <row r="413" spans="1:9" hidden="1" x14ac:dyDescent="0.35">
      <c r="A413" s="1" t="s">
        <v>4</v>
      </c>
      <c r="B413" s="1" t="s">
        <v>1</v>
      </c>
      <c r="C413" s="1" t="s">
        <v>109</v>
      </c>
      <c r="D413" s="1">
        <v>35</v>
      </c>
      <c r="E413" s="1">
        <v>7</v>
      </c>
      <c r="F413" s="1">
        <v>1</v>
      </c>
      <c r="G413" s="1">
        <v>7.4</v>
      </c>
      <c r="H413" s="2">
        <f>FOOTBALL[[#This Row],[Goals]]/FOOTBALL[[#This Row],[Matches]]</f>
        <v>0.2</v>
      </c>
      <c r="I413" s="2">
        <f>FOOTBALL[[#This Row],[Assists]]/FOOTBALL[[#This Row],[Matches]]</f>
        <v>2.8571428571428571E-2</v>
      </c>
    </row>
    <row r="414" spans="1:9" hidden="1" x14ac:dyDescent="0.35">
      <c r="A414" s="3" t="s">
        <v>4</v>
      </c>
      <c r="B414" s="3" t="s">
        <v>3</v>
      </c>
      <c r="C414" s="3" t="s">
        <v>109</v>
      </c>
      <c r="D414" s="3">
        <v>22</v>
      </c>
      <c r="E414" s="3">
        <v>5</v>
      </c>
      <c r="F414" s="3">
        <v>1</v>
      </c>
      <c r="G414" s="3">
        <v>7.5</v>
      </c>
      <c r="H414" s="4">
        <f>FOOTBALL[[#This Row],[Goals]]/FOOTBALL[[#This Row],[Matches]]</f>
        <v>0.22727272727272727</v>
      </c>
      <c r="I414" s="4">
        <f>FOOTBALL[[#This Row],[Assists]]/FOOTBALL[[#This Row],[Matches]]</f>
        <v>4.5454545454545456E-2</v>
      </c>
    </row>
    <row r="415" spans="1:9" hidden="1" x14ac:dyDescent="0.35">
      <c r="A415" s="1" t="s">
        <v>4</v>
      </c>
      <c r="B415" s="1" t="s">
        <v>5</v>
      </c>
      <c r="C415" s="1" t="s">
        <v>109</v>
      </c>
      <c r="D415" s="1">
        <v>52</v>
      </c>
      <c r="E415" s="1">
        <v>4</v>
      </c>
      <c r="F415" s="1">
        <v>6</v>
      </c>
      <c r="G415" s="1">
        <v>7</v>
      </c>
      <c r="H415" s="2">
        <f>FOOTBALL[[#This Row],[Goals]]/FOOTBALL[[#This Row],[Matches]]</f>
        <v>7.6923076923076927E-2</v>
      </c>
      <c r="I415" s="2">
        <f>FOOTBALL[[#This Row],[Assists]]/FOOTBALL[[#This Row],[Matches]]</f>
        <v>0.11538461538461539</v>
      </c>
    </row>
    <row r="416" spans="1:9" x14ac:dyDescent="0.35">
      <c r="A416" s="3" t="s">
        <v>110</v>
      </c>
      <c r="B416" s="3" t="s">
        <v>6</v>
      </c>
      <c r="C416" s="3" t="s">
        <v>109</v>
      </c>
      <c r="D416" s="3">
        <v>37</v>
      </c>
      <c r="E416" s="3">
        <v>4</v>
      </c>
      <c r="F416" s="3">
        <v>6</v>
      </c>
      <c r="G416" s="3">
        <v>6.8</v>
      </c>
      <c r="H416" s="4">
        <f>FOOTBALL[[#This Row],[Goals]]/FOOTBALL[[#This Row],[Matches]]</f>
        <v>0.10810810810810811</v>
      </c>
      <c r="I416" s="4">
        <f>FOOTBALL[[#This Row],[Assists]]/FOOTBALL[[#This Row],[Matches]]</f>
        <v>0.16216216216216217</v>
      </c>
    </row>
    <row r="417" spans="1:9" hidden="1" x14ac:dyDescent="0.35">
      <c r="A417" s="1" t="s">
        <v>30</v>
      </c>
      <c r="B417" s="1" t="s">
        <v>11</v>
      </c>
      <c r="C417" s="1" t="s">
        <v>111</v>
      </c>
      <c r="D417" s="1">
        <v>28</v>
      </c>
      <c r="E417" s="1">
        <v>1</v>
      </c>
      <c r="F417" s="1">
        <v>2</v>
      </c>
      <c r="G417" s="1">
        <v>6.9</v>
      </c>
      <c r="H417" s="2">
        <f>FOOTBALL[[#This Row],[Goals]]/FOOTBALL[[#This Row],[Matches]]</f>
        <v>3.5714285714285712E-2</v>
      </c>
      <c r="I417" s="2">
        <f>FOOTBALL[[#This Row],[Assists]]/FOOTBALL[[#This Row],[Matches]]</f>
        <v>7.1428571428571425E-2</v>
      </c>
    </row>
    <row r="418" spans="1:9" hidden="1" x14ac:dyDescent="0.35">
      <c r="A418" s="3" t="s">
        <v>30</v>
      </c>
      <c r="B418" s="3" t="s">
        <v>1</v>
      </c>
      <c r="C418" s="3" t="s">
        <v>111</v>
      </c>
      <c r="D418" s="3">
        <v>34</v>
      </c>
      <c r="E418" s="3">
        <v>3</v>
      </c>
      <c r="F418" s="3">
        <v>3</v>
      </c>
      <c r="G418" s="3">
        <v>7.1</v>
      </c>
      <c r="H418" s="4">
        <f>FOOTBALL[[#This Row],[Goals]]/FOOTBALL[[#This Row],[Matches]]</f>
        <v>8.8235294117647065E-2</v>
      </c>
      <c r="I418" s="4">
        <f>FOOTBALL[[#This Row],[Assists]]/FOOTBALL[[#This Row],[Matches]]</f>
        <v>8.8235294117647065E-2</v>
      </c>
    </row>
    <row r="419" spans="1:9" hidden="1" x14ac:dyDescent="0.35">
      <c r="A419" s="1" t="s">
        <v>30</v>
      </c>
      <c r="B419" s="1" t="s">
        <v>11</v>
      </c>
      <c r="C419" s="1" t="s">
        <v>112</v>
      </c>
      <c r="D419" s="1">
        <v>46</v>
      </c>
      <c r="E419" s="1">
        <v>3</v>
      </c>
      <c r="F419" s="1">
        <v>1</v>
      </c>
      <c r="G419" s="1">
        <v>7.1</v>
      </c>
      <c r="H419" s="2">
        <f>FOOTBALL[[#This Row],[Goals]]/FOOTBALL[[#This Row],[Matches]]</f>
        <v>6.5217391304347824E-2</v>
      </c>
      <c r="I419" s="2">
        <f>FOOTBALL[[#This Row],[Assists]]/FOOTBALL[[#This Row],[Matches]]</f>
        <v>2.1739130434782608E-2</v>
      </c>
    </row>
    <row r="420" spans="1:9" hidden="1" x14ac:dyDescent="0.35">
      <c r="A420" s="3" t="s">
        <v>39</v>
      </c>
      <c r="B420" s="3" t="s">
        <v>1</v>
      </c>
      <c r="C420" s="3" t="s">
        <v>112</v>
      </c>
      <c r="D420" s="3">
        <v>37</v>
      </c>
      <c r="E420" s="3">
        <v>2</v>
      </c>
      <c r="F420" s="3">
        <v>2</v>
      </c>
      <c r="G420" s="3">
        <v>6.9</v>
      </c>
      <c r="H420" s="4">
        <f>FOOTBALL[[#This Row],[Goals]]/FOOTBALL[[#This Row],[Matches]]</f>
        <v>5.4054054054054057E-2</v>
      </c>
      <c r="I420" s="4">
        <f>FOOTBALL[[#This Row],[Assists]]/FOOTBALL[[#This Row],[Matches]]</f>
        <v>5.4054054054054057E-2</v>
      </c>
    </row>
    <row r="421" spans="1:9" hidden="1" x14ac:dyDescent="0.35">
      <c r="A421" s="1" t="s">
        <v>39</v>
      </c>
      <c r="B421" s="1" t="s">
        <v>3</v>
      </c>
      <c r="C421" s="1" t="s">
        <v>112</v>
      </c>
      <c r="D421" s="1">
        <v>44</v>
      </c>
      <c r="E421" s="1">
        <v>2</v>
      </c>
      <c r="F421" s="1">
        <v>6</v>
      </c>
      <c r="G421" s="1">
        <v>7.2</v>
      </c>
      <c r="H421" s="2">
        <f>FOOTBALL[[#This Row],[Goals]]/FOOTBALL[[#This Row],[Matches]]</f>
        <v>4.5454545454545456E-2</v>
      </c>
      <c r="I421" s="2">
        <f>FOOTBALL[[#This Row],[Assists]]/FOOTBALL[[#This Row],[Matches]]</f>
        <v>0.13636363636363635</v>
      </c>
    </row>
    <row r="422" spans="1:9" x14ac:dyDescent="0.35">
      <c r="A422" s="3" t="s">
        <v>39</v>
      </c>
      <c r="B422" s="3" t="s">
        <v>6</v>
      </c>
      <c r="C422" s="3" t="s">
        <v>112</v>
      </c>
      <c r="D422" s="3">
        <v>47</v>
      </c>
      <c r="E422" s="3">
        <v>2</v>
      </c>
      <c r="F422" s="3">
        <v>3</v>
      </c>
      <c r="G422" s="3">
        <v>7.3</v>
      </c>
      <c r="H422" s="4">
        <f>FOOTBALL[[#This Row],[Goals]]/FOOTBALL[[#This Row],[Matches]]</f>
        <v>4.2553191489361701E-2</v>
      </c>
      <c r="I422" s="4">
        <f>FOOTBALL[[#This Row],[Assists]]/FOOTBALL[[#This Row],[Matches]]</f>
        <v>6.3829787234042548E-2</v>
      </c>
    </row>
    <row r="423" spans="1:9" hidden="1" x14ac:dyDescent="0.35">
      <c r="A423" s="1" t="s">
        <v>14</v>
      </c>
      <c r="B423" s="1" t="s">
        <v>9</v>
      </c>
      <c r="C423" s="1" t="s">
        <v>112</v>
      </c>
      <c r="D423" s="1">
        <v>39</v>
      </c>
      <c r="E423" s="1">
        <v>2</v>
      </c>
      <c r="F423" s="1">
        <v>3</v>
      </c>
      <c r="G423" s="1">
        <v>7.3</v>
      </c>
      <c r="H423" s="2">
        <f>FOOTBALL[[#This Row],[Goals]]/FOOTBALL[[#This Row],[Matches]]</f>
        <v>5.128205128205128E-2</v>
      </c>
      <c r="I423" s="2">
        <f>FOOTBALL[[#This Row],[Assists]]/FOOTBALL[[#This Row],[Matches]]</f>
        <v>7.6923076923076927E-2</v>
      </c>
    </row>
    <row r="424" spans="1:9" hidden="1" x14ac:dyDescent="0.35">
      <c r="A424" s="3" t="s">
        <v>14</v>
      </c>
      <c r="B424" s="3" t="s">
        <v>15</v>
      </c>
      <c r="C424" s="3" t="s">
        <v>112</v>
      </c>
      <c r="D424" s="3">
        <v>34</v>
      </c>
      <c r="E424" s="3">
        <v>1</v>
      </c>
      <c r="F424" s="3">
        <v>2</v>
      </c>
      <c r="G424" s="3">
        <v>7.3</v>
      </c>
      <c r="H424" s="4">
        <f>FOOTBALL[[#This Row],[Goals]]/FOOTBALL[[#This Row],[Matches]]</f>
        <v>2.9411764705882353E-2</v>
      </c>
      <c r="I424" s="4">
        <f>FOOTBALL[[#This Row],[Assists]]/FOOTBALL[[#This Row],[Matches]]</f>
        <v>5.8823529411764705E-2</v>
      </c>
    </row>
    <row r="425" spans="1:9" hidden="1" x14ac:dyDescent="0.35">
      <c r="A425" s="1" t="s">
        <v>43</v>
      </c>
      <c r="B425" s="1" t="s">
        <v>11</v>
      </c>
      <c r="C425" s="1" t="s">
        <v>113</v>
      </c>
      <c r="D425" s="1">
        <v>37</v>
      </c>
      <c r="E425" s="1">
        <v>20</v>
      </c>
      <c r="F425" s="1">
        <v>2</v>
      </c>
      <c r="G425" s="1">
        <v>7.1</v>
      </c>
      <c r="H425" s="2">
        <f>FOOTBALL[[#This Row],[Goals]]/FOOTBALL[[#This Row],[Matches]]</f>
        <v>0.54054054054054057</v>
      </c>
      <c r="I425" s="2">
        <f>FOOTBALL[[#This Row],[Assists]]/FOOTBALL[[#This Row],[Matches]]</f>
        <v>5.4054054054054057E-2</v>
      </c>
    </row>
    <row r="426" spans="1:9" hidden="1" x14ac:dyDescent="0.35">
      <c r="A426" s="3" t="s">
        <v>43</v>
      </c>
      <c r="B426" s="3" t="s">
        <v>1</v>
      </c>
      <c r="C426" s="3" t="s">
        <v>113</v>
      </c>
      <c r="D426" s="3">
        <v>42</v>
      </c>
      <c r="E426" s="3">
        <v>6</v>
      </c>
      <c r="F426" s="3">
        <v>5</v>
      </c>
      <c r="G426" s="3">
        <v>6.5</v>
      </c>
      <c r="H426" s="4">
        <f>FOOTBALL[[#This Row],[Goals]]/FOOTBALL[[#This Row],[Matches]]</f>
        <v>0.14285714285714285</v>
      </c>
      <c r="I426" s="4">
        <f>FOOTBALL[[#This Row],[Assists]]/FOOTBALL[[#This Row],[Matches]]</f>
        <v>0.11904761904761904</v>
      </c>
    </row>
    <row r="427" spans="1:9" hidden="1" x14ac:dyDescent="0.35">
      <c r="A427" s="1" t="s">
        <v>43</v>
      </c>
      <c r="B427" s="1" t="s">
        <v>3</v>
      </c>
      <c r="C427" s="1" t="s">
        <v>113</v>
      </c>
      <c r="D427" s="1">
        <v>33</v>
      </c>
      <c r="E427" s="1">
        <v>17</v>
      </c>
      <c r="F427" s="1">
        <v>2</v>
      </c>
      <c r="G427" s="1">
        <v>6.9</v>
      </c>
      <c r="H427" s="2">
        <f>FOOTBALL[[#This Row],[Goals]]/FOOTBALL[[#This Row],[Matches]]</f>
        <v>0.51515151515151514</v>
      </c>
      <c r="I427" s="2">
        <f>FOOTBALL[[#This Row],[Assists]]/FOOTBALL[[#This Row],[Matches]]</f>
        <v>6.0606060606060608E-2</v>
      </c>
    </row>
    <row r="428" spans="1:9" hidden="1" x14ac:dyDescent="0.35">
      <c r="A428" s="3" t="s">
        <v>43</v>
      </c>
      <c r="B428" s="3" t="s">
        <v>5</v>
      </c>
      <c r="C428" s="3" t="s">
        <v>113</v>
      </c>
      <c r="D428" s="3">
        <v>42</v>
      </c>
      <c r="E428" s="3">
        <v>17</v>
      </c>
      <c r="F428" s="3">
        <v>9</v>
      </c>
      <c r="G428" s="3">
        <v>7.1</v>
      </c>
      <c r="H428" s="4">
        <f>FOOTBALL[[#This Row],[Goals]]/FOOTBALL[[#This Row],[Matches]]</f>
        <v>0.40476190476190477</v>
      </c>
      <c r="I428" s="4">
        <f>FOOTBALL[[#This Row],[Assists]]/FOOTBALL[[#This Row],[Matches]]</f>
        <v>0.21428571428571427</v>
      </c>
    </row>
    <row r="429" spans="1:9" x14ac:dyDescent="0.35">
      <c r="A429" s="1" t="s">
        <v>43</v>
      </c>
      <c r="B429" s="1" t="s">
        <v>6</v>
      </c>
      <c r="C429" s="1" t="s">
        <v>113</v>
      </c>
      <c r="D429" s="1">
        <v>40</v>
      </c>
      <c r="E429" s="1">
        <v>23</v>
      </c>
      <c r="F429" s="1">
        <v>7</v>
      </c>
      <c r="G429" s="1">
        <v>7.2</v>
      </c>
      <c r="H429" s="2">
        <f>FOOTBALL[[#This Row],[Goals]]/FOOTBALL[[#This Row],[Matches]]</f>
        <v>0.57499999999999996</v>
      </c>
      <c r="I429" s="2">
        <f>FOOTBALL[[#This Row],[Assists]]/FOOTBALL[[#This Row],[Matches]]</f>
        <v>0.17499999999999999</v>
      </c>
    </row>
    <row r="430" spans="1:9" hidden="1" x14ac:dyDescent="0.35">
      <c r="A430" s="3" t="s">
        <v>43</v>
      </c>
      <c r="B430" s="3" t="s">
        <v>7</v>
      </c>
      <c r="C430" s="3" t="s">
        <v>113</v>
      </c>
      <c r="D430" s="3">
        <v>36</v>
      </c>
      <c r="E430" s="3">
        <v>18</v>
      </c>
      <c r="F430" s="3">
        <v>4</v>
      </c>
      <c r="G430" s="3">
        <v>6.9</v>
      </c>
      <c r="H430" s="4">
        <f>FOOTBALL[[#This Row],[Goals]]/FOOTBALL[[#This Row],[Matches]]</f>
        <v>0.5</v>
      </c>
      <c r="I430" s="4">
        <f>FOOTBALL[[#This Row],[Assists]]/FOOTBALL[[#This Row],[Matches]]</f>
        <v>0.1111111111111111</v>
      </c>
    </row>
    <row r="431" spans="1:9" hidden="1" x14ac:dyDescent="0.35">
      <c r="A431" s="1" t="s">
        <v>43</v>
      </c>
      <c r="B431" s="1" t="s">
        <v>8</v>
      </c>
      <c r="C431" s="1" t="s">
        <v>113</v>
      </c>
      <c r="D431" s="1">
        <v>42</v>
      </c>
      <c r="E431" s="1">
        <v>23</v>
      </c>
      <c r="F431" s="1">
        <v>1</v>
      </c>
      <c r="G431" s="1">
        <v>7</v>
      </c>
      <c r="H431" s="2">
        <f>FOOTBALL[[#This Row],[Goals]]/FOOTBALL[[#This Row],[Matches]]</f>
        <v>0.54761904761904767</v>
      </c>
      <c r="I431" s="2">
        <f>FOOTBALL[[#This Row],[Assists]]/FOOTBALL[[#This Row],[Matches]]</f>
        <v>2.3809523809523808E-2</v>
      </c>
    </row>
    <row r="432" spans="1:9" hidden="1" x14ac:dyDescent="0.35">
      <c r="A432" s="3" t="s">
        <v>43</v>
      </c>
      <c r="B432" s="3" t="s">
        <v>9</v>
      </c>
      <c r="C432" s="3" t="s">
        <v>113</v>
      </c>
      <c r="D432" s="3">
        <v>48</v>
      </c>
      <c r="E432" s="3">
        <v>16</v>
      </c>
      <c r="F432" s="3">
        <v>5</v>
      </c>
      <c r="G432" s="3">
        <v>6.8</v>
      </c>
      <c r="H432" s="4">
        <f>FOOTBALL[[#This Row],[Goals]]/FOOTBALL[[#This Row],[Matches]]</f>
        <v>0.33333333333333331</v>
      </c>
      <c r="I432" s="4">
        <f>FOOTBALL[[#This Row],[Assists]]/FOOTBALL[[#This Row],[Matches]]</f>
        <v>0.10416666666666667</v>
      </c>
    </row>
    <row r="433" spans="1:9" hidden="1" x14ac:dyDescent="0.35">
      <c r="A433" s="1" t="s">
        <v>12</v>
      </c>
      <c r="B433" s="1" t="s">
        <v>1</v>
      </c>
      <c r="C433" s="1" t="s">
        <v>114</v>
      </c>
      <c r="D433" s="1">
        <v>47</v>
      </c>
      <c r="E433" s="1">
        <v>1</v>
      </c>
      <c r="F433" s="1">
        <v>6</v>
      </c>
      <c r="G433" s="1">
        <v>7.2</v>
      </c>
      <c r="H433" s="2">
        <f>FOOTBALL[[#This Row],[Goals]]/FOOTBALL[[#This Row],[Matches]]</f>
        <v>2.1276595744680851E-2</v>
      </c>
      <c r="I433" s="2">
        <f>FOOTBALL[[#This Row],[Assists]]/FOOTBALL[[#This Row],[Matches]]</f>
        <v>0.1276595744680851</v>
      </c>
    </row>
    <row r="434" spans="1:9" hidden="1" x14ac:dyDescent="0.35">
      <c r="A434" s="3" t="s">
        <v>12</v>
      </c>
      <c r="B434" s="3" t="s">
        <v>5</v>
      </c>
      <c r="C434" s="3" t="s">
        <v>114</v>
      </c>
      <c r="D434" s="3">
        <v>47</v>
      </c>
      <c r="E434" s="3">
        <v>1</v>
      </c>
      <c r="F434" s="3">
        <v>6</v>
      </c>
      <c r="G434" s="3">
        <v>7.1</v>
      </c>
      <c r="H434" s="4">
        <f>FOOTBALL[[#This Row],[Goals]]/FOOTBALL[[#This Row],[Matches]]</f>
        <v>2.1276595744680851E-2</v>
      </c>
      <c r="I434" s="4">
        <f>FOOTBALL[[#This Row],[Assists]]/FOOTBALL[[#This Row],[Matches]]</f>
        <v>0.1276595744680851</v>
      </c>
    </row>
    <row r="435" spans="1:9" x14ac:dyDescent="0.35">
      <c r="A435" s="1" t="s">
        <v>12</v>
      </c>
      <c r="B435" s="1" t="s">
        <v>6</v>
      </c>
      <c r="C435" s="1" t="s">
        <v>114</v>
      </c>
      <c r="D435" s="1">
        <v>33</v>
      </c>
      <c r="E435" s="1">
        <v>1</v>
      </c>
      <c r="F435" s="1">
        <v>2</v>
      </c>
      <c r="G435" s="1">
        <v>7.2</v>
      </c>
      <c r="H435" s="2">
        <f>FOOTBALL[[#This Row],[Goals]]/FOOTBALL[[#This Row],[Matches]]</f>
        <v>3.0303030303030304E-2</v>
      </c>
      <c r="I435" s="2">
        <f>FOOTBALL[[#This Row],[Assists]]/FOOTBALL[[#This Row],[Matches]]</f>
        <v>6.0606060606060608E-2</v>
      </c>
    </row>
    <row r="436" spans="1:9" hidden="1" x14ac:dyDescent="0.35">
      <c r="A436" s="3" t="s">
        <v>12</v>
      </c>
      <c r="B436" s="3" t="s">
        <v>7</v>
      </c>
      <c r="C436" s="3" t="s">
        <v>114</v>
      </c>
      <c r="D436" s="3">
        <v>40</v>
      </c>
      <c r="E436" s="3">
        <v>1</v>
      </c>
      <c r="F436" s="3">
        <v>5</v>
      </c>
      <c r="G436" s="3">
        <v>7</v>
      </c>
      <c r="H436" s="4">
        <f>FOOTBALL[[#This Row],[Goals]]/FOOTBALL[[#This Row],[Matches]]</f>
        <v>2.5000000000000001E-2</v>
      </c>
      <c r="I436" s="4">
        <f>FOOTBALL[[#This Row],[Assists]]/FOOTBALL[[#This Row],[Matches]]</f>
        <v>0.125</v>
      </c>
    </row>
    <row r="437" spans="1:9" hidden="1" x14ac:dyDescent="0.35">
      <c r="A437" s="1" t="s">
        <v>12</v>
      </c>
      <c r="B437" s="1" t="s">
        <v>11</v>
      </c>
      <c r="C437" s="1" t="s">
        <v>115</v>
      </c>
      <c r="D437" s="1">
        <v>48</v>
      </c>
      <c r="E437" s="1">
        <v>15</v>
      </c>
      <c r="F437" s="1">
        <v>13</v>
      </c>
      <c r="G437" s="1">
        <v>7.9</v>
      </c>
      <c r="H437" s="2">
        <f>FOOTBALL[[#This Row],[Goals]]/FOOTBALL[[#This Row],[Matches]]</f>
        <v>0.3125</v>
      </c>
      <c r="I437" s="2">
        <f>FOOTBALL[[#This Row],[Assists]]/FOOTBALL[[#This Row],[Matches]]</f>
        <v>0.27083333333333331</v>
      </c>
    </row>
    <row r="438" spans="1:9" hidden="1" x14ac:dyDescent="0.35">
      <c r="A438" s="3" t="s">
        <v>12</v>
      </c>
      <c r="B438" s="3" t="s">
        <v>1</v>
      </c>
      <c r="C438" s="3" t="s">
        <v>115</v>
      </c>
      <c r="D438" s="3">
        <v>59</v>
      </c>
      <c r="E438" s="3">
        <v>14</v>
      </c>
      <c r="F438" s="3">
        <v>13</v>
      </c>
      <c r="G438" s="3">
        <v>7.8</v>
      </c>
      <c r="H438" s="4">
        <f>FOOTBALL[[#This Row],[Goals]]/FOOTBALL[[#This Row],[Matches]]</f>
        <v>0.23728813559322035</v>
      </c>
      <c r="I438" s="4">
        <f>FOOTBALL[[#This Row],[Assists]]/FOOTBALL[[#This Row],[Matches]]</f>
        <v>0.22033898305084745</v>
      </c>
    </row>
    <row r="439" spans="1:9" hidden="1" x14ac:dyDescent="0.35">
      <c r="A439" s="1" t="s">
        <v>12</v>
      </c>
      <c r="B439" s="1" t="s">
        <v>3</v>
      </c>
      <c r="C439" s="1" t="s">
        <v>115</v>
      </c>
      <c r="D439" s="1">
        <v>46</v>
      </c>
      <c r="E439" s="1">
        <v>10</v>
      </c>
      <c r="F439" s="1">
        <v>13</v>
      </c>
      <c r="G439" s="1">
        <v>7.5</v>
      </c>
      <c r="H439" s="2">
        <f>FOOTBALL[[#This Row],[Goals]]/FOOTBALL[[#This Row],[Matches]]</f>
        <v>0.21739130434782608</v>
      </c>
      <c r="I439" s="2">
        <f>FOOTBALL[[#This Row],[Assists]]/FOOTBALL[[#This Row],[Matches]]</f>
        <v>0.28260869565217389</v>
      </c>
    </row>
    <row r="440" spans="1:9" hidden="1" x14ac:dyDescent="0.35">
      <c r="A440" s="3" t="s">
        <v>12</v>
      </c>
      <c r="B440" s="3" t="s">
        <v>5</v>
      </c>
      <c r="C440" s="3" t="s">
        <v>115</v>
      </c>
      <c r="D440" s="3">
        <v>58</v>
      </c>
      <c r="E440" s="3">
        <v>28</v>
      </c>
      <c r="F440" s="3">
        <v>18</v>
      </c>
      <c r="G440" s="3">
        <v>7.6</v>
      </c>
      <c r="H440" s="4">
        <f>FOOTBALL[[#This Row],[Goals]]/FOOTBALL[[#This Row],[Matches]]</f>
        <v>0.48275862068965519</v>
      </c>
      <c r="I440" s="4">
        <f>FOOTBALL[[#This Row],[Assists]]/FOOTBALL[[#This Row],[Matches]]</f>
        <v>0.31034482758620691</v>
      </c>
    </row>
    <row r="441" spans="1:9" x14ac:dyDescent="0.35">
      <c r="A441" s="1" t="s">
        <v>12</v>
      </c>
      <c r="B441" s="1" t="s">
        <v>6</v>
      </c>
      <c r="C441" s="1" t="s">
        <v>115</v>
      </c>
      <c r="D441" s="1">
        <v>22</v>
      </c>
      <c r="E441" s="1">
        <v>12</v>
      </c>
      <c r="F441" s="1">
        <v>8</v>
      </c>
      <c r="G441" s="1">
        <v>8</v>
      </c>
      <c r="H441" s="2">
        <f>FOOTBALL[[#This Row],[Goals]]/FOOTBALL[[#This Row],[Matches]]</f>
        <v>0.54545454545454541</v>
      </c>
      <c r="I441" s="2">
        <f>FOOTBALL[[#This Row],[Assists]]/FOOTBALL[[#This Row],[Matches]]</f>
        <v>0.36363636363636365</v>
      </c>
    </row>
    <row r="442" spans="1:9" hidden="1" x14ac:dyDescent="0.35">
      <c r="A442" s="3" t="s">
        <v>116</v>
      </c>
      <c r="B442" s="3" t="s">
        <v>7</v>
      </c>
      <c r="C442" s="3" t="s">
        <v>115</v>
      </c>
      <c r="D442" s="3">
        <v>52</v>
      </c>
      <c r="E442" s="3">
        <v>31</v>
      </c>
      <c r="F442" s="3">
        <v>15</v>
      </c>
      <c r="G442" s="3">
        <v>7.8</v>
      </c>
      <c r="H442" s="4">
        <f>FOOTBALL[[#This Row],[Goals]]/FOOTBALL[[#This Row],[Matches]]</f>
        <v>0.59615384615384615</v>
      </c>
      <c r="I442" s="4">
        <f>FOOTBALL[[#This Row],[Assists]]/FOOTBALL[[#This Row],[Matches]]</f>
        <v>0.28846153846153844</v>
      </c>
    </row>
    <row r="443" spans="1:9" hidden="1" x14ac:dyDescent="0.35">
      <c r="A443" s="1" t="s">
        <v>116</v>
      </c>
      <c r="B443" s="1" t="s">
        <v>8</v>
      </c>
      <c r="C443" s="1" t="s">
        <v>115</v>
      </c>
      <c r="D443" s="1">
        <v>56</v>
      </c>
      <c r="E443" s="1">
        <v>16</v>
      </c>
      <c r="F443" s="1">
        <v>14</v>
      </c>
      <c r="G443" s="1">
        <v>7.6</v>
      </c>
      <c r="H443" s="2">
        <f>FOOTBALL[[#This Row],[Goals]]/FOOTBALL[[#This Row],[Matches]]</f>
        <v>0.2857142857142857</v>
      </c>
      <c r="I443" s="2">
        <f>FOOTBALL[[#This Row],[Assists]]/FOOTBALL[[#This Row],[Matches]]</f>
        <v>0.25</v>
      </c>
    </row>
    <row r="444" spans="1:9" hidden="1" x14ac:dyDescent="0.35">
      <c r="A444" s="3" t="s">
        <v>117</v>
      </c>
      <c r="B444" s="3" t="s">
        <v>9</v>
      </c>
      <c r="C444" s="3" t="s">
        <v>115</v>
      </c>
      <c r="D444" s="3">
        <v>35</v>
      </c>
      <c r="E444" s="3">
        <v>5</v>
      </c>
      <c r="F444" s="3">
        <v>3</v>
      </c>
      <c r="G444" s="3">
        <v>6.6</v>
      </c>
      <c r="H444" s="4">
        <f>FOOTBALL[[#This Row],[Goals]]/FOOTBALL[[#This Row],[Matches]]</f>
        <v>0.14285714285714285</v>
      </c>
      <c r="I444" s="4">
        <f>FOOTBALL[[#This Row],[Assists]]/FOOTBALL[[#This Row],[Matches]]</f>
        <v>8.5714285714285715E-2</v>
      </c>
    </row>
    <row r="445" spans="1:9" hidden="1" x14ac:dyDescent="0.35">
      <c r="A445" s="1" t="s">
        <v>12</v>
      </c>
      <c r="B445" s="1" t="s">
        <v>11</v>
      </c>
      <c r="C445" s="1" t="s">
        <v>118</v>
      </c>
      <c r="D445" s="1">
        <v>20</v>
      </c>
      <c r="E445" s="1">
        <v>1</v>
      </c>
      <c r="F445" s="1">
        <v>1</v>
      </c>
      <c r="G445" s="1">
        <v>6.5</v>
      </c>
      <c r="H445" s="2">
        <f>FOOTBALL[[#This Row],[Goals]]/FOOTBALL[[#This Row],[Matches]]</f>
        <v>0.05</v>
      </c>
      <c r="I445" s="2">
        <f>FOOTBALL[[#This Row],[Assists]]/FOOTBALL[[#This Row],[Matches]]</f>
        <v>0.05</v>
      </c>
    </row>
    <row r="446" spans="1:9" hidden="1" x14ac:dyDescent="0.35">
      <c r="A446" s="3" t="s">
        <v>39</v>
      </c>
      <c r="B446" s="3" t="s">
        <v>1</v>
      </c>
      <c r="C446" s="3" t="s">
        <v>118</v>
      </c>
      <c r="D446" s="3">
        <v>35</v>
      </c>
      <c r="E446" s="3">
        <v>3</v>
      </c>
      <c r="F446" s="3">
        <v>3</v>
      </c>
      <c r="G446" s="3">
        <v>6.9</v>
      </c>
      <c r="H446" s="4">
        <f>FOOTBALL[[#This Row],[Goals]]/FOOTBALL[[#This Row],[Matches]]</f>
        <v>8.5714285714285715E-2</v>
      </c>
      <c r="I446" s="4">
        <f>FOOTBALL[[#This Row],[Assists]]/FOOTBALL[[#This Row],[Matches]]</f>
        <v>8.5714285714285715E-2</v>
      </c>
    </row>
    <row r="447" spans="1:9" hidden="1" x14ac:dyDescent="0.35">
      <c r="A447" s="1" t="s">
        <v>39</v>
      </c>
      <c r="B447" s="1" t="s">
        <v>3</v>
      </c>
      <c r="C447" s="1" t="s">
        <v>118</v>
      </c>
      <c r="D447" s="1">
        <v>53</v>
      </c>
      <c r="E447" s="1">
        <v>13</v>
      </c>
      <c r="F447" s="1">
        <v>16</v>
      </c>
      <c r="G447" s="1">
        <v>7.4</v>
      </c>
      <c r="H447" s="2">
        <f>FOOTBALL[[#This Row],[Goals]]/FOOTBALL[[#This Row],[Matches]]</f>
        <v>0.24528301886792453</v>
      </c>
      <c r="I447" s="2">
        <f>FOOTBALL[[#This Row],[Assists]]/FOOTBALL[[#This Row],[Matches]]</f>
        <v>0.30188679245283018</v>
      </c>
    </row>
    <row r="448" spans="1:9" hidden="1" x14ac:dyDescent="0.35">
      <c r="A448" s="3" t="s">
        <v>39</v>
      </c>
      <c r="B448" s="3" t="s">
        <v>5</v>
      </c>
      <c r="C448" s="3" t="s">
        <v>118</v>
      </c>
      <c r="D448" s="3">
        <v>54</v>
      </c>
      <c r="E448" s="3">
        <v>9</v>
      </c>
      <c r="F448" s="3">
        <v>8</v>
      </c>
      <c r="G448" s="3">
        <v>7.3</v>
      </c>
      <c r="H448" s="4">
        <f>FOOTBALL[[#This Row],[Goals]]/FOOTBALL[[#This Row],[Matches]]</f>
        <v>0.16666666666666666</v>
      </c>
      <c r="I448" s="4">
        <f>FOOTBALL[[#This Row],[Assists]]/FOOTBALL[[#This Row],[Matches]]</f>
        <v>0.14814814814814814</v>
      </c>
    </row>
    <row r="449" spans="1:9" x14ac:dyDescent="0.35">
      <c r="A449" s="1" t="s">
        <v>39</v>
      </c>
      <c r="B449" s="1" t="s">
        <v>6</v>
      </c>
      <c r="C449" s="1" t="s">
        <v>118</v>
      </c>
      <c r="D449" s="1">
        <v>53</v>
      </c>
      <c r="E449" s="1">
        <v>8</v>
      </c>
      <c r="F449" s="1">
        <v>5</v>
      </c>
      <c r="G449" s="1">
        <v>7</v>
      </c>
      <c r="H449" s="2">
        <f>FOOTBALL[[#This Row],[Goals]]/FOOTBALL[[#This Row],[Matches]]</f>
        <v>0.15094339622641509</v>
      </c>
      <c r="I449" s="2">
        <f>FOOTBALL[[#This Row],[Assists]]/FOOTBALL[[#This Row],[Matches]]</f>
        <v>9.4339622641509441E-2</v>
      </c>
    </row>
    <row r="450" spans="1:9" hidden="1" x14ac:dyDescent="0.35">
      <c r="A450" s="3" t="s">
        <v>119</v>
      </c>
      <c r="B450" s="3" t="s">
        <v>7</v>
      </c>
      <c r="C450" s="3" t="s">
        <v>118</v>
      </c>
      <c r="D450" s="3">
        <v>44</v>
      </c>
      <c r="E450" s="3">
        <v>11</v>
      </c>
      <c r="F450" s="3">
        <v>5</v>
      </c>
      <c r="G450" s="3">
        <v>6.9</v>
      </c>
      <c r="H450" s="4">
        <f>FOOTBALL[[#This Row],[Goals]]/FOOTBALL[[#This Row],[Matches]]</f>
        <v>0.25</v>
      </c>
      <c r="I450" s="4">
        <f>FOOTBALL[[#This Row],[Assists]]/FOOTBALL[[#This Row],[Matches]]</f>
        <v>0.11363636363636363</v>
      </c>
    </row>
    <row r="451" spans="1:9" hidden="1" x14ac:dyDescent="0.35">
      <c r="A451" s="1" t="s">
        <v>120</v>
      </c>
      <c r="B451" s="1" t="s">
        <v>8</v>
      </c>
      <c r="C451" s="1" t="s">
        <v>118</v>
      </c>
      <c r="D451" s="1">
        <v>39</v>
      </c>
      <c r="E451" s="1">
        <v>14</v>
      </c>
      <c r="F451" s="1">
        <v>10</v>
      </c>
      <c r="G451" s="1">
        <v>7.6</v>
      </c>
      <c r="H451" s="2">
        <f>FOOTBALL[[#This Row],[Goals]]/FOOTBALL[[#This Row],[Matches]]</f>
        <v>0.35897435897435898</v>
      </c>
      <c r="I451" s="2">
        <f>FOOTBALL[[#This Row],[Assists]]/FOOTBALL[[#This Row],[Matches]]</f>
        <v>0.25641025641025639</v>
      </c>
    </row>
    <row r="452" spans="1:9" hidden="1" x14ac:dyDescent="0.35">
      <c r="A452" s="3" t="s">
        <v>12</v>
      </c>
      <c r="B452" s="3" t="s">
        <v>11</v>
      </c>
      <c r="C452" s="3" t="s">
        <v>121</v>
      </c>
      <c r="D452" s="3">
        <v>38</v>
      </c>
      <c r="E452" s="3">
        <v>3</v>
      </c>
      <c r="F452" s="3">
        <v>2</v>
      </c>
      <c r="G452" s="3">
        <v>6.9</v>
      </c>
      <c r="H452" s="4">
        <f>FOOTBALL[[#This Row],[Goals]]/FOOTBALL[[#This Row],[Matches]]</f>
        <v>7.8947368421052627E-2</v>
      </c>
      <c r="I452" s="4">
        <f>FOOTBALL[[#This Row],[Assists]]/FOOTBALL[[#This Row],[Matches]]</f>
        <v>5.2631578947368418E-2</v>
      </c>
    </row>
    <row r="453" spans="1:9" hidden="1" x14ac:dyDescent="0.35">
      <c r="A453" s="1" t="s">
        <v>12</v>
      </c>
      <c r="B453" s="1" t="s">
        <v>1</v>
      </c>
      <c r="C453" s="1" t="s">
        <v>121</v>
      </c>
      <c r="D453" s="1">
        <v>44</v>
      </c>
      <c r="E453" s="1">
        <v>8</v>
      </c>
      <c r="F453" s="1">
        <v>3</v>
      </c>
      <c r="G453" s="1">
        <v>7.3</v>
      </c>
      <c r="H453" s="2">
        <f>FOOTBALL[[#This Row],[Goals]]/FOOTBALL[[#This Row],[Matches]]</f>
        <v>0.18181818181818182</v>
      </c>
      <c r="I453" s="2">
        <f>FOOTBALL[[#This Row],[Assists]]/FOOTBALL[[#This Row],[Matches]]</f>
        <v>6.8181818181818177E-2</v>
      </c>
    </row>
    <row r="454" spans="1:9" hidden="1" x14ac:dyDescent="0.35">
      <c r="A454" s="3" t="s">
        <v>85</v>
      </c>
      <c r="B454" s="3" t="s">
        <v>3</v>
      </c>
      <c r="C454" s="3" t="s">
        <v>121</v>
      </c>
      <c r="D454" s="3">
        <v>33</v>
      </c>
      <c r="E454" s="3">
        <v>12</v>
      </c>
      <c r="F454" s="3">
        <v>10</v>
      </c>
      <c r="G454" s="3">
        <v>7.8</v>
      </c>
      <c r="H454" s="4">
        <f>FOOTBALL[[#This Row],[Goals]]/FOOTBALL[[#This Row],[Matches]]</f>
        <v>0.36363636363636365</v>
      </c>
      <c r="I454" s="4">
        <f>FOOTBALL[[#This Row],[Assists]]/FOOTBALL[[#This Row],[Matches]]</f>
        <v>0.30303030303030304</v>
      </c>
    </row>
    <row r="455" spans="1:9" hidden="1" x14ac:dyDescent="0.35">
      <c r="A455" s="1" t="s">
        <v>85</v>
      </c>
      <c r="B455" s="1" t="s">
        <v>5</v>
      </c>
      <c r="C455" s="1" t="s">
        <v>121</v>
      </c>
      <c r="D455" s="1">
        <v>46</v>
      </c>
      <c r="E455" s="1">
        <v>11</v>
      </c>
      <c r="F455" s="1">
        <v>9</v>
      </c>
      <c r="G455" s="1">
        <v>7.1</v>
      </c>
      <c r="H455" s="2">
        <f>FOOTBALL[[#This Row],[Goals]]/FOOTBALL[[#This Row],[Matches]]</f>
        <v>0.2391304347826087</v>
      </c>
      <c r="I455" s="2">
        <f>FOOTBALL[[#This Row],[Assists]]/FOOTBALL[[#This Row],[Matches]]</f>
        <v>0.19565217391304349</v>
      </c>
    </row>
    <row r="456" spans="1:9" hidden="1" x14ac:dyDescent="0.35">
      <c r="A456" s="3" t="s">
        <v>30</v>
      </c>
      <c r="B456" s="3" t="s">
        <v>11</v>
      </c>
      <c r="C456" s="3" t="s">
        <v>122</v>
      </c>
      <c r="D456" s="3">
        <v>42</v>
      </c>
      <c r="E456" s="3">
        <v>5</v>
      </c>
      <c r="F456" s="3">
        <v>2</v>
      </c>
      <c r="G456" s="3">
        <v>7.5</v>
      </c>
      <c r="H456" s="4">
        <f>FOOTBALL[[#This Row],[Goals]]/FOOTBALL[[#This Row],[Matches]]</f>
        <v>0.11904761904761904</v>
      </c>
      <c r="I456" s="4">
        <f>FOOTBALL[[#This Row],[Assists]]/FOOTBALL[[#This Row],[Matches]]</f>
        <v>4.7619047619047616E-2</v>
      </c>
    </row>
    <row r="457" spans="1:9" hidden="1" x14ac:dyDescent="0.35">
      <c r="A457" s="1" t="s">
        <v>69</v>
      </c>
      <c r="B457" s="1" t="s">
        <v>3</v>
      </c>
      <c r="C457" s="1" t="s">
        <v>122</v>
      </c>
      <c r="D457" s="1">
        <v>46</v>
      </c>
      <c r="E457" s="1">
        <v>2</v>
      </c>
      <c r="F457" s="1">
        <v>3</v>
      </c>
      <c r="G457" s="1">
        <v>7.3</v>
      </c>
      <c r="H457" s="2">
        <f>FOOTBALL[[#This Row],[Goals]]/FOOTBALL[[#This Row],[Matches]]</f>
        <v>4.3478260869565216E-2</v>
      </c>
      <c r="I457" s="2">
        <f>FOOTBALL[[#This Row],[Assists]]/FOOTBALL[[#This Row],[Matches]]</f>
        <v>6.5217391304347824E-2</v>
      </c>
    </row>
    <row r="458" spans="1:9" hidden="1" x14ac:dyDescent="0.35">
      <c r="A458" s="3" t="s">
        <v>123</v>
      </c>
      <c r="B458" s="3" t="s">
        <v>5</v>
      </c>
      <c r="C458" s="3" t="s">
        <v>122</v>
      </c>
      <c r="D458" s="3">
        <v>40</v>
      </c>
      <c r="E458" s="3">
        <v>3</v>
      </c>
      <c r="F458" s="3">
        <v>2</v>
      </c>
      <c r="G458" s="3">
        <v>7.2</v>
      </c>
      <c r="H458" s="4">
        <f>FOOTBALL[[#This Row],[Goals]]/FOOTBALL[[#This Row],[Matches]]</f>
        <v>7.4999999999999997E-2</v>
      </c>
      <c r="I458" s="4">
        <f>FOOTBALL[[#This Row],[Assists]]/FOOTBALL[[#This Row],[Matches]]</f>
        <v>0.05</v>
      </c>
    </row>
    <row r="459" spans="1:9" hidden="1" x14ac:dyDescent="0.35">
      <c r="A459" s="1" t="s">
        <v>124</v>
      </c>
      <c r="B459" s="1" t="s">
        <v>3</v>
      </c>
      <c r="C459" s="1" t="s">
        <v>125</v>
      </c>
      <c r="D459" s="1">
        <v>23</v>
      </c>
      <c r="E459" s="1">
        <v>1</v>
      </c>
      <c r="F459" s="1">
        <v>1</v>
      </c>
      <c r="G459" s="1">
        <v>7.1</v>
      </c>
      <c r="H459" s="2">
        <f>FOOTBALL[[#This Row],[Goals]]/FOOTBALL[[#This Row],[Matches]]</f>
        <v>4.3478260869565216E-2</v>
      </c>
      <c r="I459" s="2">
        <f>FOOTBALL[[#This Row],[Assists]]/FOOTBALL[[#This Row],[Matches]]</f>
        <v>4.3478260869565216E-2</v>
      </c>
    </row>
    <row r="460" spans="1:9" hidden="1" x14ac:dyDescent="0.35">
      <c r="A460" s="3" t="s">
        <v>124</v>
      </c>
      <c r="B460" s="3" t="s">
        <v>5</v>
      </c>
      <c r="C460" s="3" t="s">
        <v>125</v>
      </c>
      <c r="D460" s="3">
        <v>23</v>
      </c>
      <c r="E460" s="3">
        <v>1</v>
      </c>
      <c r="F460" s="3">
        <v>1</v>
      </c>
      <c r="G460" s="3">
        <v>7.1</v>
      </c>
      <c r="H460" s="4">
        <f>FOOTBALL[[#This Row],[Goals]]/FOOTBALL[[#This Row],[Matches]]</f>
        <v>4.3478260869565216E-2</v>
      </c>
      <c r="I460" s="4">
        <f>FOOTBALL[[#This Row],[Assists]]/FOOTBALL[[#This Row],[Matches]]</f>
        <v>4.3478260869565216E-2</v>
      </c>
    </row>
    <row r="461" spans="1:9" x14ac:dyDescent="0.35">
      <c r="A461" s="1" t="s">
        <v>124</v>
      </c>
      <c r="B461" s="1" t="s">
        <v>6</v>
      </c>
      <c r="C461" s="1" t="s">
        <v>125</v>
      </c>
      <c r="D461" s="1">
        <v>30</v>
      </c>
      <c r="E461" s="1">
        <v>1</v>
      </c>
      <c r="F461" s="1">
        <v>2</v>
      </c>
      <c r="G461" s="1">
        <v>7</v>
      </c>
      <c r="H461" s="2">
        <f>FOOTBALL[[#This Row],[Goals]]/FOOTBALL[[#This Row],[Matches]]</f>
        <v>3.3333333333333333E-2</v>
      </c>
      <c r="I461" s="2">
        <f>FOOTBALL[[#This Row],[Assists]]/FOOTBALL[[#This Row],[Matches]]</f>
        <v>6.6666666666666666E-2</v>
      </c>
    </row>
    <row r="462" spans="1:9" hidden="1" x14ac:dyDescent="0.35">
      <c r="A462" s="3" t="s">
        <v>124</v>
      </c>
      <c r="B462" s="3" t="s">
        <v>7</v>
      </c>
      <c r="C462" s="3" t="s">
        <v>125</v>
      </c>
      <c r="D462" s="3">
        <v>40</v>
      </c>
      <c r="E462" s="3">
        <v>2</v>
      </c>
      <c r="F462" s="3">
        <v>2</v>
      </c>
      <c r="G462" s="3">
        <v>7.1</v>
      </c>
      <c r="H462" s="4">
        <f>FOOTBALL[[#This Row],[Goals]]/FOOTBALL[[#This Row],[Matches]]</f>
        <v>0.05</v>
      </c>
      <c r="I462" s="4">
        <f>FOOTBALL[[#This Row],[Assists]]/FOOTBALL[[#This Row],[Matches]]</f>
        <v>0.05</v>
      </c>
    </row>
    <row r="463" spans="1:9" hidden="1" x14ac:dyDescent="0.35">
      <c r="A463" s="1" t="s">
        <v>124</v>
      </c>
      <c r="B463" s="1" t="s">
        <v>8</v>
      </c>
      <c r="C463" s="1" t="s">
        <v>125</v>
      </c>
      <c r="D463" s="1">
        <v>46</v>
      </c>
      <c r="E463" s="1">
        <v>1</v>
      </c>
      <c r="F463" s="1">
        <v>3</v>
      </c>
      <c r="G463" s="1">
        <v>6.9</v>
      </c>
      <c r="H463" s="2">
        <f>FOOTBALL[[#This Row],[Goals]]/FOOTBALL[[#This Row],[Matches]]</f>
        <v>2.1739130434782608E-2</v>
      </c>
      <c r="I463" s="2">
        <f>FOOTBALL[[#This Row],[Assists]]/FOOTBALL[[#This Row],[Matches]]</f>
        <v>6.5217391304347824E-2</v>
      </c>
    </row>
    <row r="464" spans="1:9" hidden="1" x14ac:dyDescent="0.35">
      <c r="A464" s="3" t="s">
        <v>124</v>
      </c>
      <c r="B464" s="3" t="s">
        <v>9</v>
      </c>
      <c r="C464" s="3" t="s">
        <v>125</v>
      </c>
      <c r="D464" s="3">
        <v>40</v>
      </c>
      <c r="E464" s="3">
        <v>1</v>
      </c>
      <c r="F464" s="3">
        <v>2</v>
      </c>
      <c r="G464" s="3">
        <v>6.5</v>
      </c>
      <c r="H464" s="4">
        <f>FOOTBALL[[#This Row],[Goals]]/FOOTBALL[[#This Row],[Matches]]</f>
        <v>2.5000000000000001E-2</v>
      </c>
      <c r="I464" s="4">
        <f>FOOTBALL[[#This Row],[Assists]]/FOOTBALL[[#This Row],[Matches]]</f>
        <v>0.05</v>
      </c>
    </row>
    <row r="465" spans="1:9" hidden="1" x14ac:dyDescent="0.35">
      <c r="A465" s="1" t="s">
        <v>30</v>
      </c>
      <c r="B465" s="1" t="s">
        <v>11</v>
      </c>
      <c r="C465" s="1" t="s">
        <v>126</v>
      </c>
      <c r="D465" s="1">
        <v>50</v>
      </c>
      <c r="E465" s="1">
        <v>9</v>
      </c>
      <c r="F465" s="1">
        <v>13</v>
      </c>
      <c r="G465" s="1">
        <v>8.1</v>
      </c>
      <c r="H465" s="2">
        <f>FOOTBALL[[#This Row],[Goals]]/FOOTBALL[[#This Row],[Matches]]</f>
        <v>0.18</v>
      </c>
      <c r="I465" s="2">
        <f>FOOTBALL[[#This Row],[Assists]]/FOOTBALL[[#This Row],[Matches]]</f>
        <v>0.26</v>
      </c>
    </row>
    <row r="466" spans="1:9" hidden="1" x14ac:dyDescent="0.35">
      <c r="A466" s="3" t="s">
        <v>30</v>
      </c>
      <c r="B466" s="3" t="s">
        <v>1</v>
      </c>
      <c r="C466" s="3" t="s">
        <v>126</v>
      </c>
      <c r="D466" s="3">
        <v>56</v>
      </c>
      <c r="E466" s="3">
        <v>4</v>
      </c>
      <c r="F466" s="3">
        <v>7</v>
      </c>
      <c r="G466" s="3">
        <v>7.7</v>
      </c>
      <c r="H466" s="4">
        <f>FOOTBALL[[#This Row],[Goals]]/FOOTBALL[[#This Row],[Matches]]</f>
        <v>7.1428571428571425E-2</v>
      </c>
      <c r="I466" s="4">
        <f>FOOTBALL[[#This Row],[Assists]]/FOOTBALL[[#This Row],[Matches]]</f>
        <v>0.125</v>
      </c>
    </row>
    <row r="467" spans="1:9" hidden="1" x14ac:dyDescent="0.35">
      <c r="A467" s="1" t="s">
        <v>30</v>
      </c>
      <c r="B467" s="1" t="s">
        <v>3</v>
      </c>
      <c r="C467" s="1" t="s">
        <v>126</v>
      </c>
      <c r="D467" s="1">
        <v>46</v>
      </c>
      <c r="E467" s="1">
        <v>7</v>
      </c>
      <c r="F467" s="1">
        <v>2</v>
      </c>
      <c r="G467" s="1">
        <v>7.9</v>
      </c>
      <c r="H467" s="2">
        <f>FOOTBALL[[#This Row],[Goals]]/FOOTBALL[[#This Row],[Matches]]</f>
        <v>0.15217391304347827</v>
      </c>
      <c r="I467" s="2">
        <f>FOOTBALL[[#This Row],[Assists]]/FOOTBALL[[#This Row],[Matches]]</f>
        <v>4.3478260869565216E-2</v>
      </c>
    </row>
    <row r="468" spans="1:9" hidden="1" x14ac:dyDescent="0.35">
      <c r="A468" s="3" t="s">
        <v>30</v>
      </c>
      <c r="B468" s="3" t="s">
        <v>5</v>
      </c>
      <c r="C468" s="3" t="s">
        <v>126</v>
      </c>
      <c r="D468" s="3">
        <v>53</v>
      </c>
      <c r="E468" s="3">
        <v>2</v>
      </c>
      <c r="F468" s="3">
        <v>5</v>
      </c>
      <c r="G468" s="3">
        <v>7.4</v>
      </c>
      <c r="H468" s="4">
        <f>FOOTBALL[[#This Row],[Goals]]/FOOTBALL[[#This Row],[Matches]]</f>
        <v>3.7735849056603772E-2</v>
      </c>
      <c r="I468" s="4">
        <f>FOOTBALL[[#This Row],[Assists]]/FOOTBALL[[#This Row],[Matches]]</f>
        <v>9.4339622641509441E-2</v>
      </c>
    </row>
    <row r="469" spans="1:9" x14ac:dyDescent="0.35">
      <c r="A469" s="1" t="s">
        <v>30</v>
      </c>
      <c r="B469" s="1" t="s">
        <v>6</v>
      </c>
      <c r="C469" s="1" t="s">
        <v>126</v>
      </c>
      <c r="D469" s="1">
        <v>52</v>
      </c>
      <c r="E469" s="1">
        <v>4</v>
      </c>
      <c r="F469" s="1">
        <v>2</v>
      </c>
      <c r="G469" s="1">
        <v>7.1</v>
      </c>
      <c r="H469" s="2">
        <f>FOOTBALL[[#This Row],[Goals]]/FOOTBALL[[#This Row],[Matches]]</f>
        <v>7.6923076923076927E-2</v>
      </c>
      <c r="I469" s="2">
        <f>FOOTBALL[[#This Row],[Assists]]/FOOTBALL[[#This Row],[Matches]]</f>
        <v>3.8461538461538464E-2</v>
      </c>
    </row>
    <row r="470" spans="1:9" hidden="1" x14ac:dyDescent="0.35">
      <c r="A470" s="3" t="s">
        <v>27</v>
      </c>
      <c r="B470" s="3" t="s">
        <v>7</v>
      </c>
      <c r="C470" s="3" t="s">
        <v>126</v>
      </c>
      <c r="D470" s="3">
        <v>47</v>
      </c>
      <c r="E470" s="3">
        <v>3</v>
      </c>
      <c r="F470" s="3">
        <v>1</v>
      </c>
      <c r="G470" s="3">
        <v>7.2</v>
      </c>
      <c r="H470" s="4">
        <f>FOOTBALL[[#This Row],[Goals]]/FOOTBALL[[#This Row],[Matches]]</f>
        <v>6.3829787234042548E-2</v>
      </c>
      <c r="I470" s="4">
        <f>FOOTBALL[[#This Row],[Assists]]/FOOTBALL[[#This Row],[Matches]]</f>
        <v>2.1276595744680851E-2</v>
      </c>
    </row>
    <row r="471" spans="1:9" hidden="1" x14ac:dyDescent="0.35">
      <c r="A471" s="1" t="s">
        <v>104</v>
      </c>
      <c r="B471" s="1" t="s">
        <v>8</v>
      </c>
      <c r="C471" s="1" t="s">
        <v>126</v>
      </c>
      <c r="D471" s="1">
        <v>47</v>
      </c>
      <c r="E471" s="1">
        <v>1</v>
      </c>
      <c r="F471" s="1">
        <v>4</v>
      </c>
      <c r="G471" s="1">
        <v>7.2</v>
      </c>
      <c r="H471" s="2">
        <f>FOOTBALL[[#This Row],[Goals]]/FOOTBALL[[#This Row],[Matches]]</f>
        <v>2.1276595744680851E-2</v>
      </c>
      <c r="I471" s="2">
        <f>FOOTBALL[[#This Row],[Assists]]/FOOTBALL[[#This Row],[Matches]]</f>
        <v>8.5106382978723402E-2</v>
      </c>
    </row>
    <row r="472" spans="1:9" hidden="1" x14ac:dyDescent="0.35">
      <c r="A472" s="3" t="s">
        <v>104</v>
      </c>
      <c r="B472" s="3" t="s">
        <v>9</v>
      </c>
      <c r="C472" s="3" t="s">
        <v>126</v>
      </c>
      <c r="D472" s="3">
        <v>31</v>
      </c>
      <c r="E472" s="3">
        <v>1</v>
      </c>
      <c r="F472" s="3">
        <v>2</v>
      </c>
      <c r="G472" s="3">
        <v>7.1</v>
      </c>
      <c r="H472" s="4">
        <f>FOOTBALL[[#This Row],[Goals]]/FOOTBALL[[#This Row],[Matches]]</f>
        <v>3.2258064516129031E-2</v>
      </c>
      <c r="I472" s="4">
        <f>FOOTBALL[[#This Row],[Assists]]/FOOTBALL[[#This Row],[Matches]]</f>
        <v>6.4516129032258063E-2</v>
      </c>
    </row>
    <row r="473" spans="1:9" hidden="1" x14ac:dyDescent="0.35">
      <c r="A473" s="1" t="s">
        <v>30</v>
      </c>
      <c r="B473" s="1" t="s">
        <v>11</v>
      </c>
      <c r="C473" s="1" t="s">
        <v>127</v>
      </c>
      <c r="D473" s="1">
        <v>36</v>
      </c>
      <c r="E473" s="1">
        <v>3</v>
      </c>
      <c r="F473" s="1">
        <v>3</v>
      </c>
      <c r="G473" s="1">
        <v>7.1</v>
      </c>
      <c r="H473" s="2">
        <f>FOOTBALL[[#This Row],[Goals]]/FOOTBALL[[#This Row],[Matches]]</f>
        <v>8.3333333333333329E-2</v>
      </c>
      <c r="I473" s="2">
        <f>FOOTBALL[[#This Row],[Assists]]/FOOTBALL[[#This Row],[Matches]]</f>
        <v>8.3333333333333329E-2</v>
      </c>
    </row>
    <row r="474" spans="1:9" hidden="1" x14ac:dyDescent="0.35">
      <c r="A474" s="3" t="s">
        <v>30</v>
      </c>
      <c r="B474" s="3" t="s">
        <v>1</v>
      </c>
      <c r="C474" s="3" t="s">
        <v>127</v>
      </c>
      <c r="D474" s="3">
        <v>50</v>
      </c>
      <c r="E474" s="3">
        <v>5</v>
      </c>
      <c r="F474" s="3">
        <v>11</v>
      </c>
      <c r="G474" s="3">
        <v>7.4</v>
      </c>
      <c r="H474" s="4">
        <f>FOOTBALL[[#This Row],[Goals]]/FOOTBALL[[#This Row],[Matches]]</f>
        <v>0.1</v>
      </c>
      <c r="I474" s="4">
        <f>FOOTBALL[[#This Row],[Assists]]/FOOTBALL[[#This Row],[Matches]]</f>
        <v>0.22</v>
      </c>
    </row>
    <row r="475" spans="1:9" hidden="1" x14ac:dyDescent="0.35">
      <c r="A475" s="1" t="s">
        <v>30</v>
      </c>
      <c r="B475" s="1" t="s">
        <v>3</v>
      </c>
      <c r="C475" s="1" t="s">
        <v>127</v>
      </c>
      <c r="D475" s="1">
        <v>39</v>
      </c>
      <c r="E475" s="1">
        <v>6</v>
      </c>
      <c r="F475" s="1">
        <v>4</v>
      </c>
      <c r="G475" s="1">
        <v>7.5</v>
      </c>
      <c r="H475" s="2">
        <f>FOOTBALL[[#This Row],[Goals]]/FOOTBALL[[#This Row],[Matches]]</f>
        <v>0.15384615384615385</v>
      </c>
      <c r="I475" s="2">
        <f>FOOTBALL[[#This Row],[Assists]]/FOOTBALL[[#This Row],[Matches]]</f>
        <v>0.10256410256410256</v>
      </c>
    </row>
    <row r="476" spans="1:9" hidden="1" x14ac:dyDescent="0.35">
      <c r="A476" s="3" t="s">
        <v>128</v>
      </c>
      <c r="B476" s="3" t="s">
        <v>5</v>
      </c>
      <c r="C476" s="3" t="s">
        <v>127</v>
      </c>
      <c r="D476" s="3">
        <v>27</v>
      </c>
      <c r="E476" s="3">
        <v>7</v>
      </c>
      <c r="F476" s="3">
        <v>10</v>
      </c>
      <c r="G476" s="3">
        <v>7.7</v>
      </c>
      <c r="H476" s="4">
        <f>FOOTBALL[[#This Row],[Goals]]/FOOTBALL[[#This Row],[Matches]]</f>
        <v>0.25925925925925924</v>
      </c>
      <c r="I476" s="4">
        <f>FOOTBALL[[#This Row],[Assists]]/FOOTBALL[[#This Row],[Matches]]</f>
        <v>0.37037037037037035</v>
      </c>
    </row>
    <row r="477" spans="1:9" x14ac:dyDescent="0.35">
      <c r="A477" s="1" t="s">
        <v>128</v>
      </c>
      <c r="B477" s="1" t="s">
        <v>6</v>
      </c>
      <c r="C477" s="1" t="s">
        <v>127</v>
      </c>
      <c r="D477" s="1">
        <v>41</v>
      </c>
      <c r="E477" s="1">
        <v>10</v>
      </c>
      <c r="F477" s="1">
        <v>8</v>
      </c>
      <c r="G477" s="1">
        <v>7.3</v>
      </c>
      <c r="H477" s="2">
        <f>FOOTBALL[[#This Row],[Goals]]/FOOTBALL[[#This Row],[Matches]]</f>
        <v>0.24390243902439024</v>
      </c>
      <c r="I477" s="2">
        <f>FOOTBALL[[#This Row],[Assists]]/FOOTBALL[[#This Row],[Matches]]</f>
        <v>0.1951219512195122</v>
      </c>
    </row>
    <row r="478" spans="1:9" hidden="1" x14ac:dyDescent="0.35">
      <c r="A478" s="3" t="s">
        <v>128</v>
      </c>
      <c r="B478" s="3" t="s">
        <v>7</v>
      </c>
      <c r="C478" s="3" t="s">
        <v>127</v>
      </c>
      <c r="D478" s="3">
        <v>35</v>
      </c>
      <c r="E478" s="3">
        <v>6</v>
      </c>
      <c r="F478" s="3">
        <v>7</v>
      </c>
      <c r="G478" s="3">
        <v>7.6</v>
      </c>
      <c r="H478" s="4">
        <f>FOOTBALL[[#This Row],[Goals]]/FOOTBALL[[#This Row],[Matches]]</f>
        <v>0.17142857142857143</v>
      </c>
      <c r="I478" s="4">
        <f>FOOTBALL[[#This Row],[Assists]]/FOOTBALL[[#This Row],[Matches]]</f>
        <v>0.2</v>
      </c>
    </row>
    <row r="479" spans="1:9" hidden="1" x14ac:dyDescent="0.35">
      <c r="A479" s="1" t="s">
        <v>128</v>
      </c>
      <c r="B479" s="1" t="s">
        <v>8</v>
      </c>
      <c r="C479" s="1" t="s">
        <v>127</v>
      </c>
      <c r="D479" s="1">
        <v>31</v>
      </c>
      <c r="E479" s="1">
        <v>3</v>
      </c>
      <c r="F479" s="1">
        <v>6</v>
      </c>
      <c r="G479" s="1">
        <v>7.5</v>
      </c>
      <c r="H479" s="2">
        <f>FOOTBALL[[#This Row],[Goals]]/FOOTBALL[[#This Row],[Matches]]</f>
        <v>9.6774193548387094E-2</v>
      </c>
      <c r="I479" s="2">
        <f>FOOTBALL[[#This Row],[Assists]]/FOOTBALL[[#This Row],[Matches]]</f>
        <v>0.19354838709677419</v>
      </c>
    </row>
    <row r="480" spans="1:9" hidden="1" x14ac:dyDescent="0.35">
      <c r="A480" s="3" t="s">
        <v>128</v>
      </c>
      <c r="B480" s="3" t="s">
        <v>9</v>
      </c>
      <c r="C480" s="3" t="s">
        <v>127</v>
      </c>
      <c r="D480" s="3">
        <v>33</v>
      </c>
      <c r="E480" s="3">
        <v>5</v>
      </c>
      <c r="F480" s="3">
        <v>2</v>
      </c>
      <c r="G480" s="3">
        <v>6.7</v>
      </c>
      <c r="H480" s="4">
        <f>FOOTBALL[[#This Row],[Goals]]/FOOTBALL[[#This Row],[Matches]]</f>
        <v>0.15151515151515152</v>
      </c>
      <c r="I480" s="4">
        <f>FOOTBALL[[#This Row],[Assists]]/FOOTBALL[[#This Row],[Matches]]</f>
        <v>6.0606060606060608E-2</v>
      </c>
    </row>
    <row r="481" spans="1:9" hidden="1" x14ac:dyDescent="0.35">
      <c r="A481" s="1" t="s">
        <v>30</v>
      </c>
      <c r="B481" s="1" t="s">
        <v>11</v>
      </c>
      <c r="C481" s="1" t="s">
        <v>129</v>
      </c>
      <c r="D481" s="1">
        <v>54</v>
      </c>
      <c r="E481" s="1">
        <v>19</v>
      </c>
      <c r="F481" s="1">
        <v>13</v>
      </c>
      <c r="G481" s="1">
        <v>7.4</v>
      </c>
      <c r="H481" s="2">
        <f>FOOTBALL[[#This Row],[Goals]]/FOOTBALL[[#This Row],[Matches]]</f>
        <v>0.35185185185185186</v>
      </c>
      <c r="I481" s="2">
        <f>FOOTBALL[[#This Row],[Assists]]/FOOTBALL[[#This Row],[Matches]]</f>
        <v>0.24074074074074073</v>
      </c>
    </row>
    <row r="482" spans="1:9" hidden="1" x14ac:dyDescent="0.35">
      <c r="A482" s="3" t="s">
        <v>30</v>
      </c>
      <c r="B482" s="3" t="s">
        <v>1</v>
      </c>
      <c r="C482" s="3" t="s">
        <v>129</v>
      </c>
      <c r="D482" s="3">
        <v>49</v>
      </c>
      <c r="E482" s="3">
        <v>17</v>
      </c>
      <c r="F482" s="3">
        <v>4</v>
      </c>
      <c r="G482" s="3">
        <v>6.9</v>
      </c>
      <c r="H482" s="4">
        <f>FOOTBALL[[#This Row],[Goals]]/FOOTBALL[[#This Row],[Matches]]</f>
        <v>0.34693877551020408</v>
      </c>
      <c r="I482" s="4">
        <f>FOOTBALL[[#This Row],[Assists]]/FOOTBALL[[#This Row],[Matches]]</f>
        <v>8.1632653061224483E-2</v>
      </c>
    </row>
    <row r="483" spans="1:9" hidden="1" x14ac:dyDescent="0.35">
      <c r="A483" s="1" t="s">
        <v>130</v>
      </c>
      <c r="B483" s="1" t="s">
        <v>3</v>
      </c>
      <c r="C483" s="1" t="s">
        <v>129</v>
      </c>
      <c r="D483" s="1">
        <v>26</v>
      </c>
      <c r="E483" s="1">
        <v>18</v>
      </c>
      <c r="F483" s="1">
        <v>6</v>
      </c>
      <c r="G483" s="1">
        <v>7.8</v>
      </c>
      <c r="H483" s="2">
        <f>FOOTBALL[[#This Row],[Goals]]/FOOTBALL[[#This Row],[Matches]]</f>
        <v>0.69230769230769229</v>
      </c>
      <c r="I483" s="2">
        <f>FOOTBALL[[#This Row],[Assists]]/FOOTBALL[[#This Row],[Matches]]</f>
        <v>0.23076923076923078</v>
      </c>
    </row>
    <row r="484" spans="1:9" hidden="1" x14ac:dyDescent="0.35">
      <c r="A484" s="3" t="s">
        <v>130</v>
      </c>
      <c r="B484" s="3" t="s">
        <v>5</v>
      </c>
      <c r="C484" s="3" t="s">
        <v>129</v>
      </c>
      <c r="D484" s="3">
        <v>46</v>
      </c>
      <c r="E484" s="3">
        <v>24</v>
      </c>
      <c r="F484" s="3">
        <v>14</v>
      </c>
      <c r="G484" s="3">
        <v>7.7</v>
      </c>
      <c r="H484" s="4">
        <f>FOOTBALL[[#This Row],[Goals]]/FOOTBALL[[#This Row],[Matches]]</f>
        <v>0.52173913043478259</v>
      </c>
      <c r="I484" s="4">
        <f>FOOTBALL[[#This Row],[Assists]]/FOOTBALL[[#This Row],[Matches]]</f>
        <v>0.30434782608695654</v>
      </c>
    </row>
    <row r="485" spans="1:9" x14ac:dyDescent="0.35">
      <c r="A485" s="1" t="s">
        <v>130</v>
      </c>
      <c r="B485" s="1" t="s">
        <v>6</v>
      </c>
      <c r="C485" s="1" t="s">
        <v>129</v>
      </c>
      <c r="D485" s="1">
        <v>24</v>
      </c>
      <c r="E485" s="1">
        <v>8</v>
      </c>
      <c r="F485" s="1">
        <v>3</v>
      </c>
      <c r="G485" s="1">
        <v>6.6</v>
      </c>
      <c r="H485" s="2">
        <f>FOOTBALL[[#This Row],[Goals]]/FOOTBALL[[#This Row],[Matches]]</f>
        <v>0.33333333333333331</v>
      </c>
      <c r="I485" s="2">
        <f>FOOTBALL[[#This Row],[Assists]]/FOOTBALL[[#This Row],[Matches]]</f>
        <v>0.125</v>
      </c>
    </row>
    <row r="486" spans="1:9" hidden="1" x14ac:dyDescent="0.35">
      <c r="A486" s="3" t="s">
        <v>130</v>
      </c>
      <c r="B486" s="3" t="s">
        <v>7</v>
      </c>
      <c r="C486" s="3" t="s">
        <v>129</v>
      </c>
      <c r="D486" s="3">
        <v>18</v>
      </c>
      <c r="E486" s="3">
        <v>3</v>
      </c>
      <c r="F486" s="3">
        <v>2</v>
      </c>
      <c r="G486" s="3">
        <v>6</v>
      </c>
      <c r="H486" s="4">
        <f>FOOTBALL[[#This Row],[Goals]]/FOOTBALL[[#This Row],[Matches]]</f>
        <v>0.16666666666666666</v>
      </c>
      <c r="I486" s="4">
        <f>FOOTBALL[[#This Row],[Assists]]/FOOTBALL[[#This Row],[Matches]]</f>
        <v>0.1111111111111111</v>
      </c>
    </row>
    <row r="487" spans="1:9" hidden="1" x14ac:dyDescent="0.35">
      <c r="A487" s="1" t="s">
        <v>130</v>
      </c>
      <c r="B487" s="1" t="s">
        <v>8</v>
      </c>
      <c r="C487" s="1" t="s">
        <v>129</v>
      </c>
      <c r="D487" s="1">
        <v>8</v>
      </c>
      <c r="E487" s="1">
        <v>1</v>
      </c>
      <c r="F487" s="1">
        <v>2</v>
      </c>
      <c r="G487" s="1">
        <v>6.1</v>
      </c>
      <c r="H487" s="2">
        <f>FOOTBALL[[#This Row],[Goals]]/FOOTBALL[[#This Row],[Matches]]</f>
        <v>0.125</v>
      </c>
      <c r="I487" s="2">
        <f>FOOTBALL[[#This Row],[Assists]]/FOOTBALL[[#This Row],[Matches]]</f>
        <v>0.25</v>
      </c>
    </row>
    <row r="488" spans="1:9" hidden="1" x14ac:dyDescent="0.35">
      <c r="A488" s="3" t="s">
        <v>30</v>
      </c>
      <c r="B488" s="3" t="s">
        <v>11</v>
      </c>
      <c r="C488" s="3" t="s">
        <v>131</v>
      </c>
      <c r="D488" s="3">
        <v>53</v>
      </c>
      <c r="E488" s="3">
        <v>27</v>
      </c>
      <c r="F488" s="3">
        <v>12</v>
      </c>
      <c r="G488" s="3">
        <v>7.8</v>
      </c>
      <c r="H488" s="4">
        <f>FOOTBALL[[#This Row],[Goals]]/FOOTBALL[[#This Row],[Matches]]</f>
        <v>0.50943396226415094</v>
      </c>
      <c r="I488" s="4">
        <f>FOOTBALL[[#This Row],[Assists]]/FOOTBALL[[#This Row],[Matches]]</f>
        <v>0.22641509433962265</v>
      </c>
    </row>
    <row r="489" spans="1:9" hidden="1" x14ac:dyDescent="0.35">
      <c r="A489" s="1" t="s">
        <v>30</v>
      </c>
      <c r="B489" s="1" t="s">
        <v>1</v>
      </c>
      <c r="C489" s="1" t="s">
        <v>131</v>
      </c>
      <c r="D489" s="1">
        <v>48</v>
      </c>
      <c r="E489" s="1">
        <v>15</v>
      </c>
      <c r="F489" s="1">
        <v>7</v>
      </c>
      <c r="G489" s="1">
        <v>7.3</v>
      </c>
      <c r="H489" s="2">
        <f>FOOTBALL[[#This Row],[Goals]]/FOOTBALL[[#This Row],[Matches]]</f>
        <v>0.3125</v>
      </c>
      <c r="I489" s="2">
        <f>FOOTBALL[[#This Row],[Assists]]/FOOTBALL[[#This Row],[Matches]]</f>
        <v>0.14583333333333334</v>
      </c>
    </row>
    <row r="490" spans="1:9" hidden="1" x14ac:dyDescent="0.35">
      <c r="A490" s="3" t="s">
        <v>30</v>
      </c>
      <c r="B490" s="3" t="s">
        <v>3</v>
      </c>
      <c r="C490" s="3" t="s">
        <v>131</v>
      </c>
      <c r="D490" s="3">
        <v>45</v>
      </c>
      <c r="E490" s="3">
        <v>14</v>
      </c>
      <c r="F490" s="3">
        <v>11</v>
      </c>
      <c r="G490" s="3">
        <v>7.3</v>
      </c>
      <c r="H490" s="4">
        <f>FOOTBALL[[#This Row],[Goals]]/FOOTBALL[[#This Row],[Matches]]</f>
        <v>0.31111111111111112</v>
      </c>
      <c r="I490" s="4">
        <f>FOOTBALL[[#This Row],[Assists]]/FOOTBALL[[#This Row],[Matches]]</f>
        <v>0.24444444444444444</v>
      </c>
    </row>
    <row r="491" spans="1:9" hidden="1" x14ac:dyDescent="0.35">
      <c r="A491" s="1" t="s">
        <v>30</v>
      </c>
      <c r="B491" s="1" t="s">
        <v>5</v>
      </c>
      <c r="C491" s="1" t="s">
        <v>131</v>
      </c>
      <c r="D491" s="1">
        <v>50</v>
      </c>
      <c r="E491" s="1">
        <v>16</v>
      </c>
      <c r="F491" s="1">
        <v>10</v>
      </c>
      <c r="G491" s="1">
        <v>7.5</v>
      </c>
      <c r="H491" s="2">
        <f>FOOTBALL[[#This Row],[Goals]]/FOOTBALL[[#This Row],[Matches]]</f>
        <v>0.32</v>
      </c>
      <c r="I491" s="2">
        <f>FOOTBALL[[#This Row],[Assists]]/FOOTBALL[[#This Row],[Matches]]</f>
        <v>0.2</v>
      </c>
    </row>
    <row r="492" spans="1:9" x14ac:dyDescent="0.35">
      <c r="A492" s="3" t="s">
        <v>30</v>
      </c>
      <c r="B492" s="3" t="s">
        <v>6</v>
      </c>
      <c r="C492" s="3" t="s">
        <v>131</v>
      </c>
      <c r="D492" s="3">
        <v>38</v>
      </c>
      <c r="E492" s="3">
        <v>8</v>
      </c>
      <c r="F492" s="3">
        <v>9</v>
      </c>
      <c r="G492" s="3">
        <v>7.2</v>
      </c>
      <c r="H492" s="4">
        <f>FOOTBALL[[#This Row],[Goals]]/FOOTBALL[[#This Row],[Matches]]</f>
        <v>0.21052631578947367</v>
      </c>
      <c r="I492" s="4">
        <f>FOOTBALL[[#This Row],[Assists]]/FOOTBALL[[#This Row],[Matches]]</f>
        <v>0.23684210526315788</v>
      </c>
    </row>
    <row r="493" spans="1:9" hidden="1" x14ac:dyDescent="0.35">
      <c r="A493" s="1" t="s">
        <v>30</v>
      </c>
      <c r="B493" s="1" t="s">
        <v>7</v>
      </c>
      <c r="C493" s="1" t="s">
        <v>131</v>
      </c>
      <c r="D493" s="1">
        <v>26</v>
      </c>
      <c r="E493" s="1">
        <v>7</v>
      </c>
      <c r="F493" s="1">
        <v>2</v>
      </c>
      <c r="G493" s="1">
        <v>7.1</v>
      </c>
      <c r="H493" s="2">
        <f>FOOTBALL[[#This Row],[Goals]]/FOOTBALL[[#This Row],[Matches]]</f>
        <v>0.26923076923076922</v>
      </c>
      <c r="I493" s="2">
        <f>FOOTBALL[[#This Row],[Assists]]/FOOTBALL[[#This Row],[Matches]]</f>
        <v>7.6923076923076927E-2</v>
      </c>
    </row>
    <row r="494" spans="1:9" hidden="1" x14ac:dyDescent="0.35">
      <c r="A494" s="3" t="s">
        <v>30</v>
      </c>
      <c r="B494" s="3" t="s">
        <v>11</v>
      </c>
      <c r="C494" s="3" t="s">
        <v>132</v>
      </c>
      <c r="D494" s="3">
        <v>43</v>
      </c>
      <c r="E494" s="3">
        <v>6</v>
      </c>
      <c r="F494" s="3">
        <v>9</v>
      </c>
      <c r="G494" s="3">
        <v>7.3</v>
      </c>
      <c r="H494" s="4">
        <f>FOOTBALL[[#This Row],[Goals]]/FOOTBALL[[#This Row],[Matches]]</f>
        <v>0.13953488372093023</v>
      </c>
      <c r="I494" s="4">
        <f>FOOTBALL[[#This Row],[Assists]]/FOOTBALL[[#This Row],[Matches]]</f>
        <v>0.20930232558139536</v>
      </c>
    </row>
    <row r="495" spans="1:9" hidden="1" x14ac:dyDescent="0.35">
      <c r="A495" s="1" t="s">
        <v>133</v>
      </c>
      <c r="B495" s="1" t="s">
        <v>1</v>
      </c>
      <c r="C495" s="1" t="s">
        <v>132</v>
      </c>
      <c r="D495" s="1">
        <v>35</v>
      </c>
      <c r="E495" s="1">
        <v>7</v>
      </c>
      <c r="F495" s="1">
        <v>4</v>
      </c>
      <c r="G495" s="1">
        <v>7.2</v>
      </c>
      <c r="H495" s="2">
        <f>FOOTBALL[[#This Row],[Goals]]/FOOTBALL[[#This Row],[Matches]]</f>
        <v>0.2</v>
      </c>
      <c r="I495" s="2">
        <f>FOOTBALL[[#This Row],[Assists]]/FOOTBALL[[#This Row],[Matches]]</f>
        <v>0.11428571428571428</v>
      </c>
    </row>
    <row r="496" spans="1:9" hidden="1" x14ac:dyDescent="0.35">
      <c r="A496" s="3" t="s">
        <v>133</v>
      </c>
      <c r="B496" s="3" t="s">
        <v>3</v>
      </c>
      <c r="C496" s="3" t="s">
        <v>132</v>
      </c>
      <c r="D496" s="3">
        <v>18</v>
      </c>
      <c r="E496" s="3">
        <v>2</v>
      </c>
      <c r="F496" s="3">
        <v>2</v>
      </c>
      <c r="G496" s="3">
        <v>6.9</v>
      </c>
      <c r="H496" s="4">
        <f>FOOTBALL[[#This Row],[Goals]]/FOOTBALL[[#This Row],[Matches]]</f>
        <v>0.1111111111111111</v>
      </c>
      <c r="I496" s="4">
        <f>FOOTBALL[[#This Row],[Assists]]/FOOTBALL[[#This Row],[Matches]]</f>
        <v>0.1111111111111111</v>
      </c>
    </row>
    <row r="497" spans="1:9" hidden="1" x14ac:dyDescent="0.35">
      <c r="A497" s="1" t="s">
        <v>134</v>
      </c>
      <c r="B497" s="1" t="s">
        <v>5</v>
      </c>
      <c r="C497" s="1" t="s">
        <v>132</v>
      </c>
      <c r="D497" s="1">
        <v>7</v>
      </c>
      <c r="E497" s="1">
        <v>2</v>
      </c>
      <c r="F497" s="1">
        <v>3</v>
      </c>
      <c r="G497" s="1">
        <v>7.6</v>
      </c>
      <c r="H497" s="2">
        <f>FOOTBALL[[#This Row],[Goals]]/FOOTBALL[[#This Row],[Matches]]</f>
        <v>0.2857142857142857</v>
      </c>
      <c r="I497" s="2">
        <f>FOOTBALL[[#This Row],[Assists]]/FOOTBALL[[#This Row],[Matches]]</f>
        <v>0.42857142857142855</v>
      </c>
    </row>
    <row r="498" spans="1:9" x14ac:dyDescent="0.35">
      <c r="A498" s="3" t="s">
        <v>134</v>
      </c>
      <c r="B498" s="3" t="s">
        <v>6</v>
      </c>
      <c r="C498" s="3" t="s">
        <v>132</v>
      </c>
      <c r="D498" s="3">
        <v>24</v>
      </c>
      <c r="E498" s="3">
        <v>4</v>
      </c>
      <c r="F498" s="3">
        <v>4</v>
      </c>
      <c r="G498" s="3">
        <v>6.8</v>
      </c>
      <c r="H498" s="4">
        <f>FOOTBALL[[#This Row],[Goals]]/FOOTBALL[[#This Row],[Matches]]</f>
        <v>0.16666666666666666</v>
      </c>
      <c r="I498" s="4">
        <f>FOOTBALL[[#This Row],[Assists]]/FOOTBALL[[#This Row],[Matches]]</f>
        <v>0.16666666666666666</v>
      </c>
    </row>
    <row r="499" spans="1:9" hidden="1" x14ac:dyDescent="0.35">
      <c r="A499" s="1" t="s">
        <v>34</v>
      </c>
      <c r="B499" s="1" t="s">
        <v>11</v>
      </c>
      <c r="C499" s="1" t="s">
        <v>135</v>
      </c>
      <c r="D499" s="1">
        <v>14</v>
      </c>
      <c r="E499" s="1">
        <v>2</v>
      </c>
      <c r="F499" s="1">
        <v>3</v>
      </c>
      <c r="G499" s="1">
        <v>7</v>
      </c>
      <c r="H499" s="2">
        <f>FOOTBALL[[#This Row],[Goals]]/FOOTBALL[[#This Row],[Matches]]</f>
        <v>0.14285714285714285</v>
      </c>
      <c r="I499" s="2">
        <f>FOOTBALL[[#This Row],[Assists]]/FOOTBALL[[#This Row],[Matches]]</f>
        <v>0.21428571428571427</v>
      </c>
    </row>
    <row r="500" spans="1:9" hidden="1" x14ac:dyDescent="0.35">
      <c r="A500" s="3" t="s">
        <v>69</v>
      </c>
      <c r="B500" s="3" t="s">
        <v>1</v>
      </c>
      <c r="C500" s="3" t="s">
        <v>135</v>
      </c>
      <c r="D500" s="3">
        <v>40</v>
      </c>
      <c r="E500" s="3">
        <v>16</v>
      </c>
      <c r="F500" s="3">
        <v>5</v>
      </c>
      <c r="G500" s="3">
        <v>7.1</v>
      </c>
      <c r="H500" s="4">
        <f>FOOTBALL[[#This Row],[Goals]]/FOOTBALL[[#This Row],[Matches]]</f>
        <v>0.4</v>
      </c>
      <c r="I500" s="4">
        <f>FOOTBALL[[#This Row],[Assists]]/FOOTBALL[[#This Row],[Matches]]</f>
        <v>0.125</v>
      </c>
    </row>
    <row r="501" spans="1:9" hidden="1" x14ac:dyDescent="0.35">
      <c r="A501" s="1" t="s">
        <v>39</v>
      </c>
      <c r="B501" s="1" t="s">
        <v>3</v>
      </c>
      <c r="C501" s="1" t="s">
        <v>135</v>
      </c>
      <c r="D501" s="1">
        <v>37</v>
      </c>
      <c r="E501" s="1">
        <v>11</v>
      </c>
      <c r="F501" s="1">
        <v>6</v>
      </c>
      <c r="G501" s="1">
        <v>6.9</v>
      </c>
      <c r="H501" s="2">
        <f>FOOTBALL[[#This Row],[Goals]]/FOOTBALL[[#This Row],[Matches]]</f>
        <v>0.29729729729729731</v>
      </c>
      <c r="I501" s="2">
        <f>FOOTBALL[[#This Row],[Assists]]/FOOTBALL[[#This Row],[Matches]]</f>
        <v>0.16216216216216217</v>
      </c>
    </row>
    <row r="502" spans="1:9" hidden="1" x14ac:dyDescent="0.35">
      <c r="A502" s="3" t="s">
        <v>39</v>
      </c>
      <c r="B502" s="3" t="s">
        <v>5</v>
      </c>
      <c r="C502" s="3" t="s">
        <v>135</v>
      </c>
      <c r="D502" s="3">
        <v>52</v>
      </c>
      <c r="E502" s="3">
        <v>12</v>
      </c>
      <c r="F502" s="3">
        <v>11</v>
      </c>
      <c r="G502" s="3">
        <v>7</v>
      </c>
      <c r="H502" s="4">
        <f>FOOTBALL[[#This Row],[Goals]]/FOOTBALL[[#This Row],[Matches]]</f>
        <v>0.23076923076923078</v>
      </c>
      <c r="I502" s="4">
        <f>FOOTBALL[[#This Row],[Assists]]/FOOTBALL[[#This Row],[Matches]]</f>
        <v>0.21153846153846154</v>
      </c>
    </row>
    <row r="503" spans="1:9" x14ac:dyDescent="0.35">
      <c r="A503" s="1" t="s">
        <v>69</v>
      </c>
      <c r="B503" s="1" t="s">
        <v>6</v>
      </c>
      <c r="C503" s="1" t="s">
        <v>135</v>
      </c>
      <c r="D503" s="1">
        <v>45</v>
      </c>
      <c r="E503" s="1">
        <v>34</v>
      </c>
      <c r="F503" s="1">
        <v>12</v>
      </c>
      <c r="G503" s="1">
        <v>7.7</v>
      </c>
      <c r="H503" s="2">
        <f>FOOTBALL[[#This Row],[Goals]]/FOOTBALL[[#This Row],[Matches]]</f>
        <v>0.75555555555555554</v>
      </c>
      <c r="I503" s="2">
        <f>FOOTBALL[[#This Row],[Assists]]/FOOTBALL[[#This Row],[Matches]]</f>
        <v>0.26666666666666666</v>
      </c>
    </row>
    <row r="504" spans="1:9" hidden="1" x14ac:dyDescent="0.35">
      <c r="A504" s="3" t="s">
        <v>69</v>
      </c>
      <c r="B504" s="3" t="s">
        <v>7</v>
      </c>
      <c r="C504" s="3" t="s">
        <v>135</v>
      </c>
      <c r="D504" s="3">
        <v>37</v>
      </c>
      <c r="E504" s="3">
        <v>19</v>
      </c>
      <c r="F504" s="3">
        <v>8</v>
      </c>
      <c r="G504" s="3">
        <v>7.1</v>
      </c>
      <c r="H504" s="4">
        <f>FOOTBALL[[#This Row],[Goals]]/FOOTBALL[[#This Row],[Matches]]</f>
        <v>0.51351351351351349</v>
      </c>
      <c r="I504" s="4">
        <f>FOOTBALL[[#This Row],[Assists]]/FOOTBALL[[#This Row],[Matches]]</f>
        <v>0.21621621621621623</v>
      </c>
    </row>
    <row r="505" spans="1:9" hidden="1" x14ac:dyDescent="0.35">
      <c r="A505" s="1" t="s">
        <v>69</v>
      </c>
      <c r="B505" s="1" t="s">
        <v>8</v>
      </c>
      <c r="C505" s="1" t="s">
        <v>135</v>
      </c>
      <c r="D505" s="1">
        <v>45</v>
      </c>
      <c r="E505" s="1">
        <v>21</v>
      </c>
      <c r="F505" s="1">
        <v>9</v>
      </c>
      <c r="G505" s="1">
        <v>7.1</v>
      </c>
      <c r="H505" s="2">
        <f>FOOTBALL[[#This Row],[Goals]]/FOOTBALL[[#This Row],[Matches]]</f>
        <v>0.46666666666666667</v>
      </c>
      <c r="I505" s="2">
        <f>FOOTBALL[[#This Row],[Assists]]/FOOTBALL[[#This Row],[Matches]]</f>
        <v>0.2</v>
      </c>
    </row>
    <row r="506" spans="1:9" hidden="1" x14ac:dyDescent="0.35">
      <c r="A506" s="3" t="s">
        <v>69</v>
      </c>
      <c r="B506" s="3" t="s">
        <v>9</v>
      </c>
      <c r="C506" s="3" t="s">
        <v>135</v>
      </c>
      <c r="D506" s="3">
        <v>32</v>
      </c>
      <c r="E506" s="3">
        <v>21</v>
      </c>
      <c r="F506" s="3">
        <v>5</v>
      </c>
      <c r="G506" s="3">
        <v>7.5</v>
      </c>
      <c r="H506" s="4">
        <f>FOOTBALL[[#This Row],[Goals]]/FOOTBALL[[#This Row],[Matches]]</f>
        <v>0.65625</v>
      </c>
      <c r="I506" s="4">
        <f>FOOTBALL[[#This Row],[Assists]]/FOOTBALL[[#This Row],[Matches]]</f>
        <v>0.15625</v>
      </c>
    </row>
    <row r="507" spans="1:9" hidden="1" x14ac:dyDescent="0.35">
      <c r="A507" s="1" t="s">
        <v>34</v>
      </c>
      <c r="B507" s="1" t="s">
        <v>11</v>
      </c>
      <c r="C507" s="1" t="s">
        <v>136</v>
      </c>
      <c r="D507" s="1">
        <v>31</v>
      </c>
      <c r="E507" s="1">
        <v>12</v>
      </c>
      <c r="F507" s="1">
        <v>4</v>
      </c>
      <c r="G507" s="1">
        <v>7</v>
      </c>
      <c r="H507" s="2">
        <f>FOOTBALL[[#This Row],[Goals]]/FOOTBALL[[#This Row],[Matches]]</f>
        <v>0.38709677419354838</v>
      </c>
      <c r="I507" s="2">
        <f>FOOTBALL[[#This Row],[Assists]]/FOOTBALL[[#This Row],[Matches]]</f>
        <v>0.12903225806451613</v>
      </c>
    </row>
    <row r="508" spans="1:9" hidden="1" x14ac:dyDescent="0.35">
      <c r="A508" s="3" t="s">
        <v>34</v>
      </c>
      <c r="B508" s="3" t="s">
        <v>1</v>
      </c>
      <c r="C508" s="3" t="s">
        <v>136</v>
      </c>
      <c r="D508" s="3">
        <v>35</v>
      </c>
      <c r="E508" s="3">
        <v>3</v>
      </c>
      <c r="F508" s="3">
        <v>3</v>
      </c>
      <c r="G508" s="3">
        <v>6.7</v>
      </c>
      <c r="H508" s="4">
        <f>FOOTBALL[[#This Row],[Goals]]/FOOTBALL[[#This Row],[Matches]]</f>
        <v>8.5714285714285715E-2</v>
      </c>
      <c r="I508" s="4">
        <f>FOOTBALL[[#This Row],[Assists]]/FOOTBALL[[#This Row],[Matches]]</f>
        <v>8.5714285714285715E-2</v>
      </c>
    </row>
    <row r="509" spans="1:9" hidden="1" x14ac:dyDescent="0.35">
      <c r="A509" s="1" t="s">
        <v>53</v>
      </c>
      <c r="B509" s="1" t="s">
        <v>3</v>
      </c>
      <c r="C509" s="1" t="s">
        <v>136</v>
      </c>
      <c r="D509" s="1">
        <v>33</v>
      </c>
      <c r="E509" s="1">
        <v>11</v>
      </c>
      <c r="F509" s="1">
        <v>5</v>
      </c>
      <c r="G509" s="1">
        <v>7</v>
      </c>
      <c r="H509" s="2">
        <f>FOOTBALL[[#This Row],[Goals]]/FOOTBALL[[#This Row],[Matches]]</f>
        <v>0.33333333333333331</v>
      </c>
      <c r="I509" s="2">
        <f>FOOTBALL[[#This Row],[Assists]]/FOOTBALL[[#This Row],[Matches]]</f>
        <v>0.15151515151515152</v>
      </c>
    </row>
    <row r="510" spans="1:9" hidden="1" x14ac:dyDescent="0.35">
      <c r="A510" s="3" t="s">
        <v>53</v>
      </c>
      <c r="B510" s="3" t="s">
        <v>5</v>
      </c>
      <c r="C510" s="3" t="s">
        <v>136</v>
      </c>
      <c r="D510" s="3">
        <v>40</v>
      </c>
      <c r="E510" s="3">
        <v>13</v>
      </c>
      <c r="F510" s="3">
        <v>3</v>
      </c>
      <c r="G510" s="3">
        <v>6.9</v>
      </c>
      <c r="H510" s="4">
        <f>FOOTBALL[[#This Row],[Goals]]/FOOTBALL[[#This Row],[Matches]]</f>
        <v>0.32500000000000001</v>
      </c>
      <c r="I510" s="4">
        <f>FOOTBALL[[#This Row],[Assists]]/FOOTBALL[[#This Row],[Matches]]</f>
        <v>7.4999999999999997E-2</v>
      </c>
    </row>
    <row r="511" spans="1:9" x14ac:dyDescent="0.35">
      <c r="A511" s="1" t="s">
        <v>53</v>
      </c>
      <c r="B511" s="1" t="s">
        <v>6</v>
      </c>
      <c r="C511" s="1" t="s">
        <v>136</v>
      </c>
      <c r="D511" s="1">
        <v>41</v>
      </c>
      <c r="E511" s="1">
        <v>15</v>
      </c>
      <c r="F511" s="1">
        <v>4</v>
      </c>
      <c r="G511" s="1">
        <v>6.9</v>
      </c>
      <c r="H511" s="2">
        <f>FOOTBALL[[#This Row],[Goals]]/FOOTBALL[[#This Row],[Matches]]</f>
        <v>0.36585365853658536</v>
      </c>
      <c r="I511" s="2">
        <f>FOOTBALL[[#This Row],[Assists]]/FOOTBALL[[#This Row],[Matches]]</f>
        <v>9.7560975609756101E-2</v>
      </c>
    </row>
    <row r="512" spans="1:9" hidden="1" x14ac:dyDescent="0.35">
      <c r="A512" s="3" t="s">
        <v>53</v>
      </c>
      <c r="B512" s="3" t="s">
        <v>7</v>
      </c>
      <c r="C512" s="3" t="s">
        <v>136</v>
      </c>
      <c r="D512" s="3">
        <v>38</v>
      </c>
      <c r="E512" s="3">
        <v>14</v>
      </c>
      <c r="F512" s="3">
        <v>1</v>
      </c>
      <c r="G512" s="3">
        <v>6.6</v>
      </c>
      <c r="H512" s="4">
        <f>FOOTBALL[[#This Row],[Goals]]/FOOTBALL[[#This Row],[Matches]]</f>
        <v>0.36842105263157893</v>
      </c>
      <c r="I512" s="4">
        <f>FOOTBALL[[#This Row],[Assists]]/FOOTBALL[[#This Row],[Matches]]</f>
        <v>2.6315789473684209E-2</v>
      </c>
    </row>
    <row r="513" spans="1:9" hidden="1" x14ac:dyDescent="0.35">
      <c r="A513" s="1" t="s">
        <v>137</v>
      </c>
      <c r="B513" s="1" t="s">
        <v>8</v>
      </c>
      <c r="C513" s="1" t="s">
        <v>136</v>
      </c>
      <c r="D513" s="1">
        <v>41</v>
      </c>
      <c r="E513" s="1">
        <v>5</v>
      </c>
      <c r="F513" s="1">
        <v>4</v>
      </c>
      <c r="G513" s="1">
        <v>6.6</v>
      </c>
      <c r="H513" s="2">
        <f>FOOTBALL[[#This Row],[Goals]]/FOOTBALL[[#This Row],[Matches]]</f>
        <v>0.12195121951219512</v>
      </c>
      <c r="I513" s="2">
        <f>FOOTBALL[[#This Row],[Assists]]/FOOTBALL[[#This Row],[Matches]]</f>
        <v>9.7560975609756101E-2</v>
      </c>
    </row>
    <row r="514" spans="1:9" hidden="1" x14ac:dyDescent="0.35">
      <c r="A514" s="3" t="s">
        <v>138</v>
      </c>
      <c r="B514" s="3" t="s">
        <v>9</v>
      </c>
      <c r="C514" s="3" t="s">
        <v>136</v>
      </c>
      <c r="D514" s="3">
        <v>36</v>
      </c>
      <c r="E514" s="3">
        <v>15</v>
      </c>
      <c r="F514" s="3">
        <v>2</v>
      </c>
      <c r="G514" s="3">
        <v>6.8</v>
      </c>
      <c r="H514" s="4">
        <f>FOOTBALL[[#This Row],[Goals]]/FOOTBALL[[#This Row],[Matches]]</f>
        <v>0.41666666666666669</v>
      </c>
      <c r="I514" s="4">
        <f>FOOTBALL[[#This Row],[Assists]]/FOOTBALL[[#This Row],[Matches]]</f>
        <v>5.5555555555555552E-2</v>
      </c>
    </row>
    <row r="515" spans="1:9" hidden="1" x14ac:dyDescent="0.35">
      <c r="A515" s="1" t="s">
        <v>13</v>
      </c>
      <c r="B515" s="1" t="s">
        <v>3</v>
      </c>
      <c r="C515" s="1" t="s">
        <v>139</v>
      </c>
      <c r="D515" s="1">
        <v>40</v>
      </c>
      <c r="E515" s="1">
        <v>2</v>
      </c>
      <c r="F515" s="1">
        <v>1</v>
      </c>
      <c r="G515" s="1">
        <v>7</v>
      </c>
      <c r="H515" s="2">
        <f>FOOTBALL[[#This Row],[Goals]]/FOOTBALL[[#This Row],[Matches]]</f>
        <v>0.05</v>
      </c>
      <c r="I515" s="2">
        <f>FOOTBALL[[#This Row],[Assists]]/FOOTBALL[[#This Row],[Matches]]</f>
        <v>2.5000000000000001E-2</v>
      </c>
    </row>
    <row r="516" spans="1:9" hidden="1" x14ac:dyDescent="0.35">
      <c r="A516" s="3" t="s">
        <v>13</v>
      </c>
      <c r="B516" s="3" t="s">
        <v>5</v>
      </c>
      <c r="C516" s="3" t="s">
        <v>139</v>
      </c>
      <c r="D516" s="3">
        <v>34</v>
      </c>
      <c r="E516" s="3">
        <v>2</v>
      </c>
      <c r="F516" s="3">
        <v>2</v>
      </c>
      <c r="G516" s="3">
        <v>7.2</v>
      </c>
      <c r="H516" s="4">
        <f>FOOTBALL[[#This Row],[Goals]]/FOOTBALL[[#This Row],[Matches]]</f>
        <v>5.8823529411764705E-2</v>
      </c>
      <c r="I516" s="4">
        <f>FOOTBALL[[#This Row],[Assists]]/FOOTBALL[[#This Row],[Matches]]</f>
        <v>5.8823529411764705E-2</v>
      </c>
    </row>
    <row r="517" spans="1:9" x14ac:dyDescent="0.35">
      <c r="A517" s="1" t="s">
        <v>13</v>
      </c>
      <c r="B517" s="1" t="s">
        <v>6</v>
      </c>
      <c r="C517" s="1" t="s">
        <v>139</v>
      </c>
      <c r="D517" s="1">
        <v>41</v>
      </c>
      <c r="E517" s="1">
        <v>1</v>
      </c>
      <c r="F517" s="1">
        <v>4</v>
      </c>
      <c r="G517" s="1">
        <v>7.1</v>
      </c>
      <c r="H517" s="2">
        <f>FOOTBALL[[#This Row],[Goals]]/FOOTBALL[[#This Row],[Matches]]</f>
        <v>2.4390243902439025E-2</v>
      </c>
      <c r="I517" s="2">
        <f>FOOTBALL[[#This Row],[Assists]]/FOOTBALL[[#This Row],[Matches]]</f>
        <v>9.7560975609756101E-2</v>
      </c>
    </row>
    <row r="518" spans="1:9" hidden="1" x14ac:dyDescent="0.35">
      <c r="A518" s="3" t="s">
        <v>13</v>
      </c>
      <c r="B518" s="3" t="s">
        <v>7</v>
      </c>
      <c r="C518" s="3" t="s">
        <v>139</v>
      </c>
      <c r="D518" s="3">
        <v>43</v>
      </c>
      <c r="E518" s="3">
        <v>1</v>
      </c>
      <c r="F518" s="3">
        <v>2</v>
      </c>
      <c r="G518" s="3">
        <v>7.2</v>
      </c>
      <c r="H518" s="4">
        <f>FOOTBALL[[#This Row],[Goals]]/FOOTBALL[[#This Row],[Matches]]</f>
        <v>2.3255813953488372E-2</v>
      </c>
      <c r="I518" s="4">
        <f>FOOTBALL[[#This Row],[Assists]]/FOOTBALL[[#This Row],[Matches]]</f>
        <v>4.6511627906976744E-2</v>
      </c>
    </row>
    <row r="519" spans="1:9" hidden="1" x14ac:dyDescent="0.35">
      <c r="A519" s="1" t="s">
        <v>13</v>
      </c>
      <c r="B519" s="1" t="s">
        <v>8</v>
      </c>
      <c r="C519" s="1" t="s">
        <v>139</v>
      </c>
      <c r="D519" s="1">
        <v>39</v>
      </c>
      <c r="E519" s="1">
        <v>4</v>
      </c>
      <c r="F519" s="1">
        <v>5</v>
      </c>
      <c r="G519" s="1">
        <v>7.4</v>
      </c>
      <c r="H519" s="2">
        <f>FOOTBALL[[#This Row],[Goals]]/FOOTBALL[[#This Row],[Matches]]</f>
        <v>0.10256410256410256</v>
      </c>
      <c r="I519" s="2">
        <f>FOOTBALL[[#This Row],[Assists]]/FOOTBALL[[#This Row],[Matches]]</f>
        <v>0.12820512820512819</v>
      </c>
    </row>
    <row r="520" spans="1:9" hidden="1" x14ac:dyDescent="0.35">
      <c r="A520" s="3" t="s">
        <v>13</v>
      </c>
      <c r="B520" s="3" t="s">
        <v>9</v>
      </c>
      <c r="C520" s="3" t="s">
        <v>139</v>
      </c>
      <c r="D520" s="3">
        <v>43</v>
      </c>
      <c r="E520" s="3">
        <v>3</v>
      </c>
      <c r="F520" s="3">
        <v>7</v>
      </c>
      <c r="G520" s="3">
        <v>7.5</v>
      </c>
      <c r="H520" s="4">
        <f>FOOTBALL[[#This Row],[Goals]]/FOOTBALL[[#This Row],[Matches]]</f>
        <v>6.9767441860465115E-2</v>
      </c>
      <c r="I520" s="4">
        <f>FOOTBALL[[#This Row],[Assists]]/FOOTBALL[[#This Row],[Matches]]</f>
        <v>0.16279069767441862</v>
      </c>
    </row>
    <row r="521" spans="1:9" hidden="1" x14ac:dyDescent="0.35">
      <c r="A521" s="1" t="s">
        <v>13</v>
      </c>
      <c r="B521" s="1" t="s">
        <v>11</v>
      </c>
      <c r="C521" s="1" t="s">
        <v>140</v>
      </c>
      <c r="D521" s="1">
        <v>34</v>
      </c>
      <c r="E521" s="1">
        <v>1</v>
      </c>
      <c r="F521" s="1">
        <v>3</v>
      </c>
      <c r="G521" s="1">
        <v>7.5</v>
      </c>
      <c r="H521" s="2">
        <f>FOOTBALL[[#This Row],[Goals]]/FOOTBALL[[#This Row],[Matches]]</f>
        <v>2.9411764705882353E-2</v>
      </c>
      <c r="I521" s="2">
        <f>FOOTBALL[[#This Row],[Assists]]/FOOTBALL[[#This Row],[Matches]]</f>
        <v>8.8235294117647065E-2</v>
      </c>
    </row>
    <row r="522" spans="1:9" hidden="1" x14ac:dyDescent="0.35">
      <c r="A522" s="3" t="s">
        <v>13</v>
      </c>
      <c r="B522" s="3" t="s">
        <v>1</v>
      </c>
      <c r="C522" s="3" t="s">
        <v>140</v>
      </c>
      <c r="D522" s="3">
        <v>54</v>
      </c>
      <c r="E522" s="3">
        <v>3</v>
      </c>
      <c r="F522" s="3">
        <v>3</v>
      </c>
      <c r="G522" s="3">
        <v>7.4</v>
      </c>
      <c r="H522" s="4">
        <f>FOOTBALL[[#This Row],[Goals]]/FOOTBALL[[#This Row],[Matches]]</f>
        <v>5.5555555555555552E-2</v>
      </c>
      <c r="I522" s="4">
        <f>FOOTBALL[[#This Row],[Assists]]/FOOTBALL[[#This Row],[Matches]]</f>
        <v>5.5555555555555552E-2</v>
      </c>
    </row>
    <row r="523" spans="1:9" hidden="1" x14ac:dyDescent="0.35">
      <c r="A523" s="1" t="s">
        <v>13</v>
      </c>
      <c r="B523" s="1" t="s">
        <v>3</v>
      </c>
      <c r="C523" s="1" t="s">
        <v>140</v>
      </c>
      <c r="D523" s="1">
        <v>31</v>
      </c>
      <c r="E523" s="1">
        <v>2</v>
      </c>
      <c r="F523" s="1">
        <v>2</v>
      </c>
      <c r="G523" s="1">
        <v>7.3</v>
      </c>
      <c r="H523" s="2">
        <f>FOOTBALL[[#This Row],[Goals]]/FOOTBALL[[#This Row],[Matches]]</f>
        <v>6.4516129032258063E-2</v>
      </c>
      <c r="I523" s="2">
        <f>FOOTBALL[[#This Row],[Assists]]/FOOTBALL[[#This Row],[Matches]]</f>
        <v>6.4516129032258063E-2</v>
      </c>
    </row>
    <row r="524" spans="1:9" hidden="1" x14ac:dyDescent="0.35">
      <c r="A524" s="3" t="s">
        <v>13</v>
      </c>
      <c r="B524" s="3" t="s">
        <v>5</v>
      </c>
      <c r="C524" s="3" t="s">
        <v>140</v>
      </c>
      <c r="D524" s="3">
        <v>46</v>
      </c>
      <c r="E524" s="3">
        <v>1</v>
      </c>
      <c r="F524" s="3">
        <v>4</v>
      </c>
      <c r="G524" s="3">
        <v>7.3</v>
      </c>
      <c r="H524" s="4">
        <f>FOOTBALL[[#This Row],[Goals]]/FOOTBALL[[#This Row],[Matches]]</f>
        <v>2.1739130434782608E-2</v>
      </c>
      <c r="I524" s="4">
        <f>FOOTBALL[[#This Row],[Assists]]/FOOTBALL[[#This Row],[Matches]]</f>
        <v>8.6956521739130432E-2</v>
      </c>
    </row>
    <row r="525" spans="1:9" hidden="1" x14ac:dyDescent="0.35">
      <c r="A525" s="1" t="s">
        <v>30</v>
      </c>
      <c r="B525" s="1" t="s">
        <v>7</v>
      </c>
      <c r="C525" s="1" t="s">
        <v>140</v>
      </c>
      <c r="D525" s="1">
        <v>22</v>
      </c>
      <c r="E525" s="1">
        <v>1</v>
      </c>
      <c r="F525" s="1">
        <v>1</v>
      </c>
      <c r="G525" s="1">
        <v>7.3</v>
      </c>
      <c r="H525" s="2">
        <f>FOOTBALL[[#This Row],[Goals]]/FOOTBALL[[#This Row],[Matches]]</f>
        <v>4.5454545454545456E-2</v>
      </c>
      <c r="I525" s="2">
        <f>FOOTBALL[[#This Row],[Assists]]/FOOTBALL[[#This Row],[Matches]]</f>
        <v>4.5454545454545456E-2</v>
      </c>
    </row>
    <row r="526" spans="1:9" hidden="1" x14ac:dyDescent="0.35">
      <c r="A526" s="3" t="s">
        <v>30</v>
      </c>
      <c r="B526" s="3" t="s">
        <v>8</v>
      </c>
      <c r="C526" s="3" t="s">
        <v>140</v>
      </c>
      <c r="D526" s="3">
        <v>38</v>
      </c>
      <c r="E526" s="3">
        <v>3</v>
      </c>
      <c r="F526" s="3">
        <v>3</v>
      </c>
      <c r="G526" s="3">
        <v>7.3</v>
      </c>
      <c r="H526" s="4">
        <f>FOOTBALL[[#This Row],[Goals]]/FOOTBALL[[#This Row],[Matches]]</f>
        <v>7.8947368421052627E-2</v>
      </c>
      <c r="I526" s="4">
        <f>FOOTBALL[[#This Row],[Assists]]/FOOTBALL[[#This Row],[Matches]]</f>
        <v>7.8947368421052627E-2</v>
      </c>
    </row>
    <row r="527" spans="1:9" hidden="1" x14ac:dyDescent="0.35">
      <c r="A527" s="1" t="s">
        <v>14</v>
      </c>
      <c r="B527" s="1" t="s">
        <v>9</v>
      </c>
      <c r="C527" s="1" t="s">
        <v>140</v>
      </c>
      <c r="D527" s="1">
        <v>25</v>
      </c>
      <c r="E527" s="1">
        <v>1</v>
      </c>
      <c r="F527" s="1">
        <v>3</v>
      </c>
      <c r="G527" s="1">
        <v>7.5</v>
      </c>
      <c r="H527" s="2">
        <f>FOOTBALL[[#This Row],[Goals]]/FOOTBALL[[#This Row],[Matches]]</f>
        <v>0.04</v>
      </c>
      <c r="I527" s="2">
        <f>FOOTBALL[[#This Row],[Assists]]/FOOTBALL[[#This Row],[Matches]]</f>
        <v>0.12</v>
      </c>
    </row>
    <row r="528" spans="1:9" hidden="1" x14ac:dyDescent="0.35">
      <c r="A528" s="3" t="s">
        <v>14</v>
      </c>
      <c r="B528" s="3" t="s">
        <v>15</v>
      </c>
      <c r="C528" s="3" t="s">
        <v>140</v>
      </c>
      <c r="D528" s="3">
        <v>31</v>
      </c>
      <c r="E528" s="3">
        <v>2</v>
      </c>
      <c r="F528" s="3">
        <v>6</v>
      </c>
      <c r="G528" s="3">
        <v>7.3</v>
      </c>
      <c r="H528" s="4">
        <f>FOOTBALL[[#This Row],[Goals]]/FOOTBALL[[#This Row],[Matches]]</f>
        <v>6.4516129032258063E-2</v>
      </c>
      <c r="I528" s="4">
        <f>FOOTBALL[[#This Row],[Assists]]/FOOTBALL[[#This Row],[Matches]]</f>
        <v>0.19354838709677419</v>
      </c>
    </row>
    <row r="529" spans="1:9" hidden="1" x14ac:dyDescent="0.35">
      <c r="A529" s="1" t="s">
        <v>98</v>
      </c>
      <c r="B529" s="1" t="s">
        <v>91</v>
      </c>
      <c r="C529" s="1" t="s">
        <v>140</v>
      </c>
      <c r="D529" s="1">
        <v>40</v>
      </c>
      <c r="E529" s="1">
        <v>7</v>
      </c>
      <c r="F529" s="1">
        <v>1</v>
      </c>
      <c r="G529" s="1">
        <v>8.3000000000000007</v>
      </c>
      <c r="H529" s="2">
        <f>FOOTBALL[[#This Row],[Goals]]/FOOTBALL[[#This Row],[Matches]]</f>
        <v>0.17499999999999999</v>
      </c>
      <c r="I529" s="2">
        <f>FOOTBALL[[#This Row],[Assists]]/FOOTBALL[[#This Row],[Matches]]</f>
        <v>2.5000000000000001E-2</v>
      </c>
    </row>
    <row r="530" spans="1:9" hidden="1" x14ac:dyDescent="0.35">
      <c r="A530" s="3" t="s">
        <v>141</v>
      </c>
      <c r="B530" s="3" t="s">
        <v>11</v>
      </c>
      <c r="C530" s="3" t="s">
        <v>142</v>
      </c>
      <c r="D530" s="3">
        <v>48</v>
      </c>
      <c r="E530" s="3">
        <v>2</v>
      </c>
      <c r="F530" s="3">
        <v>3</v>
      </c>
      <c r="G530" s="3">
        <v>7</v>
      </c>
      <c r="H530" s="4">
        <f>FOOTBALL[[#This Row],[Goals]]/FOOTBALL[[#This Row],[Matches]]</f>
        <v>4.1666666666666664E-2</v>
      </c>
      <c r="I530" s="4">
        <f>FOOTBALL[[#This Row],[Assists]]/FOOTBALL[[#This Row],[Matches]]</f>
        <v>6.25E-2</v>
      </c>
    </row>
    <row r="531" spans="1:9" x14ac:dyDescent="0.35">
      <c r="A531" s="1" t="s">
        <v>4</v>
      </c>
      <c r="B531" s="1" t="s">
        <v>6</v>
      </c>
      <c r="C531" s="1" t="s">
        <v>142</v>
      </c>
      <c r="D531" s="1">
        <v>28</v>
      </c>
      <c r="E531" s="1">
        <v>4</v>
      </c>
      <c r="F531" s="1">
        <v>4</v>
      </c>
      <c r="G531" s="1">
        <v>7.2</v>
      </c>
      <c r="H531" s="2">
        <f>FOOTBALL[[#This Row],[Goals]]/FOOTBALL[[#This Row],[Matches]]</f>
        <v>0.14285714285714285</v>
      </c>
      <c r="I531" s="2">
        <f>FOOTBALL[[#This Row],[Assists]]/FOOTBALL[[#This Row],[Matches]]</f>
        <v>0.14285714285714285</v>
      </c>
    </row>
    <row r="532" spans="1:9" hidden="1" x14ac:dyDescent="0.35">
      <c r="A532" s="3" t="s">
        <v>143</v>
      </c>
      <c r="B532" s="3" t="s">
        <v>8</v>
      </c>
      <c r="C532" s="3" t="s">
        <v>142</v>
      </c>
      <c r="D532" s="3">
        <v>18</v>
      </c>
      <c r="E532" s="3">
        <v>4</v>
      </c>
      <c r="F532" s="3">
        <v>2</v>
      </c>
      <c r="G532" s="3">
        <v>7.8</v>
      </c>
      <c r="H532" s="4">
        <f>FOOTBALL[[#This Row],[Goals]]/FOOTBALL[[#This Row],[Matches]]</f>
        <v>0.22222222222222221</v>
      </c>
      <c r="I532" s="4">
        <f>FOOTBALL[[#This Row],[Assists]]/FOOTBALL[[#This Row],[Matches]]</f>
        <v>0.1111111111111111</v>
      </c>
    </row>
    <row r="533" spans="1:9" hidden="1" x14ac:dyDescent="0.35">
      <c r="A533" s="1" t="s">
        <v>143</v>
      </c>
      <c r="B533" s="1" t="s">
        <v>9</v>
      </c>
      <c r="C533" s="1" t="s">
        <v>142</v>
      </c>
      <c r="D533" s="1">
        <v>50</v>
      </c>
      <c r="E533" s="1">
        <v>2</v>
      </c>
      <c r="F533" s="1">
        <v>1</v>
      </c>
      <c r="G533" s="1">
        <v>7.2</v>
      </c>
      <c r="H533" s="2">
        <f>FOOTBALL[[#This Row],[Goals]]/FOOTBALL[[#This Row],[Matches]]</f>
        <v>0.04</v>
      </c>
      <c r="I533" s="2">
        <f>FOOTBALL[[#This Row],[Assists]]/FOOTBALL[[#This Row],[Matches]]</f>
        <v>0.02</v>
      </c>
    </row>
    <row r="534" spans="1:9" hidden="1" x14ac:dyDescent="0.35">
      <c r="A534" s="3" t="s">
        <v>13</v>
      </c>
      <c r="B534" s="3" t="s">
        <v>11</v>
      </c>
      <c r="C534" s="3" t="s">
        <v>144</v>
      </c>
      <c r="D534" s="3">
        <v>37</v>
      </c>
      <c r="E534" s="3">
        <v>10</v>
      </c>
      <c r="F534" s="3">
        <v>2</v>
      </c>
      <c r="G534" s="3">
        <v>7.1</v>
      </c>
      <c r="H534" s="4">
        <f>FOOTBALL[[#This Row],[Goals]]/FOOTBALL[[#This Row],[Matches]]</f>
        <v>0.27027027027027029</v>
      </c>
      <c r="I534" s="4">
        <f>FOOTBALL[[#This Row],[Assists]]/FOOTBALL[[#This Row],[Matches]]</f>
        <v>5.4054054054054057E-2</v>
      </c>
    </row>
    <row r="535" spans="1:9" hidden="1" x14ac:dyDescent="0.35">
      <c r="A535" s="1" t="s">
        <v>13</v>
      </c>
      <c r="B535" s="1" t="s">
        <v>1</v>
      </c>
      <c r="C535" s="1" t="s">
        <v>144</v>
      </c>
      <c r="D535" s="1">
        <v>33</v>
      </c>
      <c r="E535" s="1">
        <v>4</v>
      </c>
      <c r="F535" s="1">
        <v>6</v>
      </c>
      <c r="G535" s="1">
        <v>6.7</v>
      </c>
      <c r="H535" s="2">
        <f>FOOTBALL[[#This Row],[Goals]]/FOOTBALL[[#This Row],[Matches]]</f>
        <v>0.12121212121212122</v>
      </c>
      <c r="I535" s="2">
        <f>FOOTBALL[[#This Row],[Assists]]/FOOTBALL[[#This Row],[Matches]]</f>
        <v>0.18181818181818182</v>
      </c>
    </row>
    <row r="536" spans="1:9" hidden="1" x14ac:dyDescent="0.35">
      <c r="A536" s="3" t="s">
        <v>13</v>
      </c>
      <c r="B536" s="3" t="s">
        <v>3</v>
      </c>
      <c r="C536" s="3" t="s">
        <v>144</v>
      </c>
      <c r="D536" s="3">
        <v>18</v>
      </c>
      <c r="E536" s="3">
        <v>4</v>
      </c>
      <c r="F536" s="3">
        <v>2</v>
      </c>
      <c r="G536" s="3">
        <v>7.2</v>
      </c>
      <c r="H536" s="4">
        <f>FOOTBALL[[#This Row],[Goals]]/FOOTBALL[[#This Row],[Matches]]</f>
        <v>0.22222222222222221</v>
      </c>
      <c r="I536" s="4">
        <f>FOOTBALL[[#This Row],[Assists]]/FOOTBALL[[#This Row],[Matches]]</f>
        <v>0.1111111111111111</v>
      </c>
    </row>
    <row r="537" spans="1:9" hidden="1" x14ac:dyDescent="0.35">
      <c r="A537" s="1" t="s">
        <v>13</v>
      </c>
      <c r="B537" s="1" t="s">
        <v>5</v>
      </c>
      <c r="C537" s="1" t="s">
        <v>144</v>
      </c>
      <c r="D537" s="1">
        <v>43</v>
      </c>
      <c r="E537" s="1">
        <v>14</v>
      </c>
      <c r="F537" s="1">
        <v>10</v>
      </c>
      <c r="G537" s="1">
        <v>7.4</v>
      </c>
      <c r="H537" s="2">
        <f>FOOTBALL[[#This Row],[Goals]]/FOOTBALL[[#This Row],[Matches]]</f>
        <v>0.32558139534883723</v>
      </c>
      <c r="I537" s="2">
        <f>FOOTBALL[[#This Row],[Assists]]/FOOTBALL[[#This Row],[Matches]]</f>
        <v>0.23255813953488372</v>
      </c>
    </row>
    <row r="538" spans="1:9" x14ac:dyDescent="0.35">
      <c r="A538" s="3" t="s">
        <v>141</v>
      </c>
      <c r="B538" s="3" t="s">
        <v>6</v>
      </c>
      <c r="C538" s="3" t="s">
        <v>144</v>
      </c>
      <c r="D538" s="3">
        <v>37</v>
      </c>
      <c r="E538" s="3">
        <v>11</v>
      </c>
      <c r="F538" s="3">
        <v>6</v>
      </c>
      <c r="G538" s="3">
        <v>6.9</v>
      </c>
      <c r="H538" s="4">
        <f>FOOTBALL[[#This Row],[Goals]]/FOOTBALL[[#This Row],[Matches]]</f>
        <v>0.29729729729729731</v>
      </c>
      <c r="I538" s="4">
        <f>FOOTBALL[[#This Row],[Assists]]/FOOTBALL[[#This Row],[Matches]]</f>
        <v>0.16216216216216217</v>
      </c>
    </row>
    <row r="539" spans="1:9" hidden="1" x14ac:dyDescent="0.35">
      <c r="A539" s="1" t="s">
        <v>141</v>
      </c>
      <c r="B539" s="1" t="s">
        <v>7</v>
      </c>
      <c r="C539" s="1" t="s">
        <v>144</v>
      </c>
      <c r="D539" s="1">
        <v>41</v>
      </c>
      <c r="E539" s="1">
        <v>12</v>
      </c>
      <c r="F539" s="1">
        <v>5</v>
      </c>
      <c r="G539" s="1">
        <v>6.8</v>
      </c>
      <c r="H539" s="2">
        <f>FOOTBALL[[#This Row],[Goals]]/FOOTBALL[[#This Row],[Matches]]</f>
        <v>0.29268292682926828</v>
      </c>
      <c r="I539" s="2">
        <f>FOOTBALL[[#This Row],[Assists]]/FOOTBALL[[#This Row],[Matches]]</f>
        <v>0.12195121951219512</v>
      </c>
    </row>
    <row r="540" spans="1:9" hidden="1" x14ac:dyDescent="0.35">
      <c r="A540" s="3" t="s">
        <v>141</v>
      </c>
      <c r="B540" s="3" t="s">
        <v>8</v>
      </c>
      <c r="C540" s="3" t="s">
        <v>144</v>
      </c>
      <c r="D540" s="3">
        <v>38</v>
      </c>
      <c r="E540" s="3">
        <v>6</v>
      </c>
      <c r="F540" s="3">
        <v>5</v>
      </c>
      <c r="G540" s="3">
        <v>7.1</v>
      </c>
      <c r="H540" s="4">
        <f>FOOTBALL[[#This Row],[Goals]]/FOOTBALL[[#This Row],[Matches]]</f>
        <v>0.15789473684210525</v>
      </c>
      <c r="I540" s="4">
        <f>FOOTBALL[[#This Row],[Assists]]/FOOTBALL[[#This Row],[Matches]]</f>
        <v>0.13157894736842105</v>
      </c>
    </row>
    <row r="541" spans="1:9" hidden="1" x14ac:dyDescent="0.35">
      <c r="A541" s="1" t="s">
        <v>141</v>
      </c>
      <c r="B541" s="1" t="s">
        <v>9</v>
      </c>
      <c r="C541" s="1" t="s">
        <v>144</v>
      </c>
      <c r="D541" s="1">
        <v>34</v>
      </c>
      <c r="E541" s="1">
        <v>4</v>
      </c>
      <c r="F541" s="1">
        <v>2</v>
      </c>
      <c r="G541" s="1">
        <v>6.6</v>
      </c>
      <c r="H541" s="2">
        <f>FOOTBALL[[#This Row],[Goals]]/FOOTBALL[[#This Row],[Matches]]</f>
        <v>0.11764705882352941</v>
      </c>
      <c r="I541" s="2">
        <f>FOOTBALL[[#This Row],[Assists]]/FOOTBALL[[#This Row],[Matches]]</f>
        <v>5.8823529411764705E-2</v>
      </c>
    </row>
    <row r="542" spans="1:9" hidden="1" x14ac:dyDescent="0.35">
      <c r="A542" s="3" t="s">
        <v>52</v>
      </c>
      <c r="B542" s="3" t="s">
        <v>11</v>
      </c>
      <c r="C542" s="3" t="s">
        <v>145</v>
      </c>
      <c r="D542" s="3">
        <v>33</v>
      </c>
      <c r="E542" s="3">
        <v>4</v>
      </c>
      <c r="F542" s="3">
        <v>5</v>
      </c>
      <c r="G542" s="3">
        <v>6.8</v>
      </c>
      <c r="H542" s="4">
        <f>FOOTBALL[[#This Row],[Goals]]/FOOTBALL[[#This Row],[Matches]]</f>
        <v>0.12121212121212122</v>
      </c>
      <c r="I542" s="4">
        <f>FOOTBALL[[#This Row],[Assists]]/FOOTBALL[[#This Row],[Matches]]</f>
        <v>0.15151515151515152</v>
      </c>
    </row>
    <row r="543" spans="1:9" hidden="1" x14ac:dyDescent="0.35">
      <c r="A543" s="1" t="s">
        <v>146</v>
      </c>
      <c r="B543" s="1" t="s">
        <v>1</v>
      </c>
      <c r="C543" s="1" t="s">
        <v>145</v>
      </c>
      <c r="D543" s="1">
        <v>44</v>
      </c>
      <c r="E543" s="1">
        <v>18</v>
      </c>
      <c r="F543" s="1">
        <v>3</v>
      </c>
      <c r="G543" s="1">
        <v>7.1</v>
      </c>
      <c r="H543" s="2">
        <f>FOOTBALL[[#This Row],[Goals]]/FOOTBALL[[#This Row],[Matches]]</f>
        <v>0.40909090909090912</v>
      </c>
      <c r="I543" s="2">
        <f>FOOTBALL[[#This Row],[Assists]]/FOOTBALL[[#This Row],[Matches]]</f>
        <v>6.8181818181818177E-2</v>
      </c>
    </row>
    <row r="544" spans="1:9" hidden="1" x14ac:dyDescent="0.35">
      <c r="A544" s="3" t="s">
        <v>52</v>
      </c>
      <c r="B544" s="3" t="s">
        <v>3</v>
      </c>
      <c r="C544" s="3" t="s">
        <v>145</v>
      </c>
      <c r="D544" s="3">
        <v>39</v>
      </c>
      <c r="E544" s="3">
        <v>9</v>
      </c>
      <c r="F544" s="3">
        <v>4</v>
      </c>
      <c r="G544" s="3">
        <v>6.8</v>
      </c>
      <c r="H544" s="4">
        <f>FOOTBALL[[#This Row],[Goals]]/FOOTBALL[[#This Row],[Matches]]</f>
        <v>0.23076923076923078</v>
      </c>
      <c r="I544" s="4">
        <f>FOOTBALL[[#This Row],[Assists]]/FOOTBALL[[#This Row],[Matches]]</f>
        <v>0.10256410256410256</v>
      </c>
    </row>
    <row r="545" spans="1:9" hidden="1" x14ac:dyDescent="0.35">
      <c r="A545" s="1" t="s">
        <v>52</v>
      </c>
      <c r="B545" s="1" t="s">
        <v>5</v>
      </c>
      <c r="C545" s="1" t="s">
        <v>145</v>
      </c>
      <c r="D545" s="1">
        <v>38</v>
      </c>
      <c r="E545" s="1">
        <v>7</v>
      </c>
      <c r="F545" s="1">
        <v>5</v>
      </c>
      <c r="G545" s="1">
        <v>6.8</v>
      </c>
      <c r="H545" s="2">
        <f>FOOTBALL[[#This Row],[Goals]]/FOOTBALL[[#This Row],[Matches]]</f>
        <v>0.18421052631578946</v>
      </c>
      <c r="I545" s="2">
        <f>FOOTBALL[[#This Row],[Assists]]/FOOTBALL[[#This Row],[Matches]]</f>
        <v>0.13157894736842105</v>
      </c>
    </row>
    <row r="546" spans="1:9" x14ac:dyDescent="0.35">
      <c r="A546" s="3" t="s">
        <v>52</v>
      </c>
      <c r="B546" s="3" t="s">
        <v>6</v>
      </c>
      <c r="C546" s="3" t="s">
        <v>145</v>
      </c>
      <c r="D546" s="3">
        <v>32</v>
      </c>
      <c r="E546" s="3">
        <v>4</v>
      </c>
      <c r="F546" s="3">
        <v>9</v>
      </c>
      <c r="G546" s="3">
        <v>7</v>
      </c>
      <c r="H546" s="4">
        <f>FOOTBALL[[#This Row],[Goals]]/FOOTBALL[[#This Row],[Matches]]</f>
        <v>0.125</v>
      </c>
      <c r="I546" s="4">
        <f>FOOTBALL[[#This Row],[Assists]]/FOOTBALL[[#This Row],[Matches]]</f>
        <v>0.28125</v>
      </c>
    </row>
    <row r="547" spans="1:9" hidden="1" x14ac:dyDescent="0.35">
      <c r="A547" s="1" t="s">
        <v>12</v>
      </c>
      <c r="B547" s="1" t="s">
        <v>7</v>
      </c>
      <c r="C547" s="1" t="s">
        <v>145</v>
      </c>
      <c r="D547" s="1">
        <v>27</v>
      </c>
      <c r="E547" s="1">
        <v>2</v>
      </c>
      <c r="F547" s="1">
        <v>4</v>
      </c>
      <c r="G547" s="1">
        <v>6.6</v>
      </c>
      <c r="H547" s="2">
        <f>FOOTBALL[[#This Row],[Goals]]/FOOTBALL[[#This Row],[Matches]]</f>
        <v>7.407407407407407E-2</v>
      </c>
      <c r="I547" s="2">
        <f>FOOTBALL[[#This Row],[Assists]]/FOOTBALL[[#This Row],[Matches]]</f>
        <v>0.14814814814814814</v>
      </c>
    </row>
    <row r="548" spans="1:9" hidden="1" x14ac:dyDescent="0.35">
      <c r="A548" s="3" t="s">
        <v>12</v>
      </c>
      <c r="B548" s="3" t="s">
        <v>8</v>
      </c>
      <c r="C548" s="3" t="s">
        <v>145</v>
      </c>
      <c r="D548" s="3">
        <v>18</v>
      </c>
      <c r="E548" s="3">
        <v>3</v>
      </c>
      <c r="F548" s="3">
        <v>5</v>
      </c>
      <c r="G548" s="3">
        <v>7.4</v>
      </c>
      <c r="H548" s="4">
        <f>FOOTBALL[[#This Row],[Goals]]/FOOTBALL[[#This Row],[Matches]]</f>
        <v>0.16666666666666666</v>
      </c>
      <c r="I548" s="4">
        <f>FOOTBALL[[#This Row],[Assists]]/FOOTBALL[[#This Row],[Matches]]</f>
        <v>0.27777777777777779</v>
      </c>
    </row>
    <row r="549" spans="1:9" hidden="1" x14ac:dyDescent="0.35">
      <c r="A549" s="1" t="s">
        <v>63</v>
      </c>
      <c r="B549" s="1" t="s">
        <v>9</v>
      </c>
      <c r="C549" s="1" t="s">
        <v>145</v>
      </c>
      <c r="D549" s="1">
        <v>51</v>
      </c>
      <c r="E549" s="1">
        <v>30</v>
      </c>
      <c r="F549" s="1">
        <v>15</v>
      </c>
      <c r="G549" s="1">
        <v>7.8</v>
      </c>
      <c r="H549" s="2">
        <f>FOOTBALL[[#This Row],[Goals]]/FOOTBALL[[#This Row],[Matches]]</f>
        <v>0.58823529411764708</v>
      </c>
      <c r="I549" s="2">
        <f>FOOTBALL[[#This Row],[Assists]]/FOOTBALL[[#This Row],[Matches]]</f>
        <v>0.29411764705882354</v>
      </c>
    </row>
    <row r="550" spans="1:9" hidden="1" x14ac:dyDescent="0.35">
      <c r="A550" s="3" t="s">
        <v>13</v>
      </c>
      <c r="B550" s="3" t="s">
        <v>1</v>
      </c>
      <c r="C550" s="3" t="s">
        <v>147</v>
      </c>
      <c r="D550" s="3">
        <v>47</v>
      </c>
      <c r="E550" s="3">
        <v>2</v>
      </c>
      <c r="F550" s="3">
        <v>4</v>
      </c>
      <c r="G550" s="3">
        <v>7.2</v>
      </c>
      <c r="H550" s="4">
        <f>FOOTBALL[[#This Row],[Goals]]/FOOTBALL[[#This Row],[Matches]]</f>
        <v>4.2553191489361701E-2</v>
      </c>
      <c r="I550" s="4">
        <f>FOOTBALL[[#This Row],[Assists]]/FOOTBALL[[#This Row],[Matches]]</f>
        <v>8.5106382978723402E-2</v>
      </c>
    </row>
    <row r="551" spans="1:9" hidden="1" x14ac:dyDescent="0.35">
      <c r="A551" s="1" t="s">
        <v>13</v>
      </c>
      <c r="B551" s="1" t="s">
        <v>3</v>
      </c>
      <c r="C551" s="1" t="s">
        <v>147</v>
      </c>
      <c r="D551" s="1">
        <v>45</v>
      </c>
      <c r="E551" s="1">
        <v>5</v>
      </c>
      <c r="F551" s="1">
        <v>5</v>
      </c>
      <c r="G551" s="1">
        <v>7.4</v>
      </c>
      <c r="H551" s="2">
        <f>FOOTBALL[[#This Row],[Goals]]/FOOTBALL[[#This Row],[Matches]]</f>
        <v>0.1111111111111111</v>
      </c>
      <c r="I551" s="2">
        <f>FOOTBALL[[#This Row],[Assists]]/FOOTBALL[[#This Row],[Matches]]</f>
        <v>0.1111111111111111</v>
      </c>
    </row>
    <row r="552" spans="1:9" hidden="1" x14ac:dyDescent="0.35">
      <c r="A552" s="3" t="s">
        <v>13</v>
      </c>
      <c r="B552" s="3" t="s">
        <v>5</v>
      </c>
      <c r="C552" s="3" t="s">
        <v>147</v>
      </c>
      <c r="D552" s="3">
        <v>40</v>
      </c>
      <c r="E552" s="3">
        <v>2</v>
      </c>
      <c r="F552" s="3">
        <v>17</v>
      </c>
      <c r="G552" s="3">
        <v>7.6</v>
      </c>
      <c r="H552" s="4">
        <f>FOOTBALL[[#This Row],[Goals]]/FOOTBALL[[#This Row],[Matches]]</f>
        <v>0.05</v>
      </c>
      <c r="I552" s="4">
        <f>FOOTBALL[[#This Row],[Assists]]/FOOTBALL[[#This Row],[Matches]]</f>
        <v>0.42499999999999999</v>
      </c>
    </row>
    <row r="553" spans="1:9" x14ac:dyDescent="0.35">
      <c r="A553" s="1" t="s">
        <v>13</v>
      </c>
      <c r="B553" s="1" t="s">
        <v>6</v>
      </c>
      <c r="C553" s="1" t="s">
        <v>147</v>
      </c>
      <c r="D553" s="1">
        <v>45</v>
      </c>
      <c r="E553" s="1">
        <v>3</v>
      </c>
      <c r="F553" s="1">
        <v>6</v>
      </c>
      <c r="G553" s="1">
        <v>7.3</v>
      </c>
      <c r="H553" s="2">
        <f>FOOTBALL[[#This Row],[Goals]]/FOOTBALL[[#This Row],[Matches]]</f>
        <v>6.6666666666666666E-2</v>
      </c>
      <c r="I553" s="2">
        <f>FOOTBALL[[#This Row],[Assists]]/FOOTBALL[[#This Row],[Matches]]</f>
        <v>0.13333333333333333</v>
      </c>
    </row>
    <row r="554" spans="1:9" hidden="1" x14ac:dyDescent="0.35">
      <c r="A554" s="3" t="s">
        <v>13</v>
      </c>
      <c r="B554" s="3" t="s">
        <v>7</v>
      </c>
      <c r="C554" s="3" t="s">
        <v>147</v>
      </c>
      <c r="D554" s="3">
        <v>23</v>
      </c>
      <c r="E554" s="3">
        <v>1</v>
      </c>
      <c r="F554" s="3">
        <v>4</v>
      </c>
      <c r="G554" s="3">
        <v>7.1</v>
      </c>
      <c r="H554" s="4">
        <f>FOOTBALL[[#This Row],[Goals]]/FOOTBALL[[#This Row],[Matches]]</f>
        <v>4.3478260869565216E-2</v>
      </c>
      <c r="I554" s="4">
        <f>FOOTBALL[[#This Row],[Assists]]/FOOTBALL[[#This Row],[Matches]]</f>
        <v>0.17391304347826086</v>
      </c>
    </row>
    <row r="555" spans="1:9" hidden="1" x14ac:dyDescent="0.35">
      <c r="A555" s="1" t="s">
        <v>13</v>
      </c>
      <c r="B555" s="1" t="s">
        <v>8</v>
      </c>
      <c r="C555" s="1" t="s">
        <v>147</v>
      </c>
      <c r="D555" s="1">
        <v>29</v>
      </c>
      <c r="E555" s="1">
        <v>5</v>
      </c>
      <c r="F555" s="1">
        <v>8</v>
      </c>
      <c r="G555" s="1">
        <v>7.5</v>
      </c>
      <c r="H555" s="2">
        <f>FOOTBALL[[#This Row],[Goals]]/FOOTBALL[[#This Row],[Matches]]</f>
        <v>0.17241379310344829</v>
      </c>
      <c r="I555" s="2">
        <f>FOOTBALL[[#This Row],[Assists]]/FOOTBALL[[#This Row],[Matches]]</f>
        <v>0.27586206896551724</v>
      </c>
    </row>
    <row r="556" spans="1:9" hidden="1" x14ac:dyDescent="0.35">
      <c r="A556" s="3" t="s">
        <v>13</v>
      </c>
      <c r="B556" s="3" t="s">
        <v>9</v>
      </c>
      <c r="C556" s="3" t="s">
        <v>147</v>
      </c>
      <c r="D556" s="3">
        <v>45</v>
      </c>
      <c r="E556" s="3">
        <v>3</v>
      </c>
      <c r="F556" s="3">
        <v>9</v>
      </c>
      <c r="G556" s="3">
        <v>7.2</v>
      </c>
      <c r="H556" s="4">
        <f>FOOTBALL[[#This Row],[Goals]]/FOOTBALL[[#This Row],[Matches]]</f>
        <v>6.6666666666666666E-2</v>
      </c>
      <c r="I556" s="4">
        <f>FOOTBALL[[#This Row],[Assists]]/FOOTBALL[[#This Row],[Matches]]</f>
        <v>0.2</v>
      </c>
    </row>
    <row r="557" spans="1:9" hidden="1" x14ac:dyDescent="0.35">
      <c r="A557" s="1" t="s">
        <v>52</v>
      </c>
      <c r="B557" s="1" t="s">
        <v>1</v>
      </c>
      <c r="C557" s="1" t="s">
        <v>148</v>
      </c>
      <c r="D557" s="1">
        <v>41</v>
      </c>
      <c r="E557" s="1">
        <v>4</v>
      </c>
      <c r="F557" s="1">
        <v>3</v>
      </c>
      <c r="G557" s="1">
        <v>6.5</v>
      </c>
      <c r="H557" s="2">
        <f>FOOTBALL[[#This Row],[Goals]]/FOOTBALL[[#This Row],[Matches]]</f>
        <v>9.7560975609756101E-2</v>
      </c>
      <c r="I557" s="2">
        <f>FOOTBALL[[#This Row],[Assists]]/FOOTBALL[[#This Row],[Matches]]</f>
        <v>7.3170731707317069E-2</v>
      </c>
    </row>
    <row r="558" spans="1:9" hidden="1" x14ac:dyDescent="0.35">
      <c r="A558" s="3" t="s">
        <v>52</v>
      </c>
      <c r="B558" s="3" t="s">
        <v>3</v>
      </c>
      <c r="C558" s="3" t="s">
        <v>148</v>
      </c>
      <c r="D558" s="3">
        <v>36</v>
      </c>
      <c r="E558" s="3">
        <v>6</v>
      </c>
      <c r="F558" s="3">
        <v>2</v>
      </c>
      <c r="G558" s="3">
        <v>6.7</v>
      </c>
      <c r="H558" s="4">
        <f>FOOTBALL[[#This Row],[Goals]]/FOOTBALL[[#This Row],[Matches]]</f>
        <v>0.16666666666666666</v>
      </c>
      <c r="I558" s="4">
        <f>FOOTBALL[[#This Row],[Assists]]/FOOTBALL[[#This Row],[Matches]]</f>
        <v>5.5555555555555552E-2</v>
      </c>
    </row>
    <row r="559" spans="1:9" hidden="1" x14ac:dyDescent="0.35">
      <c r="A559" s="1" t="s">
        <v>149</v>
      </c>
      <c r="B559" s="1" t="s">
        <v>5</v>
      </c>
      <c r="C559" s="1" t="s">
        <v>148</v>
      </c>
      <c r="D559" s="1">
        <v>38</v>
      </c>
      <c r="E559" s="1">
        <v>11</v>
      </c>
      <c r="F559" s="1">
        <v>5</v>
      </c>
      <c r="G559" s="1">
        <v>7.1</v>
      </c>
      <c r="H559" s="2">
        <f>FOOTBALL[[#This Row],[Goals]]/FOOTBALL[[#This Row],[Matches]]</f>
        <v>0.28947368421052633</v>
      </c>
      <c r="I559" s="2">
        <f>FOOTBALL[[#This Row],[Assists]]/FOOTBALL[[#This Row],[Matches]]</f>
        <v>0.13157894736842105</v>
      </c>
    </row>
    <row r="560" spans="1:9" x14ac:dyDescent="0.35">
      <c r="A560" s="3" t="s">
        <v>149</v>
      </c>
      <c r="B560" s="3" t="s">
        <v>6</v>
      </c>
      <c r="C560" s="3" t="s">
        <v>148</v>
      </c>
      <c r="D560" s="3">
        <v>35</v>
      </c>
      <c r="E560" s="3">
        <v>10</v>
      </c>
      <c r="F560" s="3">
        <v>3</v>
      </c>
      <c r="G560" s="3">
        <v>7.2</v>
      </c>
      <c r="H560" s="4">
        <f>FOOTBALL[[#This Row],[Goals]]/FOOTBALL[[#This Row],[Matches]]</f>
        <v>0.2857142857142857</v>
      </c>
      <c r="I560" s="4">
        <f>FOOTBALL[[#This Row],[Assists]]/FOOTBALL[[#This Row],[Matches]]</f>
        <v>8.5714285714285715E-2</v>
      </c>
    </row>
    <row r="561" spans="1:9" hidden="1" x14ac:dyDescent="0.35">
      <c r="A561" s="1" t="s">
        <v>149</v>
      </c>
      <c r="B561" s="1" t="s">
        <v>7</v>
      </c>
      <c r="C561" s="1" t="s">
        <v>148</v>
      </c>
      <c r="D561" s="1">
        <v>44</v>
      </c>
      <c r="E561" s="1">
        <v>9</v>
      </c>
      <c r="F561" s="1">
        <v>7</v>
      </c>
      <c r="G561" s="1">
        <v>7</v>
      </c>
      <c r="H561" s="2">
        <f>FOOTBALL[[#This Row],[Goals]]/FOOTBALL[[#This Row],[Matches]]</f>
        <v>0.20454545454545456</v>
      </c>
      <c r="I561" s="2">
        <f>FOOTBALL[[#This Row],[Assists]]/FOOTBALL[[#This Row],[Matches]]</f>
        <v>0.15909090909090909</v>
      </c>
    </row>
    <row r="562" spans="1:9" hidden="1" x14ac:dyDescent="0.35">
      <c r="A562" s="3" t="s">
        <v>55</v>
      </c>
      <c r="B562" s="3" t="s">
        <v>8</v>
      </c>
      <c r="C562" s="3" t="s">
        <v>148</v>
      </c>
      <c r="D562" s="3">
        <v>39</v>
      </c>
      <c r="E562" s="3">
        <v>7</v>
      </c>
      <c r="F562" s="3">
        <v>6</v>
      </c>
      <c r="G562" s="3">
        <v>7</v>
      </c>
      <c r="H562" s="4">
        <f>FOOTBALL[[#This Row],[Goals]]/FOOTBALL[[#This Row],[Matches]]</f>
        <v>0.17948717948717949</v>
      </c>
      <c r="I562" s="4">
        <f>FOOTBALL[[#This Row],[Assists]]/FOOTBALL[[#This Row],[Matches]]</f>
        <v>0.15384615384615385</v>
      </c>
    </row>
    <row r="563" spans="1:9" hidden="1" x14ac:dyDescent="0.35">
      <c r="A563" s="1" t="s">
        <v>52</v>
      </c>
      <c r="B563" s="1" t="s">
        <v>11</v>
      </c>
      <c r="C563" s="1" t="s">
        <v>150</v>
      </c>
      <c r="D563" s="1">
        <v>44</v>
      </c>
      <c r="E563" s="1">
        <v>27</v>
      </c>
      <c r="F563" s="1">
        <v>3</v>
      </c>
      <c r="G563" s="1">
        <v>7.5</v>
      </c>
      <c r="H563" s="2">
        <f>FOOTBALL[[#This Row],[Goals]]/FOOTBALL[[#This Row],[Matches]]</f>
        <v>0.61363636363636365</v>
      </c>
      <c r="I563" s="2">
        <f>FOOTBALL[[#This Row],[Assists]]/FOOTBALL[[#This Row],[Matches]]</f>
        <v>6.8181818181818177E-2</v>
      </c>
    </row>
    <row r="564" spans="1:9" hidden="1" x14ac:dyDescent="0.35">
      <c r="A564" s="3" t="s">
        <v>52</v>
      </c>
      <c r="B564" s="3" t="s">
        <v>1</v>
      </c>
      <c r="C564" s="3" t="s">
        <v>150</v>
      </c>
      <c r="D564" s="3">
        <v>57</v>
      </c>
      <c r="E564" s="3">
        <v>28</v>
      </c>
      <c r="F564" s="3">
        <v>10</v>
      </c>
      <c r="G564" s="3">
        <v>7.4</v>
      </c>
      <c r="H564" s="4">
        <f>FOOTBALL[[#This Row],[Goals]]/FOOTBALL[[#This Row],[Matches]]</f>
        <v>0.49122807017543857</v>
      </c>
      <c r="I564" s="4">
        <f>FOOTBALL[[#This Row],[Assists]]/FOOTBALL[[#This Row],[Matches]]</f>
        <v>0.17543859649122806</v>
      </c>
    </row>
    <row r="565" spans="1:9" hidden="1" x14ac:dyDescent="0.35">
      <c r="A565" s="1" t="s">
        <v>52</v>
      </c>
      <c r="B565" s="1" t="s">
        <v>3</v>
      </c>
      <c r="C565" s="1" t="s">
        <v>150</v>
      </c>
      <c r="D565" s="1">
        <v>49</v>
      </c>
      <c r="E565" s="1">
        <v>25</v>
      </c>
      <c r="F565" s="1">
        <v>3</v>
      </c>
      <c r="G565" s="1">
        <v>7.3</v>
      </c>
      <c r="H565" s="2">
        <f>FOOTBALL[[#This Row],[Goals]]/FOOTBALL[[#This Row],[Matches]]</f>
        <v>0.51020408163265307</v>
      </c>
      <c r="I565" s="2">
        <f>FOOTBALL[[#This Row],[Assists]]/FOOTBALL[[#This Row],[Matches]]</f>
        <v>6.1224489795918366E-2</v>
      </c>
    </row>
    <row r="566" spans="1:9" hidden="1" x14ac:dyDescent="0.35">
      <c r="A566" s="3" t="s">
        <v>52</v>
      </c>
      <c r="B566" s="3" t="s">
        <v>5</v>
      </c>
      <c r="C566" s="3" t="s">
        <v>150</v>
      </c>
      <c r="D566" s="3">
        <v>48</v>
      </c>
      <c r="E566" s="3">
        <v>19</v>
      </c>
      <c r="F566" s="3">
        <v>7</v>
      </c>
      <c r="G566" s="3">
        <v>7.2</v>
      </c>
      <c r="H566" s="4">
        <f>FOOTBALL[[#This Row],[Goals]]/FOOTBALL[[#This Row],[Matches]]</f>
        <v>0.39583333333333331</v>
      </c>
      <c r="I566" s="4">
        <f>FOOTBALL[[#This Row],[Assists]]/FOOTBALL[[#This Row],[Matches]]</f>
        <v>0.14583333333333334</v>
      </c>
    </row>
    <row r="567" spans="1:9" x14ac:dyDescent="0.35">
      <c r="A567" s="1" t="s">
        <v>52</v>
      </c>
      <c r="B567" s="1" t="s">
        <v>6</v>
      </c>
      <c r="C567" s="1" t="s">
        <v>150</v>
      </c>
      <c r="D567" s="1">
        <v>49</v>
      </c>
      <c r="E567" s="1">
        <v>21</v>
      </c>
      <c r="F567" s="1">
        <v>5</v>
      </c>
      <c r="G567" s="1">
        <v>6.9</v>
      </c>
      <c r="H567" s="2">
        <f>FOOTBALL[[#This Row],[Goals]]/FOOTBALL[[#This Row],[Matches]]</f>
        <v>0.42857142857142855</v>
      </c>
      <c r="I567" s="2">
        <f>FOOTBALL[[#This Row],[Assists]]/FOOTBALL[[#This Row],[Matches]]</f>
        <v>0.10204081632653061</v>
      </c>
    </row>
    <row r="568" spans="1:9" hidden="1" x14ac:dyDescent="0.35">
      <c r="A568" s="3" t="s">
        <v>52</v>
      </c>
      <c r="B568" s="3" t="s">
        <v>7</v>
      </c>
      <c r="C568" s="3" t="s">
        <v>150</v>
      </c>
      <c r="D568" s="3">
        <v>35</v>
      </c>
      <c r="E568" s="3">
        <v>9</v>
      </c>
      <c r="F568" s="3">
        <v>2</v>
      </c>
      <c r="G568" s="3">
        <v>6.5</v>
      </c>
      <c r="H568" s="4">
        <f>FOOTBALL[[#This Row],[Goals]]/FOOTBALL[[#This Row],[Matches]]</f>
        <v>0.25714285714285712</v>
      </c>
      <c r="I568" s="4">
        <f>FOOTBALL[[#This Row],[Assists]]/FOOTBALL[[#This Row],[Matches]]</f>
        <v>5.7142857142857141E-2</v>
      </c>
    </row>
    <row r="569" spans="1:9" hidden="1" x14ac:dyDescent="0.35">
      <c r="A569" s="1" t="s">
        <v>34</v>
      </c>
      <c r="B569" s="1" t="s">
        <v>11</v>
      </c>
      <c r="C569" s="1" t="s">
        <v>151</v>
      </c>
      <c r="D569" s="1">
        <v>39</v>
      </c>
      <c r="E569" s="1">
        <v>8</v>
      </c>
      <c r="F569" s="1">
        <v>3</v>
      </c>
      <c r="G569" s="1">
        <v>7.1</v>
      </c>
      <c r="H569" s="2">
        <f>FOOTBALL[[#This Row],[Goals]]/FOOTBALL[[#This Row],[Matches]]</f>
        <v>0.20512820512820512</v>
      </c>
      <c r="I569" s="2">
        <f>FOOTBALL[[#This Row],[Assists]]/FOOTBALL[[#This Row],[Matches]]</f>
        <v>7.6923076923076927E-2</v>
      </c>
    </row>
    <row r="570" spans="1:9" hidden="1" x14ac:dyDescent="0.35">
      <c r="A570" s="3" t="s">
        <v>34</v>
      </c>
      <c r="B570" s="3" t="s">
        <v>1</v>
      </c>
      <c r="C570" s="3" t="s">
        <v>151</v>
      </c>
      <c r="D570" s="3">
        <v>37</v>
      </c>
      <c r="E570" s="3">
        <v>2</v>
      </c>
      <c r="F570" s="3">
        <v>8</v>
      </c>
      <c r="G570" s="3">
        <v>7</v>
      </c>
      <c r="H570" s="4">
        <f>FOOTBALL[[#This Row],[Goals]]/FOOTBALL[[#This Row],[Matches]]</f>
        <v>5.4054054054054057E-2</v>
      </c>
      <c r="I570" s="4">
        <f>FOOTBALL[[#This Row],[Assists]]/FOOTBALL[[#This Row],[Matches]]</f>
        <v>0.21621621621621623</v>
      </c>
    </row>
    <row r="571" spans="1:9" hidden="1" x14ac:dyDescent="0.35">
      <c r="A571" s="1" t="s">
        <v>13</v>
      </c>
      <c r="B571" s="1" t="s">
        <v>3</v>
      </c>
      <c r="C571" s="1" t="s">
        <v>151</v>
      </c>
      <c r="D571" s="1">
        <v>27</v>
      </c>
      <c r="E571" s="1">
        <v>2</v>
      </c>
      <c r="F571" s="1">
        <v>3</v>
      </c>
      <c r="G571" s="1">
        <v>6.6</v>
      </c>
      <c r="H571" s="2">
        <f>FOOTBALL[[#This Row],[Goals]]/FOOTBALL[[#This Row],[Matches]]</f>
        <v>7.407407407407407E-2</v>
      </c>
      <c r="I571" s="2">
        <f>FOOTBALL[[#This Row],[Assists]]/FOOTBALL[[#This Row],[Matches]]</f>
        <v>0.1111111111111111</v>
      </c>
    </row>
    <row r="572" spans="1:9" hidden="1" x14ac:dyDescent="0.35">
      <c r="A572" s="3" t="s">
        <v>13</v>
      </c>
      <c r="B572" s="3" t="s">
        <v>5</v>
      </c>
      <c r="C572" s="3" t="s">
        <v>151</v>
      </c>
      <c r="D572" s="3">
        <v>47</v>
      </c>
      <c r="E572" s="3">
        <v>7</v>
      </c>
      <c r="F572" s="3">
        <v>6</v>
      </c>
      <c r="G572" s="3">
        <v>6.8</v>
      </c>
      <c r="H572" s="4">
        <f>FOOTBALL[[#This Row],[Goals]]/FOOTBALL[[#This Row],[Matches]]</f>
        <v>0.14893617021276595</v>
      </c>
      <c r="I572" s="4">
        <f>FOOTBALL[[#This Row],[Assists]]/FOOTBALL[[#This Row],[Matches]]</f>
        <v>0.1276595744680851</v>
      </c>
    </row>
    <row r="573" spans="1:9" x14ac:dyDescent="0.35">
      <c r="A573" s="1" t="s">
        <v>152</v>
      </c>
      <c r="B573" s="1" t="s">
        <v>6</v>
      </c>
      <c r="C573" s="1" t="s">
        <v>151</v>
      </c>
      <c r="D573" s="1">
        <v>39</v>
      </c>
      <c r="E573" s="1">
        <v>10</v>
      </c>
      <c r="F573" s="1">
        <v>8</v>
      </c>
      <c r="G573" s="1">
        <v>6.9</v>
      </c>
      <c r="H573" s="2">
        <f>FOOTBALL[[#This Row],[Goals]]/FOOTBALL[[#This Row],[Matches]]</f>
        <v>0.25641025641025639</v>
      </c>
      <c r="I573" s="2">
        <f>FOOTBALL[[#This Row],[Assists]]/FOOTBALL[[#This Row],[Matches]]</f>
        <v>0.20512820512820512</v>
      </c>
    </row>
    <row r="574" spans="1:9" x14ac:dyDescent="0.35">
      <c r="A574" s="3" t="s">
        <v>31</v>
      </c>
      <c r="B574" s="3" t="s">
        <v>6</v>
      </c>
      <c r="C574" s="3" t="s">
        <v>153</v>
      </c>
      <c r="D574" s="3">
        <v>39</v>
      </c>
      <c r="E574" s="3">
        <v>4</v>
      </c>
      <c r="F574" s="3">
        <v>5</v>
      </c>
      <c r="G574" s="3">
        <v>7</v>
      </c>
      <c r="H574" s="4">
        <f>FOOTBALL[[#This Row],[Goals]]/FOOTBALL[[#This Row],[Matches]]</f>
        <v>0.10256410256410256</v>
      </c>
      <c r="I574" s="4">
        <f>FOOTBALL[[#This Row],[Assists]]/FOOTBALL[[#This Row],[Matches]]</f>
        <v>0.12820512820512819</v>
      </c>
    </row>
    <row r="575" spans="1:9" hidden="1" x14ac:dyDescent="0.35">
      <c r="A575" s="1" t="s">
        <v>31</v>
      </c>
      <c r="B575" s="1" t="s">
        <v>7</v>
      </c>
      <c r="C575" s="1" t="s">
        <v>153</v>
      </c>
      <c r="D575" s="1">
        <v>43</v>
      </c>
      <c r="E575" s="1">
        <v>6</v>
      </c>
      <c r="F575" s="1">
        <v>1</v>
      </c>
      <c r="G575" s="1">
        <v>7.2</v>
      </c>
      <c r="H575" s="2">
        <f>FOOTBALL[[#This Row],[Goals]]/FOOTBALL[[#This Row],[Matches]]</f>
        <v>0.13953488372093023</v>
      </c>
      <c r="I575" s="2">
        <f>FOOTBALL[[#This Row],[Assists]]/FOOTBALL[[#This Row],[Matches]]</f>
        <v>2.3255813953488372E-2</v>
      </c>
    </row>
    <row r="576" spans="1:9" hidden="1" x14ac:dyDescent="0.35">
      <c r="A576" s="3" t="s">
        <v>27</v>
      </c>
      <c r="B576" s="3" t="s">
        <v>11</v>
      </c>
      <c r="C576" s="3" t="s">
        <v>154</v>
      </c>
      <c r="D576" s="3">
        <v>48</v>
      </c>
      <c r="E576" s="3">
        <v>4</v>
      </c>
      <c r="F576" s="3">
        <v>6</v>
      </c>
      <c r="G576" s="3">
        <v>7.2</v>
      </c>
      <c r="H576" s="4">
        <f>FOOTBALL[[#This Row],[Goals]]/FOOTBALL[[#This Row],[Matches]]</f>
        <v>8.3333333333333329E-2</v>
      </c>
      <c r="I576" s="4">
        <f>FOOTBALL[[#This Row],[Assists]]/FOOTBALL[[#This Row],[Matches]]</f>
        <v>0.125</v>
      </c>
    </row>
    <row r="577" spans="1:9" hidden="1" x14ac:dyDescent="0.35">
      <c r="A577" s="1" t="s">
        <v>27</v>
      </c>
      <c r="B577" s="1" t="s">
        <v>1</v>
      </c>
      <c r="C577" s="1" t="s">
        <v>154</v>
      </c>
      <c r="D577" s="1">
        <v>38</v>
      </c>
      <c r="E577" s="1">
        <v>3</v>
      </c>
      <c r="F577" s="1">
        <v>8</v>
      </c>
      <c r="G577" s="1">
        <v>7.2</v>
      </c>
      <c r="H577" s="2">
        <f>FOOTBALL[[#This Row],[Goals]]/FOOTBALL[[#This Row],[Matches]]</f>
        <v>7.8947368421052627E-2</v>
      </c>
      <c r="I577" s="2">
        <f>FOOTBALL[[#This Row],[Assists]]/FOOTBALL[[#This Row],[Matches]]</f>
        <v>0.21052631578947367</v>
      </c>
    </row>
    <row r="578" spans="1:9" hidden="1" x14ac:dyDescent="0.35">
      <c r="A578" s="3" t="s">
        <v>27</v>
      </c>
      <c r="B578" s="3" t="s">
        <v>3</v>
      </c>
      <c r="C578" s="3" t="s">
        <v>154</v>
      </c>
      <c r="D578" s="3">
        <v>48</v>
      </c>
      <c r="E578" s="3">
        <v>4</v>
      </c>
      <c r="F578" s="3">
        <v>1</v>
      </c>
      <c r="G578" s="3">
        <v>7.1</v>
      </c>
      <c r="H578" s="4">
        <f>FOOTBALL[[#This Row],[Goals]]/FOOTBALL[[#This Row],[Matches]]</f>
        <v>8.3333333333333329E-2</v>
      </c>
      <c r="I578" s="4">
        <f>FOOTBALL[[#This Row],[Assists]]/FOOTBALL[[#This Row],[Matches]]</f>
        <v>2.0833333333333332E-2</v>
      </c>
    </row>
    <row r="579" spans="1:9" hidden="1" x14ac:dyDescent="0.35">
      <c r="A579" s="1" t="s">
        <v>155</v>
      </c>
      <c r="B579" s="1" t="s">
        <v>5</v>
      </c>
      <c r="C579" s="1" t="s">
        <v>154</v>
      </c>
      <c r="D579" s="1">
        <v>38</v>
      </c>
      <c r="E579" s="1">
        <v>9</v>
      </c>
      <c r="F579" s="1">
        <v>9</v>
      </c>
      <c r="G579" s="1">
        <v>7.5</v>
      </c>
      <c r="H579" s="2">
        <f>FOOTBALL[[#This Row],[Goals]]/FOOTBALL[[#This Row],[Matches]]</f>
        <v>0.23684210526315788</v>
      </c>
      <c r="I579" s="2">
        <f>FOOTBALL[[#This Row],[Assists]]/FOOTBALL[[#This Row],[Matches]]</f>
        <v>0.23684210526315788</v>
      </c>
    </row>
    <row r="580" spans="1:9" x14ac:dyDescent="0.35">
      <c r="A580" s="3" t="s">
        <v>155</v>
      </c>
      <c r="B580" s="3" t="s">
        <v>6</v>
      </c>
      <c r="C580" s="3" t="s">
        <v>154</v>
      </c>
      <c r="D580" s="3">
        <v>35</v>
      </c>
      <c r="E580" s="3">
        <v>7</v>
      </c>
      <c r="F580" s="3">
        <v>6</v>
      </c>
      <c r="G580" s="3">
        <v>7.3</v>
      </c>
      <c r="H580" s="4">
        <f>FOOTBALL[[#This Row],[Goals]]/FOOTBALL[[#This Row],[Matches]]</f>
        <v>0.2</v>
      </c>
      <c r="I580" s="4">
        <f>FOOTBALL[[#This Row],[Assists]]/FOOTBALL[[#This Row],[Matches]]</f>
        <v>0.17142857142857143</v>
      </c>
    </row>
    <row r="581" spans="1:9" hidden="1" x14ac:dyDescent="0.35">
      <c r="A581" s="1" t="s">
        <v>155</v>
      </c>
      <c r="B581" s="1" t="s">
        <v>7</v>
      </c>
      <c r="C581" s="1" t="s">
        <v>154</v>
      </c>
      <c r="D581" s="1">
        <v>37</v>
      </c>
      <c r="E581" s="1">
        <v>9</v>
      </c>
      <c r="F581" s="1">
        <v>8</v>
      </c>
      <c r="G581" s="1">
        <v>7.5</v>
      </c>
      <c r="H581" s="2">
        <f>FOOTBALL[[#This Row],[Goals]]/FOOTBALL[[#This Row],[Matches]]</f>
        <v>0.24324324324324326</v>
      </c>
      <c r="I581" s="2">
        <f>FOOTBALL[[#This Row],[Assists]]/FOOTBALL[[#This Row],[Matches]]</f>
        <v>0.21621621621621623</v>
      </c>
    </row>
    <row r="582" spans="1:9" hidden="1" x14ac:dyDescent="0.35">
      <c r="A582" s="3" t="s">
        <v>155</v>
      </c>
      <c r="B582" s="3" t="s">
        <v>8</v>
      </c>
      <c r="C582" s="3" t="s">
        <v>154</v>
      </c>
      <c r="D582" s="3">
        <v>39</v>
      </c>
      <c r="E582" s="3">
        <v>4</v>
      </c>
      <c r="F582" s="3">
        <v>7</v>
      </c>
      <c r="G582" s="3">
        <v>6.9</v>
      </c>
      <c r="H582" s="4">
        <f>FOOTBALL[[#This Row],[Goals]]/FOOTBALL[[#This Row],[Matches]]</f>
        <v>0.10256410256410256</v>
      </c>
      <c r="I582" s="4">
        <f>FOOTBALL[[#This Row],[Assists]]/FOOTBALL[[#This Row],[Matches]]</f>
        <v>0.17948717948717949</v>
      </c>
    </row>
    <row r="583" spans="1:9" hidden="1" x14ac:dyDescent="0.35">
      <c r="A583" s="1" t="s">
        <v>155</v>
      </c>
      <c r="B583" s="1" t="s">
        <v>9</v>
      </c>
      <c r="C583" s="1" t="s">
        <v>154</v>
      </c>
      <c r="D583" s="1">
        <v>35</v>
      </c>
      <c r="E583" s="1">
        <v>5</v>
      </c>
      <c r="F583" s="1">
        <v>1</v>
      </c>
      <c r="G583" s="1">
        <v>6.7</v>
      </c>
      <c r="H583" s="2">
        <f>FOOTBALL[[#This Row],[Goals]]/FOOTBALL[[#This Row],[Matches]]</f>
        <v>0.14285714285714285</v>
      </c>
      <c r="I583" s="2">
        <f>FOOTBALL[[#This Row],[Assists]]/FOOTBALL[[#This Row],[Matches]]</f>
        <v>2.8571428571428571E-2</v>
      </c>
    </row>
    <row r="584" spans="1:9" hidden="1" x14ac:dyDescent="0.35">
      <c r="A584" s="3" t="s">
        <v>27</v>
      </c>
      <c r="B584" s="3" t="s">
        <v>1</v>
      </c>
      <c r="C584" s="3" t="s">
        <v>156</v>
      </c>
      <c r="D584" s="3">
        <v>32</v>
      </c>
      <c r="E584" s="3">
        <v>1</v>
      </c>
      <c r="F584" s="3">
        <v>3</v>
      </c>
      <c r="G584" s="3">
        <v>6.9</v>
      </c>
      <c r="H584" s="4">
        <f>FOOTBALL[[#This Row],[Goals]]/FOOTBALL[[#This Row],[Matches]]</f>
        <v>3.125E-2</v>
      </c>
      <c r="I584" s="4">
        <f>FOOTBALL[[#This Row],[Assists]]/FOOTBALL[[#This Row],[Matches]]</f>
        <v>9.375E-2</v>
      </c>
    </row>
    <row r="585" spans="1:9" hidden="1" x14ac:dyDescent="0.35">
      <c r="A585" s="1" t="s">
        <v>27</v>
      </c>
      <c r="B585" s="1" t="s">
        <v>3</v>
      </c>
      <c r="C585" s="1" t="s">
        <v>156</v>
      </c>
      <c r="D585" s="1">
        <v>35</v>
      </c>
      <c r="E585" s="1">
        <v>4</v>
      </c>
      <c r="F585" s="1">
        <v>6</v>
      </c>
      <c r="G585" s="1">
        <v>7</v>
      </c>
      <c r="H585" s="2">
        <f>FOOTBALL[[#This Row],[Goals]]/FOOTBALL[[#This Row],[Matches]]</f>
        <v>0.11428571428571428</v>
      </c>
      <c r="I585" s="2">
        <f>FOOTBALL[[#This Row],[Assists]]/FOOTBALL[[#This Row],[Matches]]</f>
        <v>0.17142857142857143</v>
      </c>
    </row>
    <row r="586" spans="1:9" hidden="1" x14ac:dyDescent="0.35">
      <c r="A586" s="3" t="s">
        <v>27</v>
      </c>
      <c r="B586" s="3" t="s">
        <v>5</v>
      </c>
      <c r="C586" s="3" t="s">
        <v>156</v>
      </c>
      <c r="D586" s="3">
        <v>36</v>
      </c>
      <c r="E586" s="3">
        <v>2</v>
      </c>
      <c r="F586" s="3">
        <v>4</v>
      </c>
      <c r="G586" s="3">
        <v>6.9</v>
      </c>
      <c r="H586" s="4">
        <f>FOOTBALL[[#This Row],[Goals]]/FOOTBALL[[#This Row],[Matches]]</f>
        <v>5.5555555555555552E-2</v>
      </c>
      <c r="I586" s="4">
        <f>FOOTBALL[[#This Row],[Assists]]/FOOTBALL[[#This Row],[Matches]]</f>
        <v>0.1111111111111111</v>
      </c>
    </row>
    <row r="587" spans="1:9" hidden="1" x14ac:dyDescent="0.35">
      <c r="A587" s="1" t="s">
        <v>27</v>
      </c>
      <c r="B587" s="1" t="s">
        <v>7</v>
      </c>
      <c r="C587" s="1" t="s">
        <v>156</v>
      </c>
      <c r="D587" s="1">
        <v>43</v>
      </c>
      <c r="E587" s="1">
        <v>4</v>
      </c>
      <c r="F587" s="1">
        <v>6</v>
      </c>
      <c r="G587" s="1">
        <v>6.8</v>
      </c>
      <c r="H587" s="2">
        <f>FOOTBALL[[#This Row],[Goals]]/FOOTBALL[[#This Row],[Matches]]</f>
        <v>9.3023255813953487E-2</v>
      </c>
      <c r="I587" s="2">
        <f>FOOTBALL[[#This Row],[Assists]]/FOOTBALL[[#This Row],[Matches]]</f>
        <v>0.13953488372093023</v>
      </c>
    </row>
    <row r="588" spans="1:9" hidden="1" x14ac:dyDescent="0.35">
      <c r="A588" s="3" t="s">
        <v>19</v>
      </c>
      <c r="B588" s="3" t="s">
        <v>8</v>
      </c>
      <c r="C588" s="3" t="s">
        <v>156</v>
      </c>
      <c r="D588" s="3">
        <v>38</v>
      </c>
      <c r="E588" s="3">
        <v>3</v>
      </c>
      <c r="F588" s="3">
        <v>8</v>
      </c>
      <c r="G588" s="3">
        <v>7.1</v>
      </c>
      <c r="H588" s="4">
        <f>FOOTBALL[[#This Row],[Goals]]/FOOTBALL[[#This Row],[Matches]]</f>
        <v>7.8947368421052627E-2</v>
      </c>
      <c r="I588" s="4">
        <f>FOOTBALL[[#This Row],[Assists]]/FOOTBALL[[#This Row],[Matches]]</f>
        <v>0.21052631578947367</v>
      </c>
    </row>
    <row r="589" spans="1:9" hidden="1" x14ac:dyDescent="0.35">
      <c r="A589" s="1" t="s">
        <v>19</v>
      </c>
      <c r="B589" s="1" t="s">
        <v>9</v>
      </c>
      <c r="C589" s="1" t="s">
        <v>156</v>
      </c>
      <c r="D589" s="1">
        <v>55</v>
      </c>
      <c r="E589" s="1">
        <v>14</v>
      </c>
      <c r="F589" s="1">
        <v>14</v>
      </c>
      <c r="G589" s="1">
        <v>7.4</v>
      </c>
      <c r="H589" s="2">
        <f>FOOTBALL[[#This Row],[Goals]]/FOOTBALL[[#This Row],[Matches]]</f>
        <v>0.25454545454545452</v>
      </c>
      <c r="I589" s="2">
        <f>FOOTBALL[[#This Row],[Assists]]/FOOTBALL[[#This Row],[Matches]]</f>
        <v>0.25454545454545452</v>
      </c>
    </row>
    <row r="590" spans="1:9" hidden="1" x14ac:dyDescent="0.35">
      <c r="A590" s="3" t="s">
        <v>27</v>
      </c>
      <c r="B590" s="3" t="s">
        <v>11</v>
      </c>
      <c r="C590" s="3" t="s">
        <v>157</v>
      </c>
      <c r="D590" s="3">
        <v>46</v>
      </c>
      <c r="E590" s="3">
        <v>2</v>
      </c>
      <c r="F590" s="3">
        <v>5</v>
      </c>
      <c r="G590" s="3">
        <v>7</v>
      </c>
      <c r="H590" s="4">
        <f>FOOTBALL[[#This Row],[Goals]]/FOOTBALL[[#This Row],[Matches]]</f>
        <v>4.3478260869565216E-2</v>
      </c>
      <c r="I590" s="4">
        <f>FOOTBALL[[#This Row],[Assists]]/FOOTBALL[[#This Row],[Matches]]</f>
        <v>0.10869565217391304</v>
      </c>
    </row>
    <row r="591" spans="1:9" hidden="1" x14ac:dyDescent="0.35">
      <c r="A591" s="1" t="s">
        <v>27</v>
      </c>
      <c r="B591" s="1" t="s">
        <v>1</v>
      </c>
      <c r="C591" s="1" t="s">
        <v>157</v>
      </c>
      <c r="D591" s="1">
        <v>43</v>
      </c>
      <c r="E591" s="1">
        <v>4</v>
      </c>
      <c r="F591" s="1">
        <v>4</v>
      </c>
      <c r="G591" s="1">
        <v>7.2</v>
      </c>
      <c r="H591" s="2">
        <f>FOOTBALL[[#This Row],[Goals]]/FOOTBALL[[#This Row],[Matches]]</f>
        <v>9.3023255813953487E-2</v>
      </c>
      <c r="I591" s="2">
        <f>FOOTBALL[[#This Row],[Assists]]/FOOTBALL[[#This Row],[Matches]]</f>
        <v>9.3023255813953487E-2</v>
      </c>
    </row>
    <row r="592" spans="1:9" hidden="1" x14ac:dyDescent="0.35">
      <c r="A592" s="3" t="s">
        <v>155</v>
      </c>
      <c r="B592" s="3" t="s">
        <v>3</v>
      </c>
      <c r="C592" s="3" t="s">
        <v>157</v>
      </c>
      <c r="D592" s="3">
        <v>37</v>
      </c>
      <c r="E592" s="3">
        <v>8</v>
      </c>
      <c r="F592" s="3">
        <v>2</v>
      </c>
      <c r="G592" s="3">
        <v>7.1</v>
      </c>
      <c r="H592" s="4">
        <f>FOOTBALL[[#This Row],[Goals]]/FOOTBALL[[#This Row],[Matches]]</f>
        <v>0.21621621621621623</v>
      </c>
      <c r="I592" s="4">
        <f>FOOTBALL[[#This Row],[Assists]]/FOOTBALL[[#This Row],[Matches]]</f>
        <v>5.4054054054054057E-2</v>
      </c>
    </row>
    <row r="593" spans="1:9" hidden="1" x14ac:dyDescent="0.35">
      <c r="A593" s="1" t="s">
        <v>155</v>
      </c>
      <c r="B593" s="1" t="s">
        <v>5</v>
      </c>
      <c r="C593" s="1" t="s">
        <v>157</v>
      </c>
      <c r="D593" s="1">
        <v>31</v>
      </c>
      <c r="E593" s="1">
        <v>2</v>
      </c>
      <c r="F593" s="1">
        <v>5</v>
      </c>
      <c r="G593" s="1">
        <v>6.8</v>
      </c>
      <c r="H593" s="2">
        <f>FOOTBALL[[#This Row],[Goals]]/FOOTBALL[[#This Row],[Matches]]</f>
        <v>6.4516129032258063E-2</v>
      </c>
      <c r="I593" s="2">
        <f>FOOTBALL[[#This Row],[Assists]]/FOOTBALL[[#This Row],[Matches]]</f>
        <v>0.16129032258064516</v>
      </c>
    </row>
    <row r="594" spans="1:9" x14ac:dyDescent="0.35">
      <c r="A594" s="3" t="s">
        <v>158</v>
      </c>
      <c r="B594" s="3" t="s">
        <v>6</v>
      </c>
      <c r="C594" s="3" t="s">
        <v>157</v>
      </c>
      <c r="D594" s="3">
        <v>24</v>
      </c>
      <c r="E594" s="3">
        <v>1</v>
      </c>
      <c r="F594" s="3">
        <v>3</v>
      </c>
      <c r="G594" s="3">
        <v>7</v>
      </c>
      <c r="H594" s="4">
        <f>FOOTBALL[[#This Row],[Goals]]/FOOTBALL[[#This Row],[Matches]]</f>
        <v>4.1666666666666664E-2</v>
      </c>
      <c r="I594" s="4">
        <f>FOOTBALL[[#This Row],[Assists]]/FOOTBALL[[#This Row],[Matches]]</f>
        <v>0.125</v>
      </c>
    </row>
    <row r="595" spans="1:9" hidden="1" x14ac:dyDescent="0.35">
      <c r="A595" s="1" t="s">
        <v>27</v>
      </c>
      <c r="B595" s="1" t="s">
        <v>11</v>
      </c>
      <c r="C595" s="1" t="s">
        <v>159</v>
      </c>
      <c r="D595" s="1">
        <v>47</v>
      </c>
      <c r="E595" s="1">
        <v>11</v>
      </c>
      <c r="F595" s="1">
        <v>3</v>
      </c>
      <c r="G595" s="1">
        <v>6.8</v>
      </c>
      <c r="H595" s="2">
        <f>FOOTBALL[[#This Row],[Goals]]/FOOTBALL[[#This Row],[Matches]]</f>
        <v>0.23404255319148937</v>
      </c>
      <c r="I595" s="2">
        <f>FOOTBALL[[#This Row],[Assists]]/FOOTBALL[[#This Row],[Matches]]</f>
        <v>6.3829787234042548E-2</v>
      </c>
    </row>
    <row r="596" spans="1:9" hidden="1" x14ac:dyDescent="0.35">
      <c r="A596" s="3" t="s">
        <v>27</v>
      </c>
      <c r="B596" s="3" t="s">
        <v>1</v>
      </c>
      <c r="C596" s="3" t="s">
        <v>159</v>
      </c>
      <c r="D596" s="3">
        <v>45</v>
      </c>
      <c r="E596" s="3">
        <v>10</v>
      </c>
      <c r="F596" s="3">
        <v>3</v>
      </c>
      <c r="G596" s="3">
        <v>6.6</v>
      </c>
      <c r="H596" s="4">
        <f>FOOTBALL[[#This Row],[Goals]]/FOOTBALL[[#This Row],[Matches]]</f>
        <v>0.22222222222222221</v>
      </c>
      <c r="I596" s="4">
        <f>FOOTBALL[[#This Row],[Assists]]/FOOTBALL[[#This Row],[Matches]]</f>
        <v>6.6666666666666666E-2</v>
      </c>
    </row>
    <row r="597" spans="1:9" hidden="1" x14ac:dyDescent="0.35">
      <c r="A597" s="1" t="s">
        <v>27</v>
      </c>
      <c r="B597" s="1" t="s">
        <v>3</v>
      </c>
      <c r="C597" s="1" t="s">
        <v>159</v>
      </c>
      <c r="D597" s="1">
        <v>49</v>
      </c>
      <c r="E597" s="1">
        <v>13</v>
      </c>
      <c r="F597" s="1">
        <v>6</v>
      </c>
      <c r="G597" s="1">
        <v>6.7</v>
      </c>
      <c r="H597" s="2">
        <f>FOOTBALL[[#This Row],[Goals]]/FOOTBALL[[#This Row],[Matches]]</f>
        <v>0.26530612244897961</v>
      </c>
      <c r="I597" s="2">
        <f>FOOTBALL[[#This Row],[Assists]]/FOOTBALL[[#This Row],[Matches]]</f>
        <v>0.12244897959183673</v>
      </c>
    </row>
    <row r="598" spans="1:9" hidden="1" x14ac:dyDescent="0.35">
      <c r="A598" s="3" t="s">
        <v>27</v>
      </c>
      <c r="B598" s="3" t="s">
        <v>5</v>
      </c>
      <c r="C598" s="3" t="s">
        <v>159</v>
      </c>
      <c r="D598" s="3">
        <v>48</v>
      </c>
      <c r="E598" s="3">
        <v>9</v>
      </c>
      <c r="F598" s="3">
        <v>11</v>
      </c>
      <c r="G598" s="3">
        <v>6.9</v>
      </c>
      <c r="H598" s="4">
        <f>FOOTBALL[[#This Row],[Goals]]/FOOTBALL[[#This Row],[Matches]]</f>
        <v>0.1875</v>
      </c>
      <c r="I598" s="4">
        <f>FOOTBALL[[#This Row],[Assists]]/FOOTBALL[[#This Row],[Matches]]</f>
        <v>0.22916666666666666</v>
      </c>
    </row>
    <row r="599" spans="1:9" x14ac:dyDescent="0.35">
      <c r="A599" s="1" t="s">
        <v>27</v>
      </c>
      <c r="B599" s="1" t="s">
        <v>6</v>
      </c>
      <c r="C599" s="1" t="s">
        <v>159</v>
      </c>
      <c r="D599" s="1">
        <v>44</v>
      </c>
      <c r="E599" s="1">
        <v>7</v>
      </c>
      <c r="F599" s="1">
        <v>7</v>
      </c>
      <c r="G599" s="1">
        <v>6.4</v>
      </c>
      <c r="H599" s="2">
        <f>FOOTBALL[[#This Row],[Goals]]/FOOTBALL[[#This Row],[Matches]]</f>
        <v>0.15909090909090909</v>
      </c>
      <c r="I599" s="2">
        <f>FOOTBALL[[#This Row],[Assists]]/FOOTBALL[[#This Row],[Matches]]</f>
        <v>0.15909090909090909</v>
      </c>
    </row>
    <row r="600" spans="1:9" hidden="1" x14ac:dyDescent="0.35">
      <c r="A600" s="3" t="s">
        <v>27</v>
      </c>
      <c r="B600" s="3" t="s">
        <v>7</v>
      </c>
      <c r="C600" s="3" t="s">
        <v>159</v>
      </c>
      <c r="D600" s="3">
        <v>49</v>
      </c>
      <c r="E600" s="3">
        <v>5</v>
      </c>
      <c r="F600" s="3">
        <v>4</v>
      </c>
      <c r="G600" s="3">
        <v>6.5</v>
      </c>
      <c r="H600" s="4">
        <f>FOOTBALL[[#This Row],[Goals]]/FOOTBALL[[#This Row],[Matches]]</f>
        <v>0.10204081632653061</v>
      </c>
      <c r="I600" s="4">
        <f>FOOTBALL[[#This Row],[Assists]]/FOOTBALL[[#This Row],[Matches]]</f>
        <v>8.1632653061224483E-2</v>
      </c>
    </row>
    <row r="601" spans="1:9" hidden="1" x14ac:dyDescent="0.35">
      <c r="A601" s="1" t="s">
        <v>27</v>
      </c>
      <c r="B601" s="1" t="s">
        <v>8</v>
      </c>
      <c r="C601" s="1" t="s">
        <v>159</v>
      </c>
      <c r="D601" s="1">
        <v>56</v>
      </c>
      <c r="E601" s="1">
        <v>9</v>
      </c>
      <c r="F601" s="1">
        <v>9</v>
      </c>
      <c r="G601" s="1">
        <v>6.6</v>
      </c>
      <c r="H601" s="2">
        <f>FOOTBALL[[#This Row],[Goals]]/FOOTBALL[[#This Row],[Matches]]</f>
        <v>0.16071428571428573</v>
      </c>
      <c r="I601" s="2">
        <f>FOOTBALL[[#This Row],[Assists]]/FOOTBALL[[#This Row],[Matches]]</f>
        <v>0.16071428571428573</v>
      </c>
    </row>
    <row r="602" spans="1:9" hidden="1" x14ac:dyDescent="0.35">
      <c r="A602" s="3" t="s">
        <v>27</v>
      </c>
      <c r="B602" s="3" t="s">
        <v>9</v>
      </c>
      <c r="C602" s="3" t="s">
        <v>159</v>
      </c>
      <c r="D602" s="3">
        <v>47</v>
      </c>
      <c r="E602" s="3">
        <v>8</v>
      </c>
      <c r="F602" s="3">
        <v>10</v>
      </c>
      <c r="G602" s="3">
        <v>6.6</v>
      </c>
      <c r="H602" s="4">
        <f>FOOTBALL[[#This Row],[Goals]]/FOOTBALL[[#This Row],[Matches]]</f>
        <v>0.1702127659574468</v>
      </c>
      <c r="I602" s="4">
        <f>FOOTBALL[[#This Row],[Assists]]/FOOTBALL[[#This Row],[Matches]]</f>
        <v>0.21276595744680851</v>
      </c>
    </row>
    <row r="603" spans="1:9" hidden="1" x14ac:dyDescent="0.35">
      <c r="A603" s="1" t="s">
        <v>4</v>
      </c>
      <c r="B603" s="1" t="s">
        <v>11</v>
      </c>
      <c r="C603" s="1" t="s">
        <v>160</v>
      </c>
      <c r="D603" s="1">
        <v>44</v>
      </c>
      <c r="E603" s="1">
        <v>10</v>
      </c>
      <c r="F603" s="1">
        <v>6</v>
      </c>
      <c r="G603" s="1">
        <v>7.1</v>
      </c>
      <c r="H603" s="2">
        <f>FOOTBALL[[#This Row],[Goals]]/FOOTBALL[[#This Row],[Matches]]</f>
        <v>0.22727272727272727</v>
      </c>
      <c r="I603" s="2">
        <f>FOOTBALL[[#This Row],[Assists]]/FOOTBALL[[#This Row],[Matches]]</f>
        <v>0.13636363636363635</v>
      </c>
    </row>
    <row r="604" spans="1:9" hidden="1" x14ac:dyDescent="0.35">
      <c r="A604" s="3" t="s">
        <v>27</v>
      </c>
      <c r="B604" s="3" t="s">
        <v>3</v>
      </c>
      <c r="C604" s="3" t="s">
        <v>160</v>
      </c>
      <c r="D604" s="3">
        <v>35</v>
      </c>
      <c r="E604" s="3">
        <v>10</v>
      </c>
      <c r="F604" s="3">
        <v>5</v>
      </c>
      <c r="G604" s="3">
        <v>7</v>
      </c>
      <c r="H604" s="4">
        <f>FOOTBALL[[#This Row],[Goals]]/FOOTBALL[[#This Row],[Matches]]</f>
        <v>0.2857142857142857</v>
      </c>
      <c r="I604" s="4">
        <f>FOOTBALL[[#This Row],[Assists]]/FOOTBALL[[#This Row],[Matches]]</f>
        <v>0.14285714285714285</v>
      </c>
    </row>
    <row r="605" spans="1:9" hidden="1" x14ac:dyDescent="0.35">
      <c r="A605" s="1" t="s">
        <v>27</v>
      </c>
      <c r="B605" s="1" t="s">
        <v>5</v>
      </c>
      <c r="C605" s="1" t="s">
        <v>160</v>
      </c>
      <c r="D605" s="1">
        <v>40</v>
      </c>
      <c r="E605" s="1">
        <v>10</v>
      </c>
      <c r="F605" s="1">
        <v>5</v>
      </c>
      <c r="G605" s="1">
        <v>6.8</v>
      </c>
      <c r="H605" s="2">
        <f>FOOTBALL[[#This Row],[Goals]]/FOOTBALL[[#This Row],[Matches]]</f>
        <v>0.25</v>
      </c>
      <c r="I605" s="2">
        <f>FOOTBALL[[#This Row],[Assists]]/FOOTBALL[[#This Row],[Matches]]</f>
        <v>0.125</v>
      </c>
    </row>
    <row r="606" spans="1:9" x14ac:dyDescent="0.35">
      <c r="A606" s="3" t="s">
        <v>27</v>
      </c>
      <c r="B606" s="3" t="s">
        <v>6</v>
      </c>
      <c r="C606" s="3" t="s">
        <v>160</v>
      </c>
      <c r="D606" s="3">
        <v>36</v>
      </c>
      <c r="E606" s="3">
        <v>9</v>
      </c>
      <c r="F606" s="3">
        <v>3</v>
      </c>
      <c r="G606" s="3">
        <v>6.7</v>
      </c>
      <c r="H606" s="4">
        <f>FOOTBALL[[#This Row],[Goals]]/FOOTBALL[[#This Row],[Matches]]</f>
        <v>0.25</v>
      </c>
      <c r="I606" s="4">
        <f>FOOTBALL[[#This Row],[Assists]]/FOOTBALL[[#This Row],[Matches]]</f>
        <v>8.3333333333333329E-2</v>
      </c>
    </row>
    <row r="607" spans="1:9" hidden="1" x14ac:dyDescent="0.35">
      <c r="A607" s="1" t="s">
        <v>36</v>
      </c>
      <c r="B607" s="1" t="s">
        <v>7</v>
      </c>
      <c r="C607" s="1" t="s">
        <v>160</v>
      </c>
      <c r="D607" s="1">
        <v>42</v>
      </c>
      <c r="E607" s="1">
        <v>20</v>
      </c>
      <c r="F607" s="1">
        <v>8</v>
      </c>
      <c r="G607" s="1">
        <v>7.3</v>
      </c>
      <c r="H607" s="2">
        <f>FOOTBALL[[#This Row],[Goals]]/FOOTBALL[[#This Row],[Matches]]</f>
        <v>0.47619047619047616</v>
      </c>
      <c r="I607" s="2">
        <f>FOOTBALL[[#This Row],[Assists]]/FOOTBALL[[#This Row],[Matches]]</f>
        <v>0.19047619047619047</v>
      </c>
    </row>
    <row r="608" spans="1:9" hidden="1" x14ac:dyDescent="0.35">
      <c r="A608" s="3" t="s">
        <v>30</v>
      </c>
      <c r="B608" s="3" t="s">
        <v>11</v>
      </c>
      <c r="C608" s="3" t="s">
        <v>161</v>
      </c>
      <c r="D608" s="3">
        <v>44</v>
      </c>
      <c r="E608" s="3">
        <v>3</v>
      </c>
      <c r="F608" s="3">
        <v>2</v>
      </c>
      <c r="G608" s="3">
        <v>7.2</v>
      </c>
      <c r="H608" s="4">
        <f>FOOTBALL[[#This Row],[Goals]]/FOOTBALL[[#This Row],[Matches]]</f>
        <v>6.8181818181818177E-2</v>
      </c>
      <c r="I608" s="4">
        <f>FOOTBALL[[#This Row],[Assists]]/FOOTBALL[[#This Row],[Matches]]</f>
        <v>4.5454545454545456E-2</v>
      </c>
    </row>
    <row r="609" spans="1:9" x14ac:dyDescent="0.35">
      <c r="A609" s="1" t="s">
        <v>162</v>
      </c>
      <c r="B609" s="1" t="s">
        <v>6</v>
      </c>
      <c r="C609" s="1" t="s">
        <v>161</v>
      </c>
      <c r="D609" s="1">
        <v>30</v>
      </c>
      <c r="E609" s="1">
        <v>2</v>
      </c>
      <c r="F609" s="1">
        <v>2</v>
      </c>
      <c r="G609" s="1">
        <v>6.5</v>
      </c>
      <c r="H609" s="2">
        <f>FOOTBALL[[#This Row],[Goals]]/FOOTBALL[[#This Row],[Matches]]</f>
        <v>6.6666666666666666E-2</v>
      </c>
      <c r="I609" s="2">
        <f>FOOTBALL[[#This Row],[Assists]]/FOOTBALL[[#This Row],[Matches]]</f>
        <v>6.6666666666666666E-2</v>
      </c>
    </row>
    <row r="610" spans="1:9" hidden="1" x14ac:dyDescent="0.35">
      <c r="A610" s="3" t="s">
        <v>162</v>
      </c>
      <c r="B610" s="3" t="s">
        <v>8</v>
      </c>
      <c r="C610" s="3" t="s">
        <v>161</v>
      </c>
      <c r="D610" s="3">
        <v>40</v>
      </c>
      <c r="E610" s="3">
        <v>2</v>
      </c>
      <c r="F610" s="3">
        <v>3</v>
      </c>
      <c r="G610" s="3">
        <v>6.7</v>
      </c>
      <c r="H610" s="4">
        <f>FOOTBALL[[#This Row],[Goals]]/FOOTBALL[[#This Row],[Matches]]</f>
        <v>0.05</v>
      </c>
      <c r="I610" s="4">
        <f>FOOTBALL[[#This Row],[Assists]]/FOOTBALL[[#This Row],[Matches]]</f>
        <v>7.4999999999999997E-2</v>
      </c>
    </row>
    <row r="611" spans="1:9" hidden="1" x14ac:dyDescent="0.35">
      <c r="A611" s="1" t="s">
        <v>30</v>
      </c>
      <c r="B611" s="1" t="s">
        <v>1</v>
      </c>
      <c r="C611" s="1" t="s">
        <v>163</v>
      </c>
      <c r="D611" s="1">
        <v>48</v>
      </c>
      <c r="E611" s="1">
        <v>1</v>
      </c>
      <c r="F611" s="1">
        <v>1</v>
      </c>
      <c r="G611" s="1">
        <v>7</v>
      </c>
      <c r="H611" s="2">
        <f>FOOTBALL[[#This Row],[Goals]]/FOOTBALL[[#This Row],[Matches]]</f>
        <v>2.0833333333333332E-2</v>
      </c>
      <c r="I611" s="2">
        <f>FOOTBALL[[#This Row],[Assists]]/FOOTBALL[[#This Row],[Matches]]</f>
        <v>2.0833333333333332E-2</v>
      </c>
    </row>
    <row r="612" spans="1:9" hidden="1" x14ac:dyDescent="0.35">
      <c r="A612" s="3" t="s">
        <v>164</v>
      </c>
      <c r="B612" s="3" t="s">
        <v>8</v>
      </c>
      <c r="C612" s="3" t="s">
        <v>163</v>
      </c>
      <c r="D612" s="3">
        <v>28</v>
      </c>
      <c r="E612" s="3">
        <v>2</v>
      </c>
      <c r="F612" s="3">
        <v>1</v>
      </c>
      <c r="G612" s="3">
        <v>6.8</v>
      </c>
      <c r="H612" s="4">
        <f>FOOTBALL[[#This Row],[Goals]]/FOOTBALL[[#This Row],[Matches]]</f>
        <v>7.1428571428571425E-2</v>
      </c>
      <c r="I612" s="4">
        <f>FOOTBALL[[#This Row],[Assists]]/FOOTBALL[[#This Row],[Matches]]</f>
        <v>3.5714285714285712E-2</v>
      </c>
    </row>
    <row r="613" spans="1:9" hidden="1" x14ac:dyDescent="0.35">
      <c r="A613" s="1" t="s">
        <v>165</v>
      </c>
      <c r="B613" s="1" t="s">
        <v>11</v>
      </c>
      <c r="C613" s="1" t="s">
        <v>166</v>
      </c>
      <c r="D613" s="1">
        <v>51</v>
      </c>
      <c r="E613" s="1">
        <v>16</v>
      </c>
      <c r="F613" s="1">
        <v>10</v>
      </c>
      <c r="G613" s="1">
        <v>7.3</v>
      </c>
      <c r="H613" s="2">
        <f>FOOTBALL[[#This Row],[Goals]]/FOOTBALL[[#This Row],[Matches]]</f>
        <v>0.31372549019607843</v>
      </c>
      <c r="I613" s="2">
        <f>FOOTBALL[[#This Row],[Assists]]/FOOTBALL[[#This Row],[Matches]]</f>
        <v>0.19607843137254902</v>
      </c>
    </row>
    <row r="614" spans="1:9" hidden="1" x14ac:dyDescent="0.35">
      <c r="A614" s="3" t="s">
        <v>39</v>
      </c>
      <c r="B614" s="3" t="s">
        <v>1</v>
      </c>
      <c r="C614" s="3" t="s">
        <v>166</v>
      </c>
      <c r="D614" s="3">
        <v>30</v>
      </c>
      <c r="E614" s="3">
        <v>1</v>
      </c>
      <c r="F614" s="3">
        <v>2</v>
      </c>
      <c r="G614" s="3">
        <v>6.5</v>
      </c>
      <c r="H614" s="4">
        <f>FOOTBALL[[#This Row],[Goals]]/FOOTBALL[[#This Row],[Matches]]</f>
        <v>3.3333333333333333E-2</v>
      </c>
      <c r="I614" s="4">
        <f>FOOTBALL[[#This Row],[Assists]]/FOOTBALL[[#This Row],[Matches]]</f>
        <v>6.6666666666666666E-2</v>
      </c>
    </row>
    <row r="615" spans="1:9" hidden="1" x14ac:dyDescent="0.35">
      <c r="A615" s="1" t="s">
        <v>39</v>
      </c>
      <c r="B615" s="1" t="s">
        <v>3</v>
      </c>
      <c r="C615" s="1" t="s">
        <v>166</v>
      </c>
      <c r="D615" s="1">
        <v>38</v>
      </c>
      <c r="E615" s="1">
        <v>8</v>
      </c>
      <c r="F615" s="1">
        <v>4</v>
      </c>
      <c r="G615" s="1">
        <v>6.9</v>
      </c>
      <c r="H615" s="2">
        <f>FOOTBALL[[#This Row],[Goals]]/FOOTBALL[[#This Row],[Matches]]</f>
        <v>0.21052631578947367</v>
      </c>
      <c r="I615" s="2">
        <f>FOOTBALL[[#This Row],[Assists]]/FOOTBALL[[#This Row],[Matches]]</f>
        <v>0.10526315789473684</v>
      </c>
    </row>
    <row r="616" spans="1:9" hidden="1" x14ac:dyDescent="0.35">
      <c r="A616" s="3" t="s">
        <v>39</v>
      </c>
      <c r="B616" s="3" t="s">
        <v>5</v>
      </c>
      <c r="C616" s="3" t="s">
        <v>166</v>
      </c>
      <c r="D616" s="3">
        <v>43</v>
      </c>
      <c r="E616" s="3">
        <v>6</v>
      </c>
      <c r="F616" s="3">
        <v>4</v>
      </c>
      <c r="G616" s="3">
        <v>6.9</v>
      </c>
      <c r="H616" s="4">
        <f>FOOTBALL[[#This Row],[Goals]]/FOOTBALL[[#This Row],[Matches]]</f>
        <v>0.13953488372093023</v>
      </c>
      <c r="I616" s="4">
        <f>FOOTBALL[[#This Row],[Assists]]/FOOTBALL[[#This Row],[Matches]]</f>
        <v>9.3023255813953487E-2</v>
      </c>
    </row>
    <row r="617" spans="1:9" x14ac:dyDescent="0.35">
      <c r="A617" s="1" t="s">
        <v>39</v>
      </c>
      <c r="B617" s="1" t="s">
        <v>6</v>
      </c>
      <c r="C617" s="1" t="s">
        <v>166</v>
      </c>
      <c r="D617" s="1">
        <v>34</v>
      </c>
      <c r="E617" s="1">
        <v>11</v>
      </c>
      <c r="F617" s="1">
        <v>7</v>
      </c>
      <c r="G617" s="1">
        <v>7.2</v>
      </c>
      <c r="H617" s="2">
        <f>FOOTBALL[[#This Row],[Goals]]/FOOTBALL[[#This Row],[Matches]]</f>
        <v>0.3235294117647059</v>
      </c>
      <c r="I617" s="2">
        <f>FOOTBALL[[#This Row],[Assists]]/FOOTBALL[[#This Row],[Matches]]</f>
        <v>0.20588235294117646</v>
      </c>
    </row>
    <row r="618" spans="1:9" hidden="1" x14ac:dyDescent="0.35">
      <c r="A618" s="3" t="s">
        <v>31</v>
      </c>
      <c r="B618" s="3" t="s">
        <v>7</v>
      </c>
      <c r="C618" s="3" t="s">
        <v>166</v>
      </c>
      <c r="D618" s="3">
        <v>30</v>
      </c>
      <c r="E618" s="3">
        <v>7</v>
      </c>
      <c r="F618" s="3">
        <v>5</v>
      </c>
      <c r="G618" s="3">
        <v>6.7</v>
      </c>
      <c r="H618" s="4">
        <f>FOOTBALL[[#This Row],[Goals]]/FOOTBALL[[#This Row],[Matches]]</f>
        <v>0.23333333333333334</v>
      </c>
      <c r="I618" s="4">
        <f>FOOTBALL[[#This Row],[Assists]]/FOOTBALL[[#This Row],[Matches]]</f>
        <v>0.16666666666666666</v>
      </c>
    </row>
    <row r="619" spans="1:9" hidden="1" x14ac:dyDescent="0.35">
      <c r="A619" s="1" t="s">
        <v>31</v>
      </c>
      <c r="B619" s="1" t="s">
        <v>8</v>
      </c>
      <c r="C619" s="1" t="s">
        <v>166</v>
      </c>
      <c r="D619" s="1">
        <v>42</v>
      </c>
      <c r="E619" s="1">
        <v>5</v>
      </c>
      <c r="F619" s="1">
        <v>6</v>
      </c>
      <c r="G619" s="1">
        <v>6.9</v>
      </c>
      <c r="H619" s="2">
        <f>FOOTBALL[[#This Row],[Goals]]/FOOTBALL[[#This Row],[Matches]]</f>
        <v>0.11904761904761904</v>
      </c>
      <c r="I619" s="2">
        <f>FOOTBALL[[#This Row],[Assists]]/FOOTBALL[[#This Row],[Matches]]</f>
        <v>0.14285714285714285</v>
      </c>
    </row>
    <row r="620" spans="1:9" hidden="1" x14ac:dyDescent="0.35">
      <c r="A620" s="3" t="s">
        <v>31</v>
      </c>
      <c r="B620" s="3" t="s">
        <v>9</v>
      </c>
      <c r="C620" s="3" t="s">
        <v>166</v>
      </c>
      <c r="D620" s="3">
        <v>43</v>
      </c>
      <c r="E620" s="3">
        <v>5</v>
      </c>
      <c r="F620" s="3">
        <v>9</v>
      </c>
      <c r="G620" s="3">
        <v>6.9</v>
      </c>
      <c r="H620" s="4">
        <f>FOOTBALL[[#This Row],[Goals]]/FOOTBALL[[#This Row],[Matches]]</f>
        <v>0.11627906976744186</v>
      </c>
      <c r="I620" s="4">
        <f>FOOTBALL[[#This Row],[Assists]]/FOOTBALL[[#This Row],[Matches]]</f>
        <v>0.20930232558139536</v>
      </c>
    </row>
    <row r="621" spans="1:9" hidden="1" x14ac:dyDescent="0.35">
      <c r="A621" s="1" t="s">
        <v>167</v>
      </c>
      <c r="B621" s="1" t="s">
        <v>11</v>
      </c>
      <c r="C621" s="1" t="s">
        <v>168</v>
      </c>
      <c r="D621" s="1">
        <v>22</v>
      </c>
      <c r="E621" s="1">
        <v>1</v>
      </c>
      <c r="F621" s="1">
        <v>1</v>
      </c>
      <c r="G621" s="1">
        <v>6.3</v>
      </c>
      <c r="H621" s="2">
        <f>FOOTBALL[[#This Row],[Goals]]/FOOTBALL[[#This Row],[Matches]]</f>
        <v>4.5454545454545456E-2</v>
      </c>
      <c r="I621" s="2">
        <f>FOOTBALL[[#This Row],[Assists]]/FOOTBALL[[#This Row],[Matches]]</f>
        <v>4.5454545454545456E-2</v>
      </c>
    </row>
    <row r="622" spans="1:9" hidden="1" x14ac:dyDescent="0.35">
      <c r="A622" s="3" t="s">
        <v>165</v>
      </c>
      <c r="B622" s="3" t="s">
        <v>1</v>
      </c>
      <c r="C622" s="3" t="s">
        <v>168</v>
      </c>
      <c r="D622" s="3">
        <v>36</v>
      </c>
      <c r="E622" s="3">
        <v>2</v>
      </c>
      <c r="F622" s="3">
        <v>1</v>
      </c>
      <c r="G622" s="3">
        <v>6.4</v>
      </c>
      <c r="H622" s="4">
        <f>FOOTBALL[[#This Row],[Goals]]/FOOTBALL[[#This Row],[Matches]]</f>
        <v>5.5555555555555552E-2</v>
      </c>
      <c r="I622" s="4">
        <f>FOOTBALL[[#This Row],[Assists]]/FOOTBALL[[#This Row],[Matches]]</f>
        <v>2.7777777777777776E-2</v>
      </c>
    </row>
    <row r="623" spans="1:9" hidden="1" x14ac:dyDescent="0.35">
      <c r="A623" s="1" t="s">
        <v>20</v>
      </c>
      <c r="B623" s="1" t="s">
        <v>3</v>
      </c>
      <c r="C623" s="1" t="s">
        <v>168</v>
      </c>
      <c r="D623" s="1">
        <v>18</v>
      </c>
      <c r="E623" s="1">
        <v>6</v>
      </c>
      <c r="F623" s="1">
        <v>3</v>
      </c>
      <c r="G623" s="1">
        <v>7</v>
      </c>
      <c r="H623" s="2">
        <f>FOOTBALL[[#This Row],[Goals]]/FOOTBALL[[#This Row],[Matches]]</f>
        <v>0.33333333333333331</v>
      </c>
      <c r="I623" s="2">
        <f>FOOTBALL[[#This Row],[Assists]]/FOOTBALL[[#This Row],[Matches]]</f>
        <v>0.16666666666666666</v>
      </c>
    </row>
    <row r="624" spans="1:9" hidden="1" x14ac:dyDescent="0.35">
      <c r="A624" s="3" t="s">
        <v>20</v>
      </c>
      <c r="B624" s="3" t="s">
        <v>5</v>
      </c>
      <c r="C624" s="3" t="s">
        <v>168</v>
      </c>
      <c r="D624" s="3">
        <v>17</v>
      </c>
      <c r="E624" s="3">
        <v>1</v>
      </c>
      <c r="F624" s="3">
        <v>2</v>
      </c>
      <c r="G624" s="3">
        <v>6.3</v>
      </c>
      <c r="H624" s="4">
        <f>FOOTBALL[[#This Row],[Goals]]/FOOTBALL[[#This Row],[Matches]]</f>
        <v>5.8823529411764705E-2</v>
      </c>
      <c r="I624" s="4">
        <f>FOOTBALL[[#This Row],[Assists]]/FOOTBALL[[#This Row],[Matches]]</f>
        <v>0.11764705882352941</v>
      </c>
    </row>
    <row r="625" spans="1:9" x14ac:dyDescent="0.35">
      <c r="A625" s="1" t="s">
        <v>20</v>
      </c>
      <c r="B625" s="1" t="s">
        <v>6</v>
      </c>
      <c r="C625" s="1" t="s">
        <v>168</v>
      </c>
      <c r="D625" s="1">
        <v>42</v>
      </c>
      <c r="E625" s="1">
        <v>6</v>
      </c>
      <c r="F625" s="1">
        <v>2</v>
      </c>
      <c r="G625" s="1">
        <v>6.5</v>
      </c>
      <c r="H625" s="2">
        <f>FOOTBALL[[#This Row],[Goals]]/FOOTBALL[[#This Row],[Matches]]</f>
        <v>0.14285714285714285</v>
      </c>
      <c r="I625" s="2">
        <f>FOOTBALL[[#This Row],[Assists]]/FOOTBALL[[#This Row],[Matches]]</f>
        <v>4.7619047619047616E-2</v>
      </c>
    </row>
    <row r="626" spans="1:9" hidden="1" x14ac:dyDescent="0.35">
      <c r="A626" s="3" t="s">
        <v>20</v>
      </c>
      <c r="B626" s="3" t="s">
        <v>7</v>
      </c>
      <c r="C626" s="3" t="s">
        <v>168</v>
      </c>
      <c r="D626" s="3">
        <v>21</v>
      </c>
      <c r="E626" s="3">
        <v>7</v>
      </c>
      <c r="F626" s="3">
        <v>1</v>
      </c>
      <c r="G626" s="3">
        <v>6.5</v>
      </c>
      <c r="H626" s="4">
        <f>FOOTBALL[[#This Row],[Goals]]/FOOTBALL[[#This Row],[Matches]]</f>
        <v>0.33333333333333331</v>
      </c>
      <c r="I626" s="4">
        <f>FOOTBALL[[#This Row],[Assists]]/FOOTBALL[[#This Row],[Matches]]</f>
        <v>4.7619047619047616E-2</v>
      </c>
    </row>
    <row r="627" spans="1:9" hidden="1" x14ac:dyDescent="0.35">
      <c r="A627" s="1" t="s">
        <v>169</v>
      </c>
      <c r="B627" s="1" t="s">
        <v>8</v>
      </c>
      <c r="C627" s="1" t="s">
        <v>168</v>
      </c>
      <c r="D627" s="1">
        <v>36</v>
      </c>
      <c r="E627" s="1">
        <v>7</v>
      </c>
      <c r="F627" s="1">
        <v>3</v>
      </c>
      <c r="G627" s="1">
        <v>6.4</v>
      </c>
      <c r="H627" s="2">
        <f>FOOTBALL[[#This Row],[Goals]]/FOOTBALL[[#This Row],[Matches]]</f>
        <v>0.19444444444444445</v>
      </c>
      <c r="I627" s="2">
        <f>FOOTBALL[[#This Row],[Assists]]/FOOTBALL[[#This Row],[Matches]]</f>
        <v>8.3333333333333329E-2</v>
      </c>
    </row>
    <row r="628" spans="1:9" hidden="1" x14ac:dyDescent="0.35">
      <c r="A628" s="3" t="s">
        <v>20</v>
      </c>
      <c r="B628" s="3" t="s">
        <v>9</v>
      </c>
      <c r="C628" s="3" t="s">
        <v>168</v>
      </c>
      <c r="D628" s="3">
        <v>43</v>
      </c>
      <c r="E628" s="3">
        <v>11</v>
      </c>
      <c r="F628" s="3">
        <v>3</v>
      </c>
      <c r="G628" s="3">
        <v>6.6</v>
      </c>
      <c r="H628" s="4">
        <f>FOOTBALL[[#This Row],[Goals]]/FOOTBALL[[#This Row],[Matches]]</f>
        <v>0.2558139534883721</v>
      </c>
      <c r="I628" s="4">
        <f>FOOTBALL[[#This Row],[Assists]]/FOOTBALL[[#This Row],[Matches]]</f>
        <v>6.9767441860465115E-2</v>
      </c>
    </row>
    <row r="629" spans="1:9" hidden="1" x14ac:dyDescent="0.35">
      <c r="A629" s="1" t="s">
        <v>20</v>
      </c>
      <c r="B629" s="1" t="s">
        <v>15</v>
      </c>
      <c r="C629" s="1" t="s">
        <v>168</v>
      </c>
      <c r="D629" s="1">
        <v>33</v>
      </c>
      <c r="E629" s="1">
        <v>10</v>
      </c>
      <c r="F629" s="1">
        <v>2</v>
      </c>
      <c r="G629" s="1">
        <v>6.2</v>
      </c>
      <c r="H629" s="2">
        <f>FOOTBALL[[#This Row],[Goals]]/FOOTBALL[[#This Row],[Matches]]</f>
        <v>0.30303030303030304</v>
      </c>
      <c r="I629" s="2">
        <f>FOOTBALL[[#This Row],[Assists]]/FOOTBALL[[#This Row],[Matches]]</f>
        <v>6.0606060606060608E-2</v>
      </c>
    </row>
    <row r="630" spans="1:9" hidden="1" x14ac:dyDescent="0.35">
      <c r="A630" s="3" t="s">
        <v>170</v>
      </c>
      <c r="B630" s="3" t="s">
        <v>91</v>
      </c>
      <c r="C630" s="3" t="s">
        <v>168</v>
      </c>
      <c r="D630" s="3">
        <v>44</v>
      </c>
      <c r="E630" s="3">
        <v>9</v>
      </c>
      <c r="F630" s="3">
        <v>3</v>
      </c>
      <c r="G630" s="3">
        <v>6.7</v>
      </c>
      <c r="H630" s="4">
        <f>FOOTBALL[[#This Row],[Goals]]/FOOTBALL[[#This Row],[Matches]]</f>
        <v>0.20454545454545456</v>
      </c>
      <c r="I630" s="4">
        <f>FOOTBALL[[#This Row],[Assists]]/FOOTBALL[[#This Row],[Matches]]</f>
        <v>6.8181818181818177E-2</v>
      </c>
    </row>
    <row r="631" spans="1:9" hidden="1" x14ac:dyDescent="0.35">
      <c r="A631" s="1" t="s">
        <v>171</v>
      </c>
      <c r="B631" s="1" t="s">
        <v>11</v>
      </c>
      <c r="C631" s="1" t="s">
        <v>172</v>
      </c>
      <c r="D631" s="1">
        <v>37</v>
      </c>
      <c r="E631" s="1">
        <v>3</v>
      </c>
      <c r="F631" s="1">
        <v>2</v>
      </c>
      <c r="G631" s="1">
        <v>7.3</v>
      </c>
      <c r="H631" s="2">
        <f>FOOTBALL[[#This Row],[Goals]]/FOOTBALL[[#This Row],[Matches]]</f>
        <v>8.1081081081081086E-2</v>
      </c>
      <c r="I631" s="2">
        <f>FOOTBALL[[#This Row],[Assists]]/FOOTBALL[[#This Row],[Matches]]</f>
        <v>5.4054054054054057E-2</v>
      </c>
    </row>
    <row r="632" spans="1:9" hidden="1" x14ac:dyDescent="0.35">
      <c r="A632" s="3" t="s">
        <v>85</v>
      </c>
      <c r="B632" s="3" t="s">
        <v>3</v>
      </c>
      <c r="C632" s="3" t="s">
        <v>172</v>
      </c>
      <c r="D632" s="3">
        <v>46</v>
      </c>
      <c r="E632" s="3">
        <v>2</v>
      </c>
      <c r="F632" s="3">
        <v>3</v>
      </c>
      <c r="G632" s="3">
        <v>7.5</v>
      </c>
      <c r="H632" s="4">
        <f>FOOTBALL[[#This Row],[Goals]]/FOOTBALL[[#This Row],[Matches]]</f>
        <v>4.3478260869565216E-2</v>
      </c>
      <c r="I632" s="4">
        <f>FOOTBALL[[#This Row],[Assists]]/FOOTBALL[[#This Row],[Matches]]</f>
        <v>6.5217391304347824E-2</v>
      </c>
    </row>
    <row r="633" spans="1:9" hidden="1" x14ac:dyDescent="0.35">
      <c r="A633" s="1" t="s">
        <v>85</v>
      </c>
      <c r="B633" s="1" t="s">
        <v>5</v>
      </c>
      <c r="C633" s="1" t="s">
        <v>172</v>
      </c>
      <c r="D633" s="1">
        <v>34</v>
      </c>
      <c r="E633" s="1">
        <v>1</v>
      </c>
      <c r="F633" s="1">
        <v>2</v>
      </c>
      <c r="G633" s="1">
        <v>7.1</v>
      </c>
      <c r="H633" s="2">
        <f>FOOTBALL[[#This Row],[Goals]]/FOOTBALL[[#This Row],[Matches]]</f>
        <v>2.9411764705882353E-2</v>
      </c>
      <c r="I633" s="2">
        <f>FOOTBALL[[#This Row],[Assists]]/FOOTBALL[[#This Row],[Matches]]</f>
        <v>5.8823529411764705E-2</v>
      </c>
    </row>
    <row r="634" spans="1:9" x14ac:dyDescent="0.35">
      <c r="A634" s="3" t="s">
        <v>85</v>
      </c>
      <c r="B634" s="3" t="s">
        <v>6</v>
      </c>
      <c r="C634" s="3" t="s">
        <v>172</v>
      </c>
      <c r="D634" s="3">
        <v>34</v>
      </c>
      <c r="E634" s="3">
        <v>1</v>
      </c>
      <c r="F634" s="3">
        <v>1</v>
      </c>
      <c r="G634" s="3">
        <v>6.9</v>
      </c>
      <c r="H634" s="4">
        <f>FOOTBALL[[#This Row],[Goals]]/FOOTBALL[[#This Row],[Matches]]</f>
        <v>2.9411764705882353E-2</v>
      </c>
      <c r="I634" s="4">
        <f>FOOTBALL[[#This Row],[Assists]]/FOOTBALL[[#This Row],[Matches]]</f>
        <v>2.9411764705882353E-2</v>
      </c>
    </row>
    <row r="635" spans="1:9" hidden="1" x14ac:dyDescent="0.35">
      <c r="A635" s="1" t="s">
        <v>85</v>
      </c>
      <c r="B635" s="1" t="s">
        <v>7</v>
      </c>
      <c r="C635" s="1" t="s">
        <v>172</v>
      </c>
      <c r="D635" s="1">
        <v>57</v>
      </c>
      <c r="E635" s="1">
        <v>6</v>
      </c>
      <c r="F635" s="1">
        <v>4</v>
      </c>
      <c r="G635" s="1">
        <v>7.2</v>
      </c>
      <c r="H635" s="2">
        <f>FOOTBALL[[#This Row],[Goals]]/FOOTBALL[[#This Row],[Matches]]</f>
        <v>0.10526315789473684</v>
      </c>
      <c r="I635" s="2">
        <f>FOOTBALL[[#This Row],[Assists]]/FOOTBALL[[#This Row],[Matches]]</f>
        <v>7.0175438596491224E-2</v>
      </c>
    </row>
    <row r="636" spans="1:9" hidden="1" x14ac:dyDescent="0.35">
      <c r="A636" s="3" t="s">
        <v>12</v>
      </c>
      <c r="B636" s="3" t="s">
        <v>8</v>
      </c>
      <c r="C636" s="3" t="s">
        <v>172</v>
      </c>
      <c r="D636" s="3">
        <v>17</v>
      </c>
      <c r="E636" s="3">
        <v>1</v>
      </c>
      <c r="F636" s="3">
        <v>2</v>
      </c>
      <c r="G636" s="3">
        <v>7.3</v>
      </c>
      <c r="H636" s="4">
        <f>FOOTBALL[[#This Row],[Goals]]/FOOTBALL[[#This Row],[Matches]]</f>
        <v>5.8823529411764705E-2</v>
      </c>
      <c r="I636" s="4">
        <f>FOOTBALL[[#This Row],[Assists]]/FOOTBALL[[#This Row],[Matches]]</f>
        <v>0.11764705882352941</v>
      </c>
    </row>
    <row r="637" spans="1:9" hidden="1" x14ac:dyDescent="0.35">
      <c r="A637" s="1" t="s">
        <v>12</v>
      </c>
      <c r="B637" s="1" t="s">
        <v>9</v>
      </c>
      <c r="C637" s="1" t="s">
        <v>172</v>
      </c>
      <c r="D637" s="1">
        <v>39</v>
      </c>
      <c r="E637" s="1">
        <v>1</v>
      </c>
      <c r="F637" s="1">
        <v>2</v>
      </c>
      <c r="G637" s="1">
        <v>7.4</v>
      </c>
      <c r="H637" s="2">
        <f>FOOTBALL[[#This Row],[Goals]]/FOOTBALL[[#This Row],[Matches]]</f>
        <v>2.564102564102564E-2</v>
      </c>
      <c r="I637" s="2">
        <f>FOOTBALL[[#This Row],[Assists]]/FOOTBALL[[#This Row],[Matches]]</f>
        <v>5.128205128205128E-2</v>
      </c>
    </row>
    <row r="638" spans="1:9" hidden="1" x14ac:dyDescent="0.35">
      <c r="A638" s="3" t="s">
        <v>171</v>
      </c>
      <c r="B638" s="3" t="s">
        <v>11</v>
      </c>
      <c r="C638" s="3" t="s">
        <v>173</v>
      </c>
      <c r="D638" s="3">
        <v>40</v>
      </c>
      <c r="E638" s="3">
        <v>2</v>
      </c>
      <c r="F638" s="3">
        <v>9</v>
      </c>
      <c r="G638" s="3">
        <v>7.2</v>
      </c>
      <c r="H638" s="4">
        <f>FOOTBALL[[#This Row],[Goals]]/FOOTBALL[[#This Row],[Matches]]</f>
        <v>0.05</v>
      </c>
      <c r="I638" s="4">
        <f>FOOTBALL[[#This Row],[Assists]]/FOOTBALL[[#This Row],[Matches]]</f>
        <v>0.22500000000000001</v>
      </c>
    </row>
    <row r="639" spans="1:9" hidden="1" x14ac:dyDescent="0.35">
      <c r="A639" s="1" t="s">
        <v>171</v>
      </c>
      <c r="B639" s="1" t="s">
        <v>1</v>
      </c>
      <c r="C639" s="1" t="s">
        <v>173</v>
      </c>
      <c r="D639" s="1">
        <v>36</v>
      </c>
      <c r="E639" s="1">
        <v>2</v>
      </c>
      <c r="F639" s="1">
        <v>3</v>
      </c>
      <c r="G639" s="1">
        <v>6.8</v>
      </c>
      <c r="H639" s="2">
        <f>FOOTBALL[[#This Row],[Goals]]/FOOTBALL[[#This Row],[Matches]]</f>
        <v>5.5555555555555552E-2</v>
      </c>
      <c r="I639" s="2">
        <f>FOOTBALL[[#This Row],[Assists]]/FOOTBALL[[#This Row],[Matches]]</f>
        <v>8.3333333333333329E-2</v>
      </c>
    </row>
    <row r="640" spans="1:9" hidden="1" x14ac:dyDescent="0.35">
      <c r="A640" s="3" t="s">
        <v>34</v>
      </c>
      <c r="B640" s="3" t="s">
        <v>1</v>
      </c>
      <c r="C640" s="3" t="s">
        <v>174</v>
      </c>
      <c r="D640" s="3">
        <v>42</v>
      </c>
      <c r="E640" s="3">
        <v>2</v>
      </c>
      <c r="F640" s="3">
        <v>1</v>
      </c>
      <c r="G640" s="3">
        <v>6.8</v>
      </c>
      <c r="H640" s="4">
        <f>FOOTBALL[[#This Row],[Goals]]/FOOTBALL[[#This Row],[Matches]]</f>
        <v>4.7619047619047616E-2</v>
      </c>
      <c r="I640" s="4">
        <f>FOOTBALL[[#This Row],[Assists]]/FOOTBALL[[#This Row],[Matches]]</f>
        <v>2.3809523809523808E-2</v>
      </c>
    </row>
    <row r="641" spans="1:9" hidden="1" x14ac:dyDescent="0.35">
      <c r="A641" s="1" t="s">
        <v>34</v>
      </c>
      <c r="B641" s="1" t="s">
        <v>9</v>
      </c>
      <c r="C641" s="1" t="s">
        <v>174</v>
      </c>
      <c r="D641" s="1">
        <v>48</v>
      </c>
      <c r="E641" s="1">
        <v>2</v>
      </c>
      <c r="F641" s="1">
        <v>2</v>
      </c>
      <c r="G641" s="1">
        <v>7</v>
      </c>
      <c r="H641" s="2">
        <f>FOOTBALL[[#This Row],[Goals]]/FOOTBALL[[#This Row],[Matches]]</f>
        <v>4.1666666666666664E-2</v>
      </c>
      <c r="I641" s="2">
        <f>FOOTBALL[[#This Row],[Assists]]/FOOTBALL[[#This Row],[Matches]]</f>
        <v>4.1666666666666664E-2</v>
      </c>
    </row>
    <row r="642" spans="1:9" hidden="1" x14ac:dyDescent="0.35">
      <c r="A642" s="3" t="s">
        <v>32</v>
      </c>
      <c r="B642" s="3" t="s">
        <v>11</v>
      </c>
      <c r="C642" s="3" t="s">
        <v>175</v>
      </c>
      <c r="D642" s="3">
        <v>28</v>
      </c>
      <c r="E642" s="3">
        <v>3</v>
      </c>
      <c r="F642" s="3">
        <v>2</v>
      </c>
      <c r="G642" s="3">
        <v>7.2</v>
      </c>
      <c r="H642" s="4">
        <f>FOOTBALL[[#This Row],[Goals]]/FOOTBALL[[#This Row],[Matches]]</f>
        <v>0.10714285714285714</v>
      </c>
      <c r="I642" s="4">
        <f>FOOTBALL[[#This Row],[Assists]]/FOOTBALL[[#This Row],[Matches]]</f>
        <v>7.1428571428571425E-2</v>
      </c>
    </row>
    <row r="643" spans="1:9" hidden="1" x14ac:dyDescent="0.35">
      <c r="A643" s="1" t="s">
        <v>31</v>
      </c>
      <c r="B643" s="1" t="s">
        <v>1</v>
      </c>
      <c r="C643" s="1" t="s">
        <v>175</v>
      </c>
      <c r="D643" s="1">
        <v>36</v>
      </c>
      <c r="E643" s="1">
        <v>6</v>
      </c>
      <c r="F643" s="1">
        <v>14</v>
      </c>
      <c r="G643" s="1">
        <v>7.6</v>
      </c>
      <c r="H643" s="2">
        <f>FOOTBALL[[#This Row],[Goals]]/FOOTBALL[[#This Row],[Matches]]</f>
        <v>0.16666666666666666</v>
      </c>
      <c r="I643" s="2">
        <f>FOOTBALL[[#This Row],[Assists]]/FOOTBALL[[#This Row],[Matches]]</f>
        <v>0.3888888888888889</v>
      </c>
    </row>
    <row r="644" spans="1:9" hidden="1" x14ac:dyDescent="0.35">
      <c r="A644" s="3" t="s">
        <v>31</v>
      </c>
      <c r="B644" s="3" t="s">
        <v>3</v>
      </c>
      <c r="C644" s="3" t="s">
        <v>175</v>
      </c>
      <c r="D644" s="3">
        <v>28</v>
      </c>
      <c r="E644" s="3">
        <v>5</v>
      </c>
      <c r="F644" s="3">
        <v>3</v>
      </c>
      <c r="G644" s="3">
        <v>7.2</v>
      </c>
      <c r="H644" s="4">
        <f>FOOTBALL[[#This Row],[Goals]]/FOOTBALL[[#This Row],[Matches]]</f>
        <v>0.17857142857142858</v>
      </c>
      <c r="I644" s="4">
        <f>FOOTBALL[[#This Row],[Assists]]/FOOTBALL[[#This Row],[Matches]]</f>
        <v>0.10714285714285714</v>
      </c>
    </row>
    <row r="645" spans="1:9" hidden="1" x14ac:dyDescent="0.35">
      <c r="A645" s="1" t="s">
        <v>31</v>
      </c>
      <c r="B645" s="1" t="s">
        <v>5</v>
      </c>
      <c r="C645" s="1" t="s">
        <v>175</v>
      </c>
      <c r="D645" s="1">
        <v>40</v>
      </c>
      <c r="E645" s="1">
        <v>6</v>
      </c>
      <c r="F645" s="1">
        <v>10</v>
      </c>
      <c r="G645" s="1">
        <v>7.4</v>
      </c>
      <c r="H645" s="2">
        <f>FOOTBALL[[#This Row],[Goals]]/FOOTBALL[[#This Row],[Matches]]</f>
        <v>0.15</v>
      </c>
      <c r="I645" s="2">
        <f>FOOTBALL[[#This Row],[Assists]]/FOOTBALL[[#This Row],[Matches]]</f>
        <v>0.25</v>
      </c>
    </row>
    <row r="646" spans="1:9" x14ac:dyDescent="0.35">
      <c r="A646" s="3" t="s">
        <v>31</v>
      </c>
      <c r="B646" s="3" t="s">
        <v>6</v>
      </c>
      <c r="C646" s="3" t="s">
        <v>175</v>
      </c>
      <c r="D646" s="3">
        <v>38</v>
      </c>
      <c r="E646" s="3">
        <v>8</v>
      </c>
      <c r="F646" s="3">
        <v>3</v>
      </c>
      <c r="G646" s="3">
        <v>7.2</v>
      </c>
      <c r="H646" s="4">
        <f>FOOTBALL[[#This Row],[Goals]]/FOOTBALL[[#This Row],[Matches]]</f>
        <v>0.21052631578947367</v>
      </c>
      <c r="I646" s="4">
        <f>FOOTBALL[[#This Row],[Assists]]/FOOTBALL[[#This Row],[Matches]]</f>
        <v>7.8947368421052627E-2</v>
      </c>
    </row>
    <row r="647" spans="1:9" hidden="1" x14ac:dyDescent="0.35">
      <c r="A647" s="1" t="s">
        <v>31</v>
      </c>
      <c r="B647" s="1" t="s">
        <v>7</v>
      </c>
      <c r="C647" s="1" t="s">
        <v>175</v>
      </c>
      <c r="D647" s="1">
        <v>32</v>
      </c>
      <c r="E647" s="1">
        <v>6</v>
      </c>
      <c r="F647" s="1">
        <v>6</v>
      </c>
      <c r="G647" s="1">
        <v>7.3</v>
      </c>
      <c r="H647" s="2">
        <f>FOOTBALL[[#This Row],[Goals]]/FOOTBALL[[#This Row],[Matches]]</f>
        <v>0.1875</v>
      </c>
      <c r="I647" s="2">
        <f>FOOTBALL[[#This Row],[Assists]]/FOOTBALL[[#This Row],[Matches]]</f>
        <v>0.1875</v>
      </c>
    </row>
    <row r="648" spans="1:9" hidden="1" x14ac:dyDescent="0.35">
      <c r="A648" s="3" t="s">
        <v>31</v>
      </c>
      <c r="B648" s="3" t="s">
        <v>8</v>
      </c>
      <c r="C648" s="3" t="s">
        <v>175</v>
      </c>
      <c r="D648" s="3">
        <v>15</v>
      </c>
      <c r="E648" s="3">
        <v>2</v>
      </c>
      <c r="F648" s="3">
        <v>1</v>
      </c>
      <c r="G648" s="3">
        <v>7</v>
      </c>
      <c r="H648" s="4">
        <f>FOOTBALL[[#This Row],[Goals]]/FOOTBALL[[#This Row],[Matches]]</f>
        <v>0.13333333333333333</v>
      </c>
      <c r="I648" s="4">
        <f>FOOTBALL[[#This Row],[Assists]]/FOOTBALL[[#This Row],[Matches]]</f>
        <v>6.6666666666666666E-2</v>
      </c>
    </row>
    <row r="649" spans="1:9" hidden="1" x14ac:dyDescent="0.35">
      <c r="A649" s="1" t="s">
        <v>31</v>
      </c>
      <c r="B649" s="1" t="s">
        <v>9</v>
      </c>
      <c r="C649" s="1" t="s">
        <v>175</v>
      </c>
      <c r="D649" s="1">
        <v>35</v>
      </c>
      <c r="E649" s="1">
        <v>7</v>
      </c>
      <c r="F649" s="1">
        <v>5</v>
      </c>
      <c r="G649" s="1">
        <v>7.1</v>
      </c>
      <c r="H649" s="2">
        <f>FOOTBALL[[#This Row],[Goals]]/FOOTBALL[[#This Row],[Matches]]</f>
        <v>0.2</v>
      </c>
      <c r="I649" s="2">
        <f>FOOTBALL[[#This Row],[Assists]]/FOOTBALL[[#This Row],[Matches]]</f>
        <v>0.14285714285714285</v>
      </c>
    </row>
    <row r="650" spans="1:9" hidden="1" x14ac:dyDescent="0.35">
      <c r="A650" s="3" t="s">
        <v>32</v>
      </c>
      <c r="B650" s="3" t="s">
        <v>1</v>
      </c>
      <c r="C650" s="3" t="s">
        <v>176</v>
      </c>
      <c r="D650" s="3">
        <v>43</v>
      </c>
      <c r="E650" s="3">
        <v>1</v>
      </c>
      <c r="F650" s="3">
        <v>1</v>
      </c>
      <c r="G650" s="3">
        <v>7.2</v>
      </c>
      <c r="H650" s="4">
        <f>FOOTBALL[[#This Row],[Goals]]/FOOTBALL[[#This Row],[Matches]]</f>
        <v>2.3255813953488372E-2</v>
      </c>
      <c r="I650" s="4">
        <f>FOOTBALL[[#This Row],[Assists]]/FOOTBALL[[#This Row],[Matches]]</f>
        <v>2.3255813953488372E-2</v>
      </c>
    </row>
    <row r="651" spans="1:9" hidden="1" x14ac:dyDescent="0.35">
      <c r="A651" s="1" t="s">
        <v>32</v>
      </c>
      <c r="B651" s="1" t="s">
        <v>3</v>
      </c>
      <c r="C651" s="1" t="s">
        <v>176</v>
      </c>
      <c r="D651" s="1">
        <v>38</v>
      </c>
      <c r="E651" s="1">
        <v>1</v>
      </c>
      <c r="F651" s="1">
        <v>6</v>
      </c>
      <c r="G651" s="1">
        <v>7.5</v>
      </c>
      <c r="H651" s="2">
        <f>FOOTBALL[[#This Row],[Goals]]/FOOTBALL[[#This Row],[Matches]]</f>
        <v>2.6315789473684209E-2</v>
      </c>
      <c r="I651" s="2">
        <f>FOOTBALL[[#This Row],[Assists]]/FOOTBALL[[#This Row],[Matches]]</f>
        <v>0.15789473684210525</v>
      </c>
    </row>
    <row r="652" spans="1:9" hidden="1" x14ac:dyDescent="0.35">
      <c r="A652" s="3" t="s">
        <v>32</v>
      </c>
      <c r="B652" s="3" t="s">
        <v>11</v>
      </c>
      <c r="C652" s="3" t="s">
        <v>177</v>
      </c>
      <c r="D652" s="3">
        <v>30</v>
      </c>
      <c r="E652" s="3">
        <v>2</v>
      </c>
      <c r="F652" s="3">
        <v>1</v>
      </c>
      <c r="G652" s="3">
        <v>7</v>
      </c>
      <c r="H652" s="4">
        <f>FOOTBALL[[#This Row],[Goals]]/FOOTBALL[[#This Row],[Matches]]</f>
        <v>6.6666666666666666E-2</v>
      </c>
      <c r="I652" s="4">
        <f>FOOTBALL[[#This Row],[Assists]]/FOOTBALL[[#This Row],[Matches]]</f>
        <v>3.3333333333333333E-2</v>
      </c>
    </row>
    <row r="653" spans="1:9" hidden="1" x14ac:dyDescent="0.35">
      <c r="A653" s="1" t="s">
        <v>32</v>
      </c>
      <c r="B653" s="1" t="s">
        <v>1</v>
      </c>
      <c r="C653" s="1" t="s">
        <v>177</v>
      </c>
      <c r="D653" s="1">
        <v>43</v>
      </c>
      <c r="E653" s="1">
        <v>3</v>
      </c>
      <c r="F653" s="1">
        <v>1</v>
      </c>
      <c r="G653" s="1">
        <v>7.3</v>
      </c>
      <c r="H653" s="2">
        <f>FOOTBALL[[#This Row],[Goals]]/FOOTBALL[[#This Row],[Matches]]</f>
        <v>6.9767441860465115E-2</v>
      </c>
      <c r="I653" s="2">
        <f>FOOTBALL[[#This Row],[Assists]]/FOOTBALL[[#This Row],[Matches]]</f>
        <v>2.3255813953488372E-2</v>
      </c>
    </row>
    <row r="654" spans="1:9" hidden="1" x14ac:dyDescent="0.35">
      <c r="A654" s="3" t="s">
        <v>13</v>
      </c>
      <c r="B654" s="3" t="s">
        <v>3</v>
      </c>
      <c r="C654" s="3" t="s">
        <v>177</v>
      </c>
      <c r="D654" s="3">
        <v>42</v>
      </c>
      <c r="E654" s="3">
        <v>3</v>
      </c>
      <c r="F654" s="3">
        <v>1</v>
      </c>
      <c r="G654" s="3">
        <v>7.1</v>
      </c>
      <c r="H654" s="4">
        <f>FOOTBALL[[#This Row],[Goals]]/FOOTBALL[[#This Row],[Matches]]</f>
        <v>7.1428571428571425E-2</v>
      </c>
      <c r="I654" s="4">
        <f>FOOTBALL[[#This Row],[Assists]]/FOOTBALL[[#This Row],[Matches]]</f>
        <v>2.3809523809523808E-2</v>
      </c>
    </row>
    <row r="655" spans="1:9" hidden="1" x14ac:dyDescent="0.35">
      <c r="A655" s="1" t="s">
        <v>13</v>
      </c>
      <c r="B655" s="1" t="s">
        <v>5</v>
      </c>
      <c r="C655" s="1" t="s">
        <v>177</v>
      </c>
      <c r="D655" s="1">
        <v>36</v>
      </c>
      <c r="E655" s="1">
        <v>1</v>
      </c>
      <c r="F655" s="1">
        <v>1</v>
      </c>
      <c r="G655" s="1">
        <v>7.1</v>
      </c>
      <c r="H655" s="2">
        <f>FOOTBALL[[#This Row],[Goals]]/FOOTBALL[[#This Row],[Matches]]</f>
        <v>2.7777777777777776E-2</v>
      </c>
      <c r="I655" s="2">
        <f>FOOTBALL[[#This Row],[Assists]]/FOOTBALL[[#This Row],[Matches]]</f>
        <v>2.7777777777777776E-2</v>
      </c>
    </row>
    <row r="656" spans="1:9" hidden="1" x14ac:dyDescent="0.35">
      <c r="A656" s="3" t="s">
        <v>85</v>
      </c>
      <c r="B656" s="3" t="s">
        <v>7</v>
      </c>
      <c r="C656" s="3" t="s">
        <v>177</v>
      </c>
      <c r="D656" s="3">
        <v>55</v>
      </c>
      <c r="E656" s="3">
        <v>7</v>
      </c>
      <c r="F656" s="3">
        <v>1</v>
      </c>
      <c r="G656" s="3">
        <v>7.1</v>
      </c>
      <c r="H656" s="4">
        <f>FOOTBALL[[#This Row],[Goals]]/FOOTBALL[[#This Row],[Matches]]</f>
        <v>0.12727272727272726</v>
      </c>
      <c r="I656" s="4">
        <f>FOOTBALL[[#This Row],[Assists]]/FOOTBALL[[#This Row],[Matches]]</f>
        <v>1.8181818181818181E-2</v>
      </c>
    </row>
    <row r="657" spans="1:9" hidden="1" x14ac:dyDescent="0.35">
      <c r="A657" s="1" t="s">
        <v>85</v>
      </c>
      <c r="B657" s="1" t="s">
        <v>8</v>
      </c>
      <c r="C657" s="1" t="s">
        <v>177</v>
      </c>
      <c r="D657" s="1">
        <v>39</v>
      </c>
      <c r="E657" s="1">
        <v>3</v>
      </c>
      <c r="F657" s="1">
        <v>3</v>
      </c>
      <c r="G657" s="1">
        <v>7</v>
      </c>
      <c r="H657" s="2">
        <f>FOOTBALL[[#This Row],[Goals]]/FOOTBALL[[#This Row],[Matches]]</f>
        <v>7.6923076923076927E-2</v>
      </c>
      <c r="I657" s="2">
        <f>FOOTBALL[[#This Row],[Assists]]/FOOTBALL[[#This Row],[Matches]]</f>
        <v>7.6923076923076927E-2</v>
      </c>
    </row>
    <row r="658" spans="1:9" hidden="1" x14ac:dyDescent="0.35">
      <c r="A658" s="3" t="s">
        <v>32</v>
      </c>
      <c r="B658" s="3" t="s">
        <v>11</v>
      </c>
      <c r="C658" s="3" t="s">
        <v>178</v>
      </c>
      <c r="D658" s="3">
        <v>42</v>
      </c>
      <c r="E658" s="3">
        <v>6</v>
      </c>
      <c r="F658" s="3">
        <v>9</v>
      </c>
      <c r="G658" s="3">
        <v>7.4</v>
      </c>
      <c r="H658" s="4">
        <f>FOOTBALL[[#This Row],[Goals]]/FOOTBALL[[#This Row],[Matches]]</f>
        <v>0.14285714285714285</v>
      </c>
      <c r="I658" s="4">
        <f>FOOTBALL[[#This Row],[Assists]]/FOOTBALL[[#This Row],[Matches]]</f>
        <v>0.21428571428571427</v>
      </c>
    </row>
    <row r="659" spans="1:9" hidden="1" x14ac:dyDescent="0.35">
      <c r="A659" s="1" t="s">
        <v>32</v>
      </c>
      <c r="B659" s="1" t="s">
        <v>1</v>
      </c>
      <c r="C659" s="1" t="s">
        <v>178</v>
      </c>
      <c r="D659" s="1">
        <v>40</v>
      </c>
      <c r="E659" s="1">
        <v>6</v>
      </c>
      <c r="F659" s="1">
        <v>6</v>
      </c>
      <c r="G659" s="1">
        <v>7.3</v>
      </c>
      <c r="H659" s="2">
        <f>FOOTBALL[[#This Row],[Goals]]/FOOTBALL[[#This Row],[Matches]]</f>
        <v>0.15</v>
      </c>
      <c r="I659" s="2">
        <f>FOOTBALL[[#This Row],[Assists]]/FOOTBALL[[#This Row],[Matches]]</f>
        <v>0.15</v>
      </c>
    </row>
    <row r="660" spans="1:9" hidden="1" x14ac:dyDescent="0.35">
      <c r="A660" s="3" t="s">
        <v>32</v>
      </c>
      <c r="B660" s="3" t="s">
        <v>3</v>
      </c>
      <c r="C660" s="3" t="s">
        <v>178</v>
      </c>
      <c r="D660" s="3">
        <v>27</v>
      </c>
      <c r="E660" s="3">
        <v>3</v>
      </c>
      <c r="F660" s="3">
        <v>3</v>
      </c>
      <c r="G660" s="3">
        <v>7.3</v>
      </c>
      <c r="H660" s="4">
        <f>FOOTBALL[[#This Row],[Goals]]/FOOTBALL[[#This Row],[Matches]]</f>
        <v>0.1111111111111111</v>
      </c>
      <c r="I660" s="4">
        <f>FOOTBALL[[#This Row],[Assists]]/FOOTBALL[[#This Row],[Matches]]</f>
        <v>0.1111111111111111</v>
      </c>
    </row>
    <row r="661" spans="1:9" hidden="1" x14ac:dyDescent="0.35">
      <c r="A661" s="1" t="s">
        <v>32</v>
      </c>
      <c r="B661" s="1" t="s">
        <v>5</v>
      </c>
      <c r="C661" s="1" t="s">
        <v>178</v>
      </c>
      <c r="D661" s="1">
        <v>32</v>
      </c>
      <c r="E661" s="1">
        <v>8</v>
      </c>
      <c r="F661" s="1">
        <v>7</v>
      </c>
      <c r="G661" s="1">
        <v>7.3</v>
      </c>
      <c r="H661" s="2">
        <f>FOOTBALL[[#This Row],[Goals]]/FOOTBALL[[#This Row],[Matches]]</f>
        <v>0.25</v>
      </c>
      <c r="I661" s="2">
        <f>FOOTBALL[[#This Row],[Assists]]/FOOTBALL[[#This Row],[Matches]]</f>
        <v>0.21875</v>
      </c>
    </row>
    <row r="662" spans="1:9" x14ac:dyDescent="0.35">
      <c r="A662" s="3" t="s">
        <v>32</v>
      </c>
      <c r="B662" s="3" t="s">
        <v>6</v>
      </c>
      <c r="C662" s="3" t="s">
        <v>178</v>
      </c>
      <c r="D662" s="3">
        <v>38</v>
      </c>
      <c r="E662" s="3">
        <v>8</v>
      </c>
      <c r="F662" s="3">
        <v>7</v>
      </c>
      <c r="G662" s="3">
        <v>7.3</v>
      </c>
      <c r="H662" s="4">
        <f>FOOTBALL[[#This Row],[Goals]]/FOOTBALL[[#This Row],[Matches]]</f>
        <v>0.21052631578947367</v>
      </c>
      <c r="I662" s="4">
        <f>FOOTBALL[[#This Row],[Assists]]/FOOTBALL[[#This Row],[Matches]]</f>
        <v>0.18421052631578946</v>
      </c>
    </row>
    <row r="663" spans="1:9" hidden="1" x14ac:dyDescent="0.35">
      <c r="A663" s="1" t="s">
        <v>32</v>
      </c>
      <c r="B663" s="1" t="s">
        <v>7</v>
      </c>
      <c r="C663" s="1" t="s">
        <v>178</v>
      </c>
      <c r="D663" s="1">
        <v>42</v>
      </c>
      <c r="E663" s="1">
        <v>9</v>
      </c>
      <c r="F663" s="1">
        <v>6</v>
      </c>
      <c r="G663" s="1">
        <v>7</v>
      </c>
      <c r="H663" s="2">
        <f>FOOTBALL[[#This Row],[Goals]]/FOOTBALL[[#This Row],[Matches]]</f>
        <v>0.21428571428571427</v>
      </c>
      <c r="I663" s="2">
        <f>FOOTBALL[[#This Row],[Assists]]/FOOTBALL[[#This Row],[Matches]]</f>
        <v>0.14285714285714285</v>
      </c>
    </row>
    <row r="664" spans="1:9" hidden="1" x14ac:dyDescent="0.35">
      <c r="A664" s="3" t="s">
        <v>179</v>
      </c>
      <c r="B664" s="3" t="s">
        <v>8</v>
      </c>
      <c r="C664" s="3" t="s">
        <v>178</v>
      </c>
      <c r="D664" s="3">
        <v>29</v>
      </c>
      <c r="E664" s="3">
        <v>4</v>
      </c>
      <c r="F664" s="3">
        <v>3</v>
      </c>
      <c r="G664" s="3">
        <v>7</v>
      </c>
      <c r="H664" s="4">
        <f>FOOTBALL[[#This Row],[Goals]]/FOOTBALL[[#This Row],[Matches]]</f>
        <v>0.13793103448275862</v>
      </c>
      <c r="I664" s="4">
        <f>FOOTBALL[[#This Row],[Assists]]/FOOTBALL[[#This Row],[Matches]]</f>
        <v>0.10344827586206896</v>
      </c>
    </row>
    <row r="665" spans="1:9" hidden="1" x14ac:dyDescent="0.35">
      <c r="A665" s="1" t="s">
        <v>179</v>
      </c>
      <c r="B665" s="1" t="s">
        <v>9</v>
      </c>
      <c r="C665" s="1" t="s">
        <v>178</v>
      </c>
      <c r="D665" s="1">
        <v>41</v>
      </c>
      <c r="E665" s="1">
        <v>8</v>
      </c>
      <c r="F665" s="1">
        <v>4</v>
      </c>
      <c r="G665" s="1">
        <v>7.1</v>
      </c>
      <c r="H665" s="2">
        <f>FOOTBALL[[#This Row],[Goals]]/FOOTBALL[[#This Row],[Matches]]</f>
        <v>0.1951219512195122</v>
      </c>
      <c r="I665" s="2">
        <f>FOOTBALL[[#This Row],[Assists]]/FOOTBALL[[#This Row],[Matches]]</f>
        <v>9.7560975609756101E-2</v>
      </c>
    </row>
    <row r="666" spans="1:9" hidden="1" x14ac:dyDescent="0.35">
      <c r="A666" s="3" t="s">
        <v>32</v>
      </c>
      <c r="B666" s="3" t="s">
        <v>11</v>
      </c>
      <c r="C666" s="3" t="s">
        <v>180</v>
      </c>
      <c r="D666" s="3">
        <v>43</v>
      </c>
      <c r="E666" s="3">
        <v>1</v>
      </c>
      <c r="F666" s="3">
        <v>4</v>
      </c>
      <c r="G666" s="3">
        <v>7</v>
      </c>
      <c r="H666" s="4">
        <f>FOOTBALL[[#This Row],[Goals]]/FOOTBALL[[#This Row],[Matches]]</f>
        <v>2.3255813953488372E-2</v>
      </c>
      <c r="I666" s="4">
        <f>FOOTBALL[[#This Row],[Assists]]/FOOTBALL[[#This Row],[Matches]]</f>
        <v>9.3023255813953487E-2</v>
      </c>
    </row>
    <row r="667" spans="1:9" hidden="1" x14ac:dyDescent="0.35">
      <c r="A667" s="1" t="s">
        <v>69</v>
      </c>
      <c r="B667" s="1" t="s">
        <v>1</v>
      </c>
      <c r="C667" s="1" t="s">
        <v>180</v>
      </c>
      <c r="D667" s="1">
        <v>29</v>
      </c>
      <c r="E667" s="1">
        <v>4</v>
      </c>
      <c r="F667" s="1">
        <v>1</v>
      </c>
      <c r="G667" s="1">
        <v>7.2</v>
      </c>
      <c r="H667" s="2">
        <f>FOOTBALL[[#This Row],[Goals]]/FOOTBALL[[#This Row],[Matches]]</f>
        <v>0.13793103448275862</v>
      </c>
      <c r="I667" s="2">
        <f>FOOTBALL[[#This Row],[Assists]]/FOOTBALL[[#This Row],[Matches]]</f>
        <v>3.4482758620689655E-2</v>
      </c>
    </row>
    <row r="668" spans="1:9" hidden="1" x14ac:dyDescent="0.35">
      <c r="A668" s="3" t="s">
        <v>69</v>
      </c>
      <c r="B668" s="3" t="s">
        <v>3</v>
      </c>
      <c r="C668" s="3" t="s">
        <v>180</v>
      </c>
      <c r="D668" s="3">
        <v>43</v>
      </c>
      <c r="E668" s="3">
        <v>5</v>
      </c>
      <c r="F668" s="3">
        <v>6</v>
      </c>
      <c r="G668" s="3">
        <v>6.9</v>
      </c>
      <c r="H668" s="4">
        <f>FOOTBALL[[#This Row],[Goals]]/FOOTBALL[[#This Row],[Matches]]</f>
        <v>0.11627906976744186</v>
      </c>
      <c r="I668" s="4">
        <f>FOOTBALL[[#This Row],[Assists]]/FOOTBALL[[#This Row],[Matches]]</f>
        <v>0.13953488372093023</v>
      </c>
    </row>
    <row r="669" spans="1:9" x14ac:dyDescent="0.35">
      <c r="A669" s="1" t="s">
        <v>69</v>
      </c>
      <c r="B669" s="1" t="s">
        <v>6</v>
      </c>
      <c r="C669" s="1" t="s">
        <v>180</v>
      </c>
      <c r="D669" s="1">
        <v>42</v>
      </c>
      <c r="E669" s="1">
        <v>4</v>
      </c>
      <c r="F669" s="1">
        <v>6</v>
      </c>
      <c r="G669" s="1">
        <v>6.9</v>
      </c>
      <c r="H669" s="2">
        <f>FOOTBALL[[#This Row],[Goals]]/FOOTBALL[[#This Row],[Matches]]</f>
        <v>9.5238095238095233E-2</v>
      </c>
      <c r="I669" s="2">
        <f>FOOTBALL[[#This Row],[Assists]]/FOOTBALL[[#This Row],[Matches]]</f>
        <v>0.14285714285714285</v>
      </c>
    </row>
    <row r="670" spans="1:9" hidden="1" x14ac:dyDescent="0.35">
      <c r="A670" s="3" t="s">
        <v>69</v>
      </c>
      <c r="B670" s="3" t="s">
        <v>7</v>
      </c>
      <c r="C670" s="3" t="s">
        <v>180</v>
      </c>
      <c r="D670" s="3">
        <v>43</v>
      </c>
      <c r="E670" s="3">
        <v>2</v>
      </c>
      <c r="F670" s="3">
        <v>3</v>
      </c>
      <c r="G670" s="3">
        <v>6.8</v>
      </c>
      <c r="H670" s="4">
        <f>FOOTBALL[[#This Row],[Goals]]/FOOTBALL[[#This Row],[Matches]]</f>
        <v>4.6511627906976744E-2</v>
      </c>
      <c r="I670" s="4">
        <f>FOOTBALL[[#This Row],[Assists]]/FOOTBALL[[#This Row],[Matches]]</f>
        <v>6.9767441860465115E-2</v>
      </c>
    </row>
    <row r="671" spans="1:9" hidden="1" x14ac:dyDescent="0.35">
      <c r="A671" s="1" t="s">
        <v>48</v>
      </c>
      <c r="B671" s="1" t="s">
        <v>9</v>
      </c>
      <c r="C671" s="1" t="s">
        <v>180</v>
      </c>
      <c r="D671" s="1">
        <v>43</v>
      </c>
      <c r="E671" s="1">
        <v>4</v>
      </c>
      <c r="F671" s="1">
        <v>4</v>
      </c>
      <c r="G671" s="1">
        <v>6.3</v>
      </c>
      <c r="H671" s="2">
        <f>FOOTBALL[[#This Row],[Goals]]/FOOTBALL[[#This Row],[Matches]]</f>
        <v>9.3023255813953487E-2</v>
      </c>
      <c r="I671" s="2">
        <f>FOOTBALL[[#This Row],[Assists]]/FOOTBALL[[#This Row],[Matches]]</f>
        <v>9.3023255813953487E-2</v>
      </c>
    </row>
    <row r="672" spans="1:9" hidden="1" x14ac:dyDescent="0.35">
      <c r="A672" s="3" t="s">
        <v>32</v>
      </c>
      <c r="B672" s="3" t="s">
        <v>11</v>
      </c>
      <c r="C672" s="3" t="s">
        <v>181</v>
      </c>
      <c r="D672" s="3">
        <v>38</v>
      </c>
      <c r="E672" s="3">
        <v>12</v>
      </c>
      <c r="F672" s="3">
        <v>7</v>
      </c>
      <c r="G672" s="3">
        <v>7.6</v>
      </c>
      <c r="H672" s="4">
        <f>FOOTBALL[[#This Row],[Goals]]/FOOTBALL[[#This Row],[Matches]]</f>
        <v>0.31578947368421051</v>
      </c>
      <c r="I672" s="4">
        <f>FOOTBALL[[#This Row],[Assists]]/FOOTBALL[[#This Row],[Matches]]</f>
        <v>0.18421052631578946</v>
      </c>
    </row>
    <row r="673" spans="1:9" hidden="1" x14ac:dyDescent="0.35">
      <c r="A673" s="1" t="s">
        <v>32</v>
      </c>
      <c r="B673" s="1" t="s">
        <v>1</v>
      </c>
      <c r="C673" s="1" t="s">
        <v>181</v>
      </c>
      <c r="D673" s="1">
        <v>47</v>
      </c>
      <c r="E673" s="1">
        <v>16</v>
      </c>
      <c r="F673" s="1">
        <v>13</v>
      </c>
      <c r="G673" s="1">
        <v>7.4</v>
      </c>
      <c r="H673" s="2">
        <f>FOOTBALL[[#This Row],[Goals]]/FOOTBALL[[#This Row],[Matches]]</f>
        <v>0.34042553191489361</v>
      </c>
      <c r="I673" s="2">
        <f>FOOTBALL[[#This Row],[Assists]]/FOOTBALL[[#This Row],[Matches]]</f>
        <v>0.27659574468085107</v>
      </c>
    </row>
    <row r="674" spans="1:9" hidden="1" x14ac:dyDescent="0.35">
      <c r="A674" s="3" t="s">
        <v>32</v>
      </c>
      <c r="B674" s="3" t="s">
        <v>3</v>
      </c>
      <c r="C674" s="3" t="s">
        <v>181</v>
      </c>
      <c r="D674" s="3">
        <v>40</v>
      </c>
      <c r="E674" s="3">
        <v>8</v>
      </c>
      <c r="F674" s="3">
        <v>5</v>
      </c>
      <c r="G674" s="3">
        <v>7.2</v>
      </c>
      <c r="H674" s="4">
        <f>FOOTBALL[[#This Row],[Goals]]/FOOTBALL[[#This Row],[Matches]]</f>
        <v>0.2</v>
      </c>
      <c r="I674" s="4">
        <f>FOOTBALL[[#This Row],[Assists]]/FOOTBALL[[#This Row],[Matches]]</f>
        <v>0.125</v>
      </c>
    </row>
    <row r="675" spans="1:9" hidden="1" x14ac:dyDescent="0.35">
      <c r="A675" s="1" t="s">
        <v>32</v>
      </c>
      <c r="B675" s="1" t="s">
        <v>5</v>
      </c>
      <c r="C675" s="1" t="s">
        <v>181</v>
      </c>
      <c r="D675" s="1">
        <v>37</v>
      </c>
      <c r="E675" s="1">
        <v>7</v>
      </c>
      <c r="F675" s="1">
        <v>1</v>
      </c>
      <c r="G675" s="1">
        <v>6.8</v>
      </c>
      <c r="H675" s="2">
        <f>FOOTBALL[[#This Row],[Goals]]/FOOTBALL[[#This Row],[Matches]]</f>
        <v>0.1891891891891892</v>
      </c>
      <c r="I675" s="2">
        <f>FOOTBALL[[#This Row],[Assists]]/FOOTBALL[[#This Row],[Matches]]</f>
        <v>2.7027027027027029E-2</v>
      </c>
    </row>
    <row r="676" spans="1:9" hidden="1" x14ac:dyDescent="0.35">
      <c r="A676" s="3" t="s">
        <v>32</v>
      </c>
      <c r="B676" s="3" t="s">
        <v>11</v>
      </c>
      <c r="C676" s="3" t="s">
        <v>182</v>
      </c>
      <c r="D676" s="3">
        <v>27</v>
      </c>
      <c r="E676" s="3">
        <v>5</v>
      </c>
      <c r="F676" s="3">
        <v>3</v>
      </c>
      <c r="G676" s="3">
        <v>7.3</v>
      </c>
      <c r="H676" s="4">
        <f>FOOTBALL[[#This Row],[Goals]]/FOOTBALL[[#This Row],[Matches]]</f>
        <v>0.18518518518518517</v>
      </c>
      <c r="I676" s="4">
        <f>FOOTBALL[[#This Row],[Assists]]/FOOTBALL[[#This Row],[Matches]]</f>
        <v>0.1111111111111111</v>
      </c>
    </row>
    <row r="677" spans="1:9" hidden="1" x14ac:dyDescent="0.35">
      <c r="A677" s="1" t="s">
        <v>32</v>
      </c>
      <c r="B677" s="1" t="s">
        <v>1</v>
      </c>
      <c r="C677" s="1" t="s">
        <v>182</v>
      </c>
      <c r="D677" s="1">
        <v>35</v>
      </c>
      <c r="E677" s="1">
        <v>9</v>
      </c>
      <c r="F677" s="1">
        <v>6</v>
      </c>
      <c r="G677" s="1">
        <v>7.4</v>
      </c>
      <c r="H677" s="2">
        <f>FOOTBALL[[#This Row],[Goals]]/FOOTBALL[[#This Row],[Matches]]</f>
        <v>0.25714285714285712</v>
      </c>
      <c r="I677" s="2">
        <f>FOOTBALL[[#This Row],[Assists]]/FOOTBALL[[#This Row],[Matches]]</f>
        <v>0.17142857142857143</v>
      </c>
    </row>
    <row r="678" spans="1:9" hidden="1" x14ac:dyDescent="0.35">
      <c r="A678" s="3" t="s">
        <v>32</v>
      </c>
      <c r="B678" s="3" t="s">
        <v>3</v>
      </c>
      <c r="C678" s="3" t="s">
        <v>182</v>
      </c>
      <c r="D678" s="3">
        <v>32</v>
      </c>
      <c r="E678" s="3">
        <v>8</v>
      </c>
      <c r="F678" s="3">
        <v>5</v>
      </c>
      <c r="G678" s="3">
        <v>7.5</v>
      </c>
      <c r="H678" s="4">
        <f>FOOTBALL[[#This Row],[Goals]]/FOOTBALL[[#This Row],[Matches]]</f>
        <v>0.25</v>
      </c>
      <c r="I678" s="4">
        <f>FOOTBALL[[#This Row],[Assists]]/FOOTBALL[[#This Row],[Matches]]</f>
        <v>0.15625</v>
      </c>
    </row>
    <row r="679" spans="1:9" hidden="1" x14ac:dyDescent="0.35">
      <c r="A679" s="1" t="s">
        <v>32</v>
      </c>
      <c r="B679" s="1" t="s">
        <v>5</v>
      </c>
      <c r="C679" s="1" t="s">
        <v>182</v>
      </c>
      <c r="D679" s="1">
        <v>39</v>
      </c>
      <c r="E679" s="1">
        <v>8</v>
      </c>
      <c r="F679" s="1">
        <v>5</v>
      </c>
      <c r="G679" s="1">
        <v>7.3</v>
      </c>
      <c r="H679" s="2">
        <f>FOOTBALL[[#This Row],[Goals]]/FOOTBALL[[#This Row],[Matches]]</f>
        <v>0.20512820512820512</v>
      </c>
      <c r="I679" s="2">
        <f>FOOTBALL[[#This Row],[Assists]]/FOOTBALL[[#This Row],[Matches]]</f>
        <v>0.12820512820512819</v>
      </c>
    </row>
    <row r="680" spans="1:9" x14ac:dyDescent="0.35">
      <c r="A680" s="3" t="s">
        <v>32</v>
      </c>
      <c r="B680" s="3" t="s">
        <v>6</v>
      </c>
      <c r="C680" s="3" t="s">
        <v>182</v>
      </c>
      <c r="D680" s="3">
        <v>38</v>
      </c>
      <c r="E680" s="3">
        <v>8</v>
      </c>
      <c r="F680" s="3">
        <v>5</v>
      </c>
      <c r="G680" s="3">
        <v>7.1</v>
      </c>
      <c r="H680" s="4">
        <f>FOOTBALL[[#This Row],[Goals]]/FOOTBALL[[#This Row],[Matches]]</f>
        <v>0.21052631578947367</v>
      </c>
      <c r="I680" s="4">
        <f>FOOTBALL[[#This Row],[Assists]]/FOOTBALL[[#This Row],[Matches]]</f>
        <v>0.13157894736842105</v>
      </c>
    </row>
    <row r="681" spans="1:9" hidden="1" x14ac:dyDescent="0.35">
      <c r="A681" s="1" t="s">
        <v>32</v>
      </c>
      <c r="B681" s="1" t="s">
        <v>7</v>
      </c>
      <c r="C681" s="1" t="s">
        <v>182</v>
      </c>
      <c r="D681" s="1">
        <v>30</v>
      </c>
      <c r="E681" s="1">
        <v>10</v>
      </c>
      <c r="F681" s="1">
        <v>5</v>
      </c>
      <c r="G681" s="1">
        <v>7.3</v>
      </c>
      <c r="H681" s="2">
        <f>FOOTBALL[[#This Row],[Goals]]/FOOTBALL[[#This Row],[Matches]]</f>
        <v>0.33333333333333331</v>
      </c>
      <c r="I681" s="2">
        <f>FOOTBALL[[#This Row],[Assists]]/FOOTBALL[[#This Row],[Matches]]</f>
        <v>0.16666666666666666</v>
      </c>
    </row>
    <row r="682" spans="1:9" hidden="1" x14ac:dyDescent="0.35">
      <c r="A682" s="3" t="s">
        <v>32</v>
      </c>
      <c r="B682" s="3" t="s">
        <v>8</v>
      </c>
      <c r="C682" s="3" t="s">
        <v>182</v>
      </c>
      <c r="D682" s="3">
        <v>33</v>
      </c>
      <c r="E682" s="3">
        <v>7</v>
      </c>
      <c r="F682" s="3">
        <v>6</v>
      </c>
      <c r="G682" s="3">
        <v>7.4</v>
      </c>
      <c r="H682" s="4">
        <f>FOOTBALL[[#This Row],[Goals]]/FOOTBALL[[#This Row],[Matches]]</f>
        <v>0.21212121212121213</v>
      </c>
      <c r="I682" s="4">
        <f>FOOTBALL[[#This Row],[Assists]]/FOOTBALL[[#This Row],[Matches]]</f>
        <v>0.18181818181818182</v>
      </c>
    </row>
    <row r="683" spans="1:9" hidden="1" x14ac:dyDescent="0.35">
      <c r="A683" s="1" t="s">
        <v>32</v>
      </c>
      <c r="B683" s="1" t="s">
        <v>9</v>
      </c>
      <c r="C683" s="1" t="s">
        <v>182</v>
      </c>
      <c r="D683" s="1">
        <v>25</v>
      </c>
      <c r="E683" s="1">
        <v>2</v>
      </c>
      <c r="F683" s="1">
        <v>1</v>
      </c>
      <c r="G683" s="1">
        <v>6.9</v>
      </c>
      <c r="H683" s="2">
        <f>FOOTBALL[[#This Row],[Goals]]/FOOTBALL[[#This Row],[Matches]]</f>
        <v>0.08</v>
      </c>
      <c r="I683" s="2">
        <f>FOOTBALL[[#This Row],[Assists]]/FOOTBALL[[#This Row],[Matches]]</f>
        <v>0.04</v>
      </c>
    </row>
    <row r="684" spans="1:9" hidden="1" x14ac:dyDescent="0.35">
      <c r="A684" s="3" t="s">
        <v>4</v>
      </c>
      <c r="B684" s="3" t="s">
        <v>1</v>
      </c>
      <c r="C684" s="3" t="s">
        <v>183</v>
      </c>
      <c r="D684" s="3">
        <v>32</v>
      </c>
      <c r="E684" s="3">
        <v>1</v>
      </c>
      <c r="F684" s="3">
        <v>2</v>
      </c>
      <c r="G684" s="3">
        <v>6.9</v>
      </c>
      <c r="H684" s="4">
        <f>FOOTBALL[[#This Row],[Goals]]/FOOTBALL[[#This Row],[Matches]]</f>
        <v>3.125E-2</v>
      </c>
      <c r="I684" s="4">
        <f>FOOTBALL[[#This Row],[Assists]]/FOOTBALL[[#This Row],[Matches]]</f>
        <v>6.25E-2</v>
      </c>
    </row>
    <row r="685" spans="1:9" hidden="1" x14ac:dyDescent="0.35">
      <c r="A685" s="1" t="s">
        <v>76</v>
      </c>
      <c r="B685" s="1" t="s">
        <v>5</v>
      </c>
      <c r="C685" s="1" t="s">
        <v>184</v>
      </c>
      <c r="D685" s="1">
        <v>33</v>
      </c>
      <c r="E685" s="1">
        <v>2</v>
      </c>
      <c r="F685" s="1">
        <v>1</v>
      </c>
      <c r="G685" s="1">
        <v>6.8</v>
      </c>
      <c r="H685" s="2">
        <f>FOOTBALL[[#This Row],[Goals]]/FOOTBALL[[#This Row],[Matches]]</f>
        <v>6.0606060606060608E-2</v>
      </c>
      <c r="I685" s="2">
        <f>FOOTBALL[[#This Row],[Assists]]/FOOTBALL[[#This Row],[Matches]]</f>
        <v>3.0303030303030304E-2</v>
      </c>
    </row>
    <row r="686" spans="1:9" x14ac:dyDescent="0.35">
      <c r="A686" s="3" t="s">
        <v>76</v>
      </c>
      <c r="B686" s="3" t="s">
        <v>6</v>
      </c>
      <c r="C686" s="3" t="s">
        <v>184</v>
      </c>
      <c r="D686" s="3">
        <v>41</v>
      </c>
      <c r="E686" s="3">
        <v>1</v>
      </c>
      <c r="F686" s="3">
        <v>3</v>
      </c>
      <c r="G686" s="3">
        <v>6.8</v>
      </c>
      <c r="H686" s="4">
        <f>FOOTBALL[[#This Row],[Goals]]/FOOTBALL[[#This Row],[Matches]]</f>
        <v>2.4390243902439025E-2</v>
      </c>
      <c r="I686" s="4">
        <f>FOOTBALL[[#This Row],[Assists]]/FOOTBALL[[#This Row],[Matches]]</f>
        <v>7.3170731707317069E-2</v>
      </c>
    </row>
    <row r="687" spans="1:9" hidden="1" x14ac:dyDescent="0.35">
      <c r="A687" s="1" t="s">
        <v>185</v>
      </c>
      <c r="B687" s="1" t="s">
        <v>8</v>
      </c>
      <c r="C687" s="1" t="s">
        <v>184</v>
      </c>
      <c r="D687" s="1">
        <v>16</v>
      </c>
      <c r="E687" s="1">
        <v>1</v>
      </c>
      <c r="F687" s="1">
        <v>1</v>
      </c>
      <c r="G687" s="1">
        <v>6.9</v>
      </c>
      <c r="H687" s="2">
        <f>FOOTBALL[[#This Row],[Goals]]/FOOTBALL[[#This Row],[Matches]]</f>
        <v>6.25E-2</v>
      </c>
      <c r="I687" s="2">
        <f>FOOTBALL[[#This Row],[Assists]]/FOOTBALL[[#This Row],[Matches]]</f>
        <v>6.25E-2</v>
      </c>
    </row>
    <row r="688" spans="1:9" hidden="1" x14ac:dyDescent="0.35">
      <c r="A688" s="3" t="s">
        <v>185</v>
      </c>
      <c r="B688" s="3" t="s">
        <v>9</v>
      </c>
      <c r="C688" s="3" t="s">
        <v>184</v>
      </c>
      <c r="D688" s="3">
        <v>40</v>
      </c>
      <c r="E688" s="3">
        <v>4</v>
      </c>
      <c r="F688" s="3">
        <v>3</v>
      </c>
      <c r="G688" s="3">
        <v>6.8</v>
      </c>
      <c r="H688" s="4">
        <f>FOOTBALL[[#This Row],[Goals]]/FOOTBALL[[#This Row],[Matches]]</f>
        <v>0.1</v>
      </c>
      <c r="I688" s="4">
        <f>FOOTBALL[[#This Row],[Assists]]/FOOTBALL[[#This Row],[Matches]]</f>
        <v>7.4999999999999997E-2</v>
      </c>
    </row>
    <row r="689" spans="1:9" hidden="1" x14ac:dyDescent="0.35">
      <c r="A689" s="1" t="s">
        <v>34</v>
      </c>
      <c r="B689" s="1" t="s">
        <v>1</v>
      </c>
      <c r="C689" s="1" t="s">
        <v>186</v>
      </c>
      <c r="D689" s="1">
        <v>35</v>
      </c>
      <c r="E689" s="1">
        <v>1</v>
      </c>
      <c r="F689" s="1">
        <v>2</v>
      </c>
      <c r="G689" s="1">
        <v>6.9</v>
      </c>
      <c r="H689" s="2">
        <f>FOOTBALL[[#This Row],[Goals]]/FOOTBALL[[#This Row],[Matches]]</f>
        <v>2.8571428571428571E-2</v>
      </c>
      <c r="I689" s="2">
        <f>FOOTBALL[[#This Row],[Assists]]/FOOTBALL[[#This Row],[Matches]]</f>
        <v>5.7142857142857141E-2</v>
      </c>
    </row>
    <row r="690" spans="1:9" x14ac:dyDescent="0.35">
      <c r="A690" s="3" t="s">
        <v>4</v>
      </c>
      <c r="B690" s="3" t="s">
        <v>6</v>
      </c>
      <c r="C690" s="3" t="s">
        <v>186</v>
      </c>
      <c r="D690" s="3">
        <v>40</v>
      </c>
      <c r="E690" s="3">
        <v>4</v>
      </c>
      <c r="F690" s="3">
        <v>1</v>
      </c>
      <c r="G690" s="3">
        <v>6.8</v>
      </c>
      <c r="H690" s="4">
        <f>FOOTBALL[[#This Row],[Goals]]/FOOTBALL[[#This Row],[Matches]]</f>
        <v>0.1</v>
      </c>
      <c r="I690" s="4">
        <f>FOOTBALL[[#This Row],[Assists]]/FOOTBALL[[#This Row],[Matches]]</f>
        <v>2.5000000000000001E-2</v>
      </c>
    </row>
    <row r="691" spans="1:9" hidden="1" x14ac:dyDescent="0.35">
      <c r="A691" s="1" t="s">
        <v>55</v>
      </c>
      <c r="B691" s="1" t="s">
        <v>8</v>
      </c>
      <c r="C691" s="1" t="s">
        <v>186</v>
      </c>
      <c r="D691" s="1">
        <v>54</v>
      </c>
      <c r="E691" s="1">
        <v>4</v>
      </c>
      <c r="F691" s="1">
        <v>1</v>
      </c>
      <c r="G691" s="1">
        <v>6.8</v>
      </c>
      <c r="H691" s="2">
        <f>FOOTBALL[[#This Row],[Goals]]/FOOTBALL[[#This Row],[Matches]]</f>
        <v>7.407407407407407E-2</v>
      </c>
      <c r="I691" s="2">
        <f>FOOTBALL[[#This Row],[Assists]]/FOOTBALL[[#This Row],[Matches]]</f>
        <v>1.8518518518518517E-2</v>
      </c>
    </row>
    <row r="692" spans="1:9" hidden="1" x14ac:dyDescent="0.35">
      <c r="A692" s="3" t="s">
        <v>4</v>
      </c>
      <c r="B692" s="3" t="s">
        <v>11</v>
      </c>
      <c r="C692" s="3" t="s">
        <v>187</v>
      </c>
      <c r="D692" s="3">
        <v>37</v>
      </c>
      <c r="E692" s="3">
        <v>1</v>
      </c>
      <c r="F692" s="3">
        <v>2</v>
      </c>
      <c r="G692" s="3">
        <v>6.9</v>
      </c>
      <c r="H692" s="4">
        <f>FOOTBALL[[#This Row],[Goals]]/FOOTBALL[[#This Row],[Matches]]</f>
        <v>2.7027027027027029E-2</v>
      </c>
      <c r="I692" s="4">
        <f>FOOTBALL[[#This Row],[Assists]]/FOOTBALL[[#This Row],[Matches]]</f>
        <v>5.4054054054054057E-2</v>
      </c>
    </row>
    <row r="693" spans="1:9" hidden="1" x14ac:dyDescent="0.35">
      <c r="A693" s="1" t="s">
        <v>4</v>
      </c>
      <c r="B693" s="1" t="s">
        <v>1</v>
      </c>
      <c r="C693" s="1" t="s">
        <v>187</v>
      </c>
      <c r="D693" s="1">
        <v>31</v>
      </c>
      <c r="E693" s="1">
        <v>1</v>
      </c>
      <c r="F693" s="1">
        <v>2</v>
      </c>
      <c r="G693" s="1">
        <v>7.1</v>
      </c>
      <c r="H693" s="2">
        <f>FOOTBALL[[#This Row],[Goals]]/FOOTBALL[[#This Row],[Matches]]</f>
        <v>3.2258064516129031E-2</v>
      </c>
      <c r="I693" s="2">
        <f>FOOTBALL[[#This Row],[Assists]]/FOOTBALL[[#This Row],[Matches]]</f>
        <v>6.4516129032258063E-2</v>
      </c>
    </row>
    <row r="694" spans="1:9" hidden="1" x14ac:dyDescent="0.35">
      <c r="A694" s="3" t="s">
        <v>4</v>
      </c>
      <c r="B694" s="3" t="s">
        <v>5</v>
      </c>
      <c r="C694" s="3" t="s">
        <v>187</v>
      </c>
      <c r="D694" s="3">
        <v>33</v>
      </c>
      <c r="E694" s="3">
        <v>2</v>
      </c>
      <c r="F694" s="3">
        <v>1</v>
      </c>
      <c r="G694" s="3">
        <v>6.9</v>
      </c>
      <c r="H694" s="4">
        <f>FOOTBALL[[#This Row],[Goals]]/FOOTBALL[[#This Row],[Matches]]</f>
        <v>6.0606060606060608E-2</v>
      </c>
      <c r="I694" s="4">
        <f>FOOTBALL[[#This Row],[Assists]]/FOOTBALL[[#This Row],[Matches]]</f>
        <v>3.0303030303030304E-2</v>
      </c>
    </row>
    <row r="695" spans="1:9" hidden="1" x14ac:dyDescent="0.35">
      <c r="A695" s="1" t="s">
        <v>4</v>
      </c>
      <c r="B695" s="1" t="s">
        <v>11</v>
      </c>
      <c r="C695" s="1" t="s">
        <v>188</v>
      </c>
      <c r="D695" s="1">
        <v>42</v>
      </c>
      <c r="E695" s="1">
        <v>3</v>
      </c>
      <c r="F695" s="1">
        <v>2</v>
      </c>
      <c r="G695" s="1">
        <v>7</v>
      </c>
      <c r="H695" s="2">
        <f>FOOTBALL[[#This Row],[Goals]]/FOOTBALL[[#This Row],[Matches]]</f>
        <v>7.1428571428571425E-2</v>
      </c>
      <c r="I695" s="2">
        <f>FOOTBALL[[#This Row],[Assists]]/FOOTBALL[[#This Row],[Matches]]</f>
        <v>4.7619047619047616E-2</v>
      </c>
    </row>
    <row r="696" spans="1:9" hidden="1" x14ac:dyDescent="0.35">
      <c r="A696" s="3" t="s">
        <v>4</v>
      </c>
      <c r="B696" s="3" t="s">
        <v>1</v>
      </c>
      <c r="C696" s="3" t="s">
        <v>188</v>
      </c>
      <c r="D696" s="3">
        <v>32</v>
      </c>
      <c r="E696" s="3">
        <v>1</v>
      </c>
      <c r="F696" s="3">
        <v>1</v>
      </c>
      <c r="G696" s="3">
        <v>7.2</v>
      </c>
      <c r="H696" s="4">
        <f>FOOTBALL[[#This Row],[Goals]]/FOOTBALL[[#This Row],[Matches]]</f>
        <v>3.125E-2</v>
      </c>
      <c r="I696" s="4">
        <f>FOOTBALL[[#This Row],[Assists]]/FOOTBALL[[#This Row],[Matches]]</f>
        <v>3.125E-2</v>
      </c>
    </row>
    <row r="697" spans="1:9" hidden="1" x14ac:dyDescent="0.35">
      <c r="A697" s="1" t="s">
        <v>39</v>
      </c>
      <c r="B697" s="1" t="s">
        <v>3</v>
      </c>
      <c r="C697" s="1" t="s">
        <v>188</v>
      </c>
      <c r="D697" s="1">
        <v>34</v>
      </c>
      <c r="E697" s="1">
        <v>2</v>
      </c>
      <c r="F697" s="1">
        <v>1</v>
      </c>
      <c r="G697" s="1">
        <v>7.3</v>
      </c>
      <c r="H697" s="2">
        <f>FOOTBALL[[#This Row],[Goals]]/FOOTBALL[[#This Row],[Matches]]</f>
        <v>5.8823529411764705E-2</v>
      </c>
      <c r="I697" s="2">
        <f>FOOTBALL[[#This Row],[Assists]]/FOOTBALL[[#This Row],[Matches]]</f>
        <v>2.9411764705882353E-2</v>
      </c>
    </row>
    <row r="698" spans="1:9" hidden="1" x14ac:dyDescent="0.35">
      <c r="A698" s="3" t="s">
        <v>4</v>
      </c>
      <c r="B698" s="3" t="s">
        <v>11</v>
      </c>
      <c r="C698" s="3" t="s">
        <v>189</v>
      </c>
      <c r="D698" s="3">
        <v>28</v>
      </c>
      <c r="E698" s="3">
        <v>1</v>
      </c>
      <c r="F698" s="3">
        <v>1</v>
      </c>
      <c r="G698" s="3">
        <v>7</v>
      </c>
      <c r="H698" s="4">
        <f>FOOTBALL[[#This Row],[Goals]]/FOOTBALL[[#This Row],[Matches]]</f>
        <v>3.5714285714285712E-2</v>
      </c>
      <c r="I698" s="4">
        <f>FOOTBALL[[#This Row],[Assists]]/FOOTBALL[[#This Row],[Matches]]</f>
        <v>3.5714285714285712E-2</v>
      </c>
    </row>
    <row r="699" spans="1:9" hidden="1" x14ac:dyDescent="0.35">
      <c r="A699" s="1" t="s">
        <v>4</v>
      </c>
      <c r="B699" s="1" t="s">
        <v>1</v>
      </c>
      <c r="C699" s="1" t="s">
        <v>189</v>
      </c>
      <c r="D699" s="1">
        <v>44</v>
      </c>
      <c r="E699" s="1">
        <v>1</v>
      </c>
      <c r="F699" s="1">
        <v>6</v>
      </c>
      <c r="G699" s="1">
        <v>7.1</v>
      </c>
      <c r="H699" s="2">
        <f>FOOTBALL[[#This Row],[Goals]]/FOOTBALL[[#This Row],[Matches]]</f>
        <v>2.2727272727272728E-2</v>
      </c>
      <c r="I699" s="2">
        <f>FOOTBALL[[#This Row],[Assists]]/FOOTBALL[[#This Row],[Matches]]</f>
        <v>0.13636363636363635</v>
      </c>
    </row>
    <row r="700" spans="1:9" hidden="1" x14ac:dyDescent="0.35">
      <c r="A700" s="3" t="s">
        <v>4</v>
      </c>
      <c r="B700" s="3" t="s">
        <v>11</v>
      </c>
      <c r="C700" s="3" t="s">
        <v>190</v>
      </c>
      <c r="D700" s="3">
        <v>15</v>
      </c>
      <c r="E700" s="3">
        <v>2</v>
      </c>
      <c r="F700" s="3">
        <v>1</v>
      </c>
      <c r="G700" s="3">
        <v>7.3</v>
      </c>
      <c r="H700" s="4">
        <f>FOOTBALL[[#This Row],[Goals]]/FOOTBALL[[#This Row],[Matches]]</f>
        <v>0.13333333333333333</v>
      </c>
      <c r="I700" s="4">
        <f>FOOTBALL[[#This Row],[Assists]]/FOOTBALL[[#This Row],[Matches]]</f>
        <v>6.6666666666666666E-2</v>
      </c>
    </row>
    <row r="701" spans="1:9" hidden="1" x14ac:dyDescent="0.35">
      <c r="A701" s="1" t="s">
        <v>4</v>
      </c>
      <c r="B701" s="1" t="s">
        <v>1</v>
      </c>
      <c r="C701" s="1" t="s">
        <v>190</v>
      </c>
      <c r="D701" s="1">
        <v>49</v>
      </c>
      <c r="E701" s="1">
        <v>3</v>
      </c>
      <c r="F701" s="1">
        <v>6</v>
      </c>
      <c r="G701" s="1">
        <v>7</v>
      </c>
      <c r="H701" s="2">
        <f>FOOTBALL[[#This Row],[Goals]]/FOOTBALL[[#This Row],[Matches]]</f>
        <v>6.1224489795918366E-2</v>
      </c>
      <c r="I701" s="2">
        <f>FOOTBALL[[#This Row],[Assists]]/FOOTBALL[[#This Row],[Matches]]</f>
        <v>0.12244897959183673</v>
      </c>
    </row>
    <row r="702" spans="1:9" hidden="1" x14ac:dyDescent="0.35">
      <c r="A702" s="3" t="s">
        <v>4</v>
      </c>
      <c r="B702" s="3" t="s">
        <v>3</v>
      </c>
      <c r="C702" s="3" t="s">
        <v>190</v>
      </c>
      <c r="D702" s="3">
        <v>47</v>
      </c>
      <c r="E702" s="3">
        <v>2</v>
      </c>
      <c r="F702" s="3">
        <v>5</v>
      </c>
      <c r="G702" s="3">
        <v>6.9</v>
      </c>
      <c r="H702" s="4">
        <f>FOOTBALL[[#This Row],[Goals]]/FOOTBALL[[#This Row],[Matches]]</f>
        <v>4.2553191489361701E-2</v>
      </c>
      <c r="I702" s="4">
        <f>FOOTBALL[[#This Row],[Assists]]/FOOTBALL[[#This Row],[Matches]]</f>
        <v>0.10638297872340426</v>
      </c>
    </row>
    <row r="703" spans="1:9" hidden="1" x14ac:dyDescent="0.35">
      <c r="A703" s="1" t="s">
        <v>191</v>
      </c>
      <c r="B703" s="1" t="s">
        <v>3</v>
      </c>
      <c r="C703" s="1" t="s">
        <v>192</v>
      </c>
      <c r="D703" s="1">
        <v>42</v>
      </c>
      <c r="E703" s="1">
        <v>2</v>
      </c>
      <c r="F703" s="1">
        <v>3</v>
      </c>
      <c r="G703" s="1">
        <v>7.3</v>
      </c>
      <c r="H703" s="2">
        <f>FOOTBALL[[#This Row],[Goals]]/FOOTBALL[[#This Row],[Matches]]</f>
        <v>4.7619047619047616E-2</v>
      </c>
      <c r="I703" s="2">
        <f>FOOTBALL[[#This Row],[Assists]]/FOOTBALL[[#This Row],[Matches]]</f>
        <v>7.1428571428571425E-2</v>
      </c>
    </row>
    <row r="704" spans="1:9" hidden="1" x14ac:dyDescent="0.35">
      <c r="A704" s="3" t="s">
        <v>191</v>
      </c>
      <c r="B704" s="3" t="s">
        <v>5</v>
      </c>
      <c r="C704" s="3" t="s">
        <v>192</v>
      </c>
      <c r="D704" s="3">
        <v>23</v>
      </c>
      <c r="E704" s="3">
        <v>1</v>
      </c>
      <c r="F704" s="3">
        <v>1</v>
      </c>
      <c r="G704" s="3">
        <v>7</v>
      </c>
      <c r="H704" s="4">
        <f>FOOTBALL[[#This Row],[Goals]]/FOOTBALL[[#This Row],[Matches]]</f>
        <v>4.3478260869565216E-2</v>
      </c>
      <c r="I704" s="4">
        <f>FOOTBALL[[#This Row],[Assists]]/FOOTBALL[[#This Row],[Matches]]</f>
        <v>4.3478260869565216E-2</v>
      </c>
    </row>
    <row r="705" spans="1:9" hidden="1" x14ac:dyDescent="0.35">
      <c r="A705" s="1" t="s">
        <v>171</v>
      </c>
      <c r="B705" s="1" t="s">
        <v>11</v>
      </c>
      <c r="C705" s="1" t="s">
        <v>193</v>
      </c>
      <c r="D705" s="1">
        <v>29</v>
      </c>
      <c r="E705" s="1">
        <v>1</v>
      </c>
      <c r="F705" s="1">
        <v>2</v>
      </c>
      <c r="G705" s="1">
        <v>6.4</v>
      </c>
      <c r="H705" s="2">
        <f>FOOTBALL[[#This Row],[Goals]]/FOOTBALL[[#This Row],[Matches]]</f>
        <v>3.4482758620689655E-2</v>
      </c>
      <c r="I705" s="2">
        <f>FOOTBALL[[#This Row],[Assists]]/FOOTBALL[[#This Row],[Matches]]</f>
        <v>6.8965517241379309E-2</v>
      </c>
    </row>
    <row r="706" spans="1:9" hidden="1" x14ac:dyDescent="0.35">
      <c r="A706" s="3" t="s">
        <v>4</v>
      </c>
      <c r="B706" s="3" t="s">
        <v>1</v>
      </c>
      <c r="C706" s="3" t="s">
        <v>193</v>
      </c>
      <c r="D706" s="3">
        <v>13</v>
      </c>
      <c r="E706" s="3">
        <v>1</v>
      </c>
      <c r="F706" s="3">
        <v>1</v>
      </c>
      <c r="G706" s="3">
        <v>6.6</v>
      </c>
      <c r="H706" s="4">
        <f>FOOTBALL[[#This Row],[Goals]]/FOOTBALL[[#This Row],[Matches]]</f>
        <v>7.6923076923076927E-2</v>
      </c>
      <c r="I706" s="4">
        <f>FOOTBALL[[#This Row],[Assists]]/FOOTBALL[[#This Row],[Matches]]</f>
        <v>7.6923076923076927E-2</v>
      </c>
    </row>
    <row r="707" spans="1:9" hidden="1" x14ac:dyDescent="0.35">
      <c r="A707" s="1" t="s">
        <v>4</v>
      </c>
      <c r="B707" s="1" t="s">
        <v>11</v>
      </c>
      <c r="C707" s="1" t="s">
        <v>194</v>
      </c>
      <c r="D707" s="1">
        <v>50</v>
      </c>
      <c r="E707" s="1">
        <v>7</v>
      </c>
      <c r="F707" s="1">
        <v>7</v>
      </c>
      <c r="G707" s="1">
        <v>7.4</v>
      </c>
      <c r="H707" s="2">
        <f>FOOTBALL[[#This Row],[Goals]]/FOOTBALL[[#This Row],[Matches]]</f>
        <v>0.14000000000000001</v>
      </c>
      <c r="I707" s="2">
        <f>FOOTBALL[[#This Row],[Assists]]/FOOTBALL[[#This Row],[Matches]]</f>
        <v>0.14000000000000001</v>
      </c>
    </row>
    <row r="708" spans="1:9" hidden="1" x14ac:dyDescent="0.35">
      <c r="A708" s="3" t="s">
        <v>195</v>
      </c>
      <c r="B708" s="3" t="s">
        <v>1</v>
      </c>
      <c r="C708" s="3" t="s">
        <v>196</v>
      </c>
      <c r="D708" s="3">
        <v>45</v>
      </c>
      <c r="E708" s="3">
        <v>21</v>
      </c>
      <c r="F708" s="3">
        <v>6</v>
      </c>
      <c r="G708" s="3">
        <v>7.1</v>
      </c>
      <c r="H708" s="4">
        <f>FOOTBALL[[#This Row],[Goals]]/FOOTBALL[[#This Row],[Matches]]</f>
        <v>0.46666666666666667</v>
      </c>
      <c r="I708" s="4">
        <f>FOOTBALL[[#This Row],[Assists]]/FOOTBALL[[#This Row],[Matches]]</f>
        <v>0.13333333333333333</v>
      </c>
    </row>
    <row r="709" spans="1:9" hidden="1" x14ac:dyDescent="0.35">
      <c r="A709" s="1" t="s">
        <v>4</v>
      </c>
      <c r="B709" s="1" t="s">
        <v>11</v>
      </c>
      <c r="C709" s="1" t="s">
        <v>197</v>
      </c>
      <c r="D709" s="1">
        <v>37</v>
      </c>
      <c r="E709" s="1">
        <v>10</v>
      </c>
      <c r="F709" s="1">
        <v>11</v>
      </c>
      <c r="G709" s="1">
        <v>7.4</v>
      </c>
      <c r="H709" s="2">
        <f>FOOTBALL[[#This Row],[Goals]]/FOOTBALL[[#This Row],[Matches]]</f>
        <v>0.27027027027027029</v>
      </c>
      <c r="I709" s="2">
        <f>FOOTBALL[[#This Row],[Assists]]/FOOTBALL[[#This Row],[Matches]]</f>
        <v>0.29729729729729731</v>
      </c>
    </row>
    <row r="710" spans="1:9" hidden="1" x14ac:dyDescent="0.35">
      <c r="A710" s="3" t="s">
        <v>4</v>
      </c>
      <c r="B710" s="3" t="s">
        <v>1</v>
      </c>
      <c r="C710" s="3" t="s">
        <v>197</v>
      </c>
      <c r="D710" s="3">
        <v>50</v>
      </c>
      <c r="E710" s="3">
        <v>10</v>
      </c>
      <c r="F710" s="3">
        <v>12</v>
      </c>
      <c r="G710" s="3">
        <v>7.3</v>
      </c>
      <c r="H710" s="4">
        <f>FOOTBALL[[#This Row],[Goals]]/FOOTBALL[[#This Row],[Matches]]</f>
        <v>0.2</v>
      </c>
      <c r="I710" s="4">
        <f>FOOTBALL[[#This Row],[Assists]]/FOOTBALL[[#This Row],[Matches]]</f>
        <v>0.24</v>
      </c>
    </row>
    <row r="711" spans="1:9" hidden="1" x14ac:dyDescent="0.35">
      <c r="A711" s="1" t="s">
        <v>124</v>
      </c>
      <c r="B711" s="1" t="s">
        <v>3</v>
      </c>
      <c r="C711" s="1" t="s">
        <v>197</v>
      </c>
      <c r="D711" s="1">
        <v>36</v>
      </c>
      <c r="E711" s="1">
        <v>11</v>
      </c>
      <c r="F711" s="1">
        <v>3</v>
      </c>
      <c r="G711" s="1">
        <v>7.3</v>
      </c>
      <c r="H711" s="2">
        <f>FOOTBALL[[#This Row],[Goals]]/FOOTBALL[[#This Row],[Matches]]</f>
        <v>0.30555555555555558</v>
      </c>
      <c r="I711" s="2">
        <f>FOOTBALL[[#This Row],[Assists]]/FOOTBALL[[#This Row],[Matches]]</f>
        <v>8.3333333333333329E-2</v>
      </c>
    </row>
    <row r="712" spans="1:9" hidden="1" x14ac:dyDescent="0.35">
      <c r="A712" s="3" t="s">
        <v>124</v>
      </c>
      <c r="B712" s="3" t="s">
        <v>5</v>
      </c>
      <c r="C712" s="3" t="s">
        <v>197</v>
      </c>
      <c r="D712" s="3">
        <v>31</v>
      </c>
      <c r="E712" s="3">
        <v>6</v>
      </c>
      <c r="F712" s="3">
        <v>9</v>
      </c>
      <c r="G712" s="3">
        <v>7.3</v>
      </c>
      <c r="H712" s="4">
        <f>FOOTBALL[[#This Row],[Goals]]/FOOTBALL[[#This Row],[Matches]]</f>
        <v>0.19354838709677419</v>
      </c>
      <c r="I712" s="4">
        <f>FOOTBALL[[#This Row],[Assists]]/FOOTBALL[[#This Row],[Matches]]</f>
        <v>0.29032258064516131</v>
      </c>
    </row>
    <row r="713" spans="1:9" x14ac:dyDescent="0.35">
      <c r="A713" s="1" t="s">
        <v>133</v>
      </c>
      <c r="B713" s="1" t="s">
        <v>6</v>
      </c>
      <c r="C713" s="1" t="s">
        <v>197</v>
      </c>
      <c r="D713" s="1">
        <v>30</v>
      </c>
      <c r="E713" s="1">
        <v>7</v>
      </c>
      <c r="F713" s="1">
        <v>4</v>
      </c>
      <c r="G713" s="1">
        <v>6.9</v>
      </c>
      <c r="H713" s="2">
        <f>FOOTBALL[[#This Row],[Goals]]/FOOTBALL[[#This Row],[Matches]]</f>
        <v>0.23333333333333334</v>
      </c>
      <c r="I713" s="2">
        <f>FOOTBALL[[#This Row],[Assists]]/FOOTBALL[[#This Row],[Matches]]</f>
        <v>0.13333333333333333</v>
      </c>
    </row>
    <row r="714" spans="1:9" hidden="1" x14ac:dyDescent="0.35">
      <c r="A714" s="3" t="s">
        <v>116</v>
      </c>
      <c r="B714" s="3" t="s">
        <v>7</v>
      </c>
      <c r="C714" s="3" t="s">
        <v>197</v>
      </c>
      <c r="D714" s="3">
        <v>36</v>
      </c>
      <c r="E714" s="3">
        <v>7</v>
      </c>
      <c r="F714" s="3">
        <v>2</v>
      </c>
      <c r="G714" s="3">
        <v>7.1</v>
      </c>
      <c r="H714" s="4">
        <f>FOOTBALL[[#This Row],[Goals]]/FOOTBALL[[#This Row],[Matches]]</f>
        <v>0.19444444444444445</v>
      </c>
      <c r="I714" s="4">
        <f>FOOTBALL[[#This Row],[Assists]]/FOOTBALL[[#This Row],[Matches]]</f>
        <v>5.5555555555555552E-2</v>
      </c>
    </row>
    <row r="715" spans="1:9" hidden="1" x14ac:dyDescent="0.35">
      <c r="A715" s="1" t="s">
        <v>198</v>
      </c>
      <c r="B715" s="1" t="s">
        <v>8</v>
      </c>
      <c r="C715" s="1" t="s">
        <v>197</v>
      </c>
      <c r="D715" s="1">
        <v>43</v>
      </c>
      <c r="E715" s="1">
        <v>18</v>
      </c>
      <c r="F715" s="1">
        <v>4</v>
      </c>
      <c r="G715" s="1">
        <v>7.2</v>
      </c>
      <c r="H715" s="2">
        <f>FOOTBALL[[#This Row],[Goals]]/FOOTBALL[[#This Row],[Matches]]</f>
        <v>0.41860465116279072</v>
      </c>
      <c r="I715" s="2">
        <f>FOOTBALL[[#This Row],[Assists]]/FOOTBALL[[#This Row],[Matches]]</f>
        <v>9.3023255813953487E-2</v>
      </c>
    </row>
    <row r="716" spans="1:9" hidden="1" x14ac:dyDescent="0.35">
      <c r="A716" s="3" t="s">
        <v>87</v>
      </c>
      <c r="B716" s="3" t="s">
        <v>11</v>
      </c>
      <c r="C716" s="3" t="s">
        <v>199</v>
      </c>
      <c r="D716" s="3">
        <v>27</v>
      </c>
      <c r="E716" s="3">
        <v>4</v>
      </c>
      <c r="F716" s="3">
        <v>1</v>
      </c>
      <c r="G716" s="3">
        <v>6.5</v>
      </c>
      <c r="H716" s="4">
        <f>FOOTBALL[[#This Row],[Goals]]/FOOTBALL[[#This Row],[Matches]]</f>
        <v>0.14814814814814814</v>
      </c>
      <c r="I716" s="4">
        <f>FOOTBALL[[#This Row],[Assists]]/FOOTBALL[[#This Row],[Matches]]</f>
        <v>3.7037037037037035E-2</v>
      </c>
    </row>
    <row r="717" spans="1:9" hidden="1" x14ac:dyDescent="0.35">
      <c r="A717" s="1" t="s">
        <v>4</v>
      </c>
      <c r="B717" s="1" t="s">
        <v>1</v>
      </c>
      <c r="C717" s="1" t="s">
        <v>199</v>
      </c>
      <c r="D717" s="1">
        <v>51</v>
      </c>
      <c r="E717" s="1">
        <v>10</v>
      </c>
      <c r="F717" s="1">
        <v>3</v>
      </c>
      <c r="G717" s="1">
        <v>6.7</v>
      </c>
      <c r="H717" s="2">
        <f>FOOTBALL[[#This Row],[Goals]]/FOOTBALL[[#This Row],[Matches]]</f>
        <v>0.19607843137254902</v>
      </c>
      <c r="I717" s="2">
        <f>FOOTBALL[[#This Row],[Assists]]/FOOTBALL[[#This Row],[Matches]]</f>
        <v>5.8823529411764705E-2</v>
      </c>
    </row>
    <row r="718" spans="1:9" hidden="1" x14ac:dyDescent="0.35">
      <c r="A718" s="3" t="s">
        <v>4</v>
      </c>
      <c r="B718" s="3" t="s">
        <v>5</v>
      </c>
      <c r="C718" s="3" t="s">
        <v>199</v>
      </c>
      <c r="D718" s="3">
        <v>10</v>
      </c>
      <c r="E718" s="3">
        <v>5</v>
      </c>
      <c r="F718" s="3">
        <v>2</v>
      </c>
      <c r="G718" s="3">
        <v>7.4</v>
      </c>
      <c r="H718" s="4">
        <f>FOOTBALL[[#This Row],[Goals]]/FOOTBALL[[#This Row],[Matches]]</f>
        <v>0.5</v>
      </c>
      <c r="I718" s="4">
        <f>FOOTBALL[[#This Row],[Assists]]/FOOTBALL[[#This Row],[Matches]]</f>
        <v>0.2</v>
      </c>
    </row>
    <row r="719" spans="1:9" x14ac:dyDescent="0.35">
      <c r="A719" s="1" t="s">
        <v>4</v>
      </c>
      <c r="B719" s="1" t="s">
        <v>6</v>
      </c>
      <c r="C719" s="1" t="s">
        <v>199</v>
      </c>
      <c r="D719" s="1">
        <v>33</v>
      </c>
      <c r="E719" s="1">
        <v>8</v>
      </c>
      <c r="F719" s="1">
        <v>1</v>
      </c>
      <c r="G719" s="1">
        <v>6.7</v>
      </c>
      <c r="H719" s="2">
        <f>FOOTBALL[[#This Row],[Goals]]/FOOTBALL[[#This Row],[Matches]]</f>
        <v>0.24242424242424243</v>
      </c>
      <c r="I719" s="2">
        <f>FOOTBALL[[#This Row],[Assists]]/FOOTBALL[[#This Row],[Matches]]</f>
        <v>3.0303030303030304E-2</v>
      </c>
    </row>
    <row r="720" spans="1:9" hidden="1" x14ac:dyDescent="0.35">
      <c r="A720" s="3" t="s">
        <v>14</v>
      </c>
      <c r="B720" s="3" t="s">
        <v>3</v>
      </c>
      <c r="C720" s="3" t="s">
        <v>200</v>
      </c>
      <c r="D720" s="3">
        <v>35</v>
      </c>
      <c r="E720" s="3">
        <v>2</v>
      </c>
      <c r="F720" s="3">
        <v>4</v>
      </c>
      <c r="G720" s="3">
        <v>7.3</v>
      </c>
      <c r="H720" s="4">
        <f>FOOTBALL[[#This Row],[Goals]]/FOOTBALL[[#This Row],[Matches]]</f>
        <v>5.7142857142857141E-2</v>
      </c>
      <c r="I720" s="4">
        <f>FOOTBALL[[#This Row],[Assists]]/FOOTBALL[[#This Row],[Matches]]</f>
        <v>0.11428571428571428</v>
      </c>
    </row>
    <row r="721" spans="1:9" x14ac:dyDescent="0.35">
      <c r="A721" s="1" t="s">
        <v>14</v>
      </c>
      <c r="B721" s="1" t="s">
        <v>6</v>
      </c>
      <c r="C721" s="1" t="s">
        <v>200</v>
      </c>
      <c r="D721" s="1">
        <v>32</v>
      </c>
      <c r="E721" s="1">
        <v>1</v>
      </c>
      <c r="F721" s="1">
        <v>2</v>
      </c>
      <c r="G721" s="1">
        <v>7.1</v>
      </c>
      <c r="H721" s="2">
        <f>FOOTBALL[[#This Row],[Goals]]/FOOTBALL[[#This Row],[Matches]]</f>
        <v>3.125E-2</v>
      </c>
      <c r="I721" s="2">
        <f>FOOTBALL[[#This Row],[Assists]]/FOOTBALL[[#This Row],[Matches]]</f>
        <v>6.25E-2</v>
      </c>
    </row>
    <row r="722" spans="1:9" hidden="1" x14ac:dyDescent="0.35">
      <c r="A722" s="3" t="s">
        <v>201</v>
      </c>
      <c r="B722" s="3" t="s">
        <v>7</v>
      </c>
      <c r="C722" s="3" t="s">
        <v>200</v>
      </c>
      <c r="D722" s="3">
        <v>44</v>
      </c>
      <c r="E722" s="3">
        <v>3</v>
      </c>
      <c r="F722" s="3">
        <v>2</v>
      </c>
      <c r="G722" s="3">
        <v>7.1</v>
      </c>
      <c r="H722" s="4">
        <f>FOOTBALL[[#This Row],[Goals]]/FOOTBALL[[#This Row],[Matches]]</f>
        <v>6.8181818181818177E-2</v>
      </c>
      <c r="I722" s="4">
        <f>FOOTBALL[[#This Row],[Assists]]/FOOTBALL[[#This Row],[Matches]]</f>
        <v>4.5454545454545456E-2</v>
      </c>
    </row>
    <row r="723" spans="1:9" hidden="1" x14ac:dyDescent="0.35">
      <c r="A723" s="1" t="s">
        <v>14</v>
      </c>
      <c r="B723" s="1" t="s">
        <v>3</v>
      </c>
      <c r="C723" s="1" t="s">
        <v>202</v>
      </c>
      <c r="D723" s="1">
        <v>40</v>
      </c>
      <c r="E723" s="1">
        <v>2</v>
      </c>
      <c r="F723" s="1">
        <v>2</v>
      </c>
      <c r="G723" s="1">
        <v>7</v>
      </c>
      <c r="H723" s="2">
        <f>FOOTBALL[[#This Row],[Goals]]/FOOTBALL[[#This Row],[Matches]]</f>
        <v>0.05</v>
      </c>
      <c r="I723" s="2">
        <f>FOOTBALL[[#This Row],[Assists]]/FOOTBALL[[#This Row],[Matches]]</f>
        <v>0.05</v>
      </c>
    </row>
    <row r="724" spans="1:9" hidden="1" x14ac:dyDescent="0.35">
      <c r="A724" s="3" t="s">
        <v>133</v>
      </c>
      <c r="B724" s="3" t="s">
        <v>5</v>
      </c>
      <c r="C724" s="3" t="s">
        <v>202</v>
      </c>
      <c r="D724" s="3">
        <v>39</v>
      </c>
      <c r="E724" s="3">
        <v>1</v>
      </c>
      <c r="F724" s="3">
        <v>2</v>
      </c>
      <c r="G724" s="3">
        <v>6.9</v>
      </c>
      <c r="H724" s="4">
        <f>FOOTBALL[[#This Row],[Goals]]/FOOTBALL[[#This Row],[Matches]]</f>
        <v>2.564102564102564E-2</v>
      </c>
      <c r="I724" s="4">
        <f>FOOTBALL[[#This Row],[Assists]]/FOOTBALL[[#This Row],[Matches]]</f>
        <v>5.128205128205128E-2</v>
      </c>
    </row>
    <row r="725" spans="1:9" x14ac:dyDescent="0.35">
      <c r="A725" s="1" t="s">
        <v>133</v>
      </c>
      <c r="B725" s="1" t="s">
        <v>6</v>
      </c>
      <c r="C725" s="1" t="s">
        <v>202</v>
      </c>
      <c r="D725" s="1">
        <v>36</v>
      </c>
      <c r="E725" s="1">
        <v>1</v>
      </c>
      <c r="F725" s="1">
        <v>2</v>
      </c>
      <c r="G725" s="1">
        <v>6.9</v>
      </c>
      <c r="H725" s="2">
        <f>FOOTBALL[[#This Row],[Goals]]/FOOTBALL[[#This Row],[Matches]]</f>
        <v>2.7777777777777776E-2</v>
      </c>
      <c r="I725" s="2">
        <f>FOOTBALL[[#This Row],[Assists]]/FOOTBALL[[#This Row],[Matches]]</f>
        <v>5.5555555555555552E-2</v>
      </c>
    </row>
    <row r="726" spans="1:9" hidden="1" x14ac:dyDescent="0.35">
      <c r="A726" s="3" t="s">
        <v>165</v>
      </c>
      <c r="B726" s="3" t="s">
        <v>11</v>
      </c>
      <c r="C726" s="3" t="s">
        <v>203</v>
      </c>
      <c r="D726" s="3">
        <v>34</v>
      </c>
      <c r="E726" s="3">
        <v>3</v>
      </c>
      <c r="F726" s="3">
        <v>3</v>
      </c>
      <c r="G726" s="3">
        <v>6.7</v>
      </c>
      <c r="H726" s="4">
        <f>FOOTBALL[[#This Row],[Goals]]/FOOTBALL[[#This Row],[Matches]]</f>
        <v>8.8235294117647065E-2</v>
      </c>
      <c r="I726" s="4">
        <f>FOOTBALL[[#This Row],[Assists]]/FOOTBALL[[#This Row],[Matches]]</f>
        <v>8.8235294117647065E-2</v>
      </c>
    </row>
    <row r="727" spans="1:9" hidden="1" x14ac:dyDescent="0.35">
      <c r="A727" s="1" t="s">
        <v>104</v>
      </c>
      <c r="B727" s="1" t="s">
        <v>1</v>
      </c>
      <c r="C727" s="1" t="s">
        <v>203</v>
      </c>
      <c r="D727" s="1">
        <v>50</v>
      </c>
      <c r="E727" s="1">
        <v>13</v>
      </c>
      <c r="F727" s="1">
        <v>10</v>
      </c>
      <c r="G727" s="1">
        <v>7.3</v>
      </c>
      <c r="H727" s="2">
        <f>FOOTBALL[[#This Row],[Goals]]/FOOTBALL[[#This Row],[Matches]]</f>
        <v>0.26</v>
      </c>
      <c r="I727" s="2">
        <f>FOOTBALL[[#This Row],[Assists]]/FOOTBALL[[#This Row],[Matches]]</f>
        <v>0.2</v>
      </c>
    </row>
    <row r="728" spans="1:9" hidden="1" x14ac:dyDescent="0.35">
      <c r="A728" s="3" t="s">
        <v>104</v>
      </c>
      <c r="B728" s="3" t="s">
        <v>3</v>
      </c>
      <c r="C728" s="3" t="s">
        <v>203</v>
      </c>
      <c r="D728" s="3">
        <v>38</v>
      </c>
      <c r="E728" s="3">
        <v>7</v>
      </c>
      <c r="F728" s="3">
        <v>3</v>
      </c>
      <c r="G728" s="3">
        <v>6.8</v>
      </c>
      <c r="H728" s="4">
        <f>FOOTBALL[[#This Row],[Goals]]/FOOTBALL[[#This Row],[Matches]]</f>
        <v>0.18421052631578946</v>
      </c>
      <c r="I728" s="4">
        <f>FOOTBALL[[#This Row],[Assists]]/FOOTBALL[[#This Row],[Matches]]</f>
        <v>7.8947368421052627E-2</v>
      </c>
    </row>
    <row r="729" spans="1:9" hidden="1" x14ac:dyDescent="0.35">
      <c r="A729" s="1" t="s">
        <v>104</v>
      </c>
      <c r="B729" s="1" t="s">
        <v>5</v>
      </c>
      <c r="C729" s="1" t="s">
        <v>203</v>
      </c>
      <c r="D729" s="1">
        <v>40</v>
      </c>
      <c r="E729" s="1">
        <v>5</v>
      </c>
      <c r="F729" s="1">
        <v>7</v>
      </c>
      <c r="G729" s="1">
        <v>6.9</v>
      </c>
      <c r="H729" s="2">
        <f>FOOTBALL[[#This Row],[Goals]]/FOOTBALL[[#This Row],[Matches]]</f>
        <v>0.125</v>
      </c>
      <c r="I729" s="2">
        <f>FOOTBALL[[#This Row],[Assists]]/FOOTBALL[[#This Row],[Matches]]</f>
        <v>0.17499999999999999</v>
      </c>
    </row>
    <row r="730" spans="1:9" x14ac:dyDescent="0.35">
      <c r="A730" s="3" t="s">
        <v>104</v>
      </c>
      <c r="B730" s="3" t="s">
        <v>6</v>
      </c>
      <c r="C730" s="3" t="s">
        <v>203</v>
      </c>
      <c r="D730" s="3">
        <v>41</v>
      </c>
      <c r="E730" s="3">
        <v>4</v>
      </c>
      <c r="F730" s="3">
        <v>3</v>
      </c>
      <c r="G730" s="3">
        <v>6.6</v>
      </c>
      <c r="H730" s="4">
        <f>FOOTBALL[[#This Row],[Goals]]/FOOTBALL[[#This Row],[Matches]]</f>
        <v>9.7560975609756101E-2</v>
      </c>
      <c r="I730" s="4">
        <f>FOOTBALL[[#This Row],[Assists]]/FOOTBALL[[#This Row],[Matches]]</f>
        <v>7.3170731707317069E-2</v>
      </c>
    </row>
    <row r="731" spans="1:9" hidden="1" x14ac:dyDescent="0.35">
      <c r="A731" s="1" t="s">
        <v>104</v>
      </c>
      <c r="B731" s="1" t="s">
        <v>7</v>
      </c>
      <c r="C731" s="1" t="s">
        <v>203</v>
      </c>
      <c r="D731" s="1">
        <v>38</v>
      </c>
      <c r="E731" s="1">
        <v>8</v>
      </c>
      <c r="F731" s="1">
        <v>3</v>
      </c>
      <c r="G731" s="1">
        <v>6.8</v>
      </c>
      <c r="H731" s="2">
        <f>FOOTBALL[[#This Row],[Goals]]/FOOTBALL[[#This Row],[Matches]]</f>
        <v>0.21052631578947367</v>
      </c>
      <c r="I731" s="2">
        <f>FOOTBALL[[#This Row],[Assists]]/FOOTBALL[[#This Row],[Matches]]</f>
        <v>7.8947368421052627E-2</v>
      </c>
    </row>
    <row r="732" spans="1:9" hidden="1" x14ac:dyDescent="0.35">
      <c r="A732" s="3" t="s">
        <v>165</v>
      </c>
      <c r="B732" s="3" t="s">
        <v>11</v>
      </c>
      <c r="C732" s="3" t="s">
        <v>204</v>
      </c>
      <c r="D732" s="3">
        <v>48</v>
      </c>
      <c r="E732" s="3">
        <v>15</v>
      </c>
      <c r="F732" s="3">
        <v>12</v>
      </c>
      <c r="G732" s="3">
        <v>7.5</v>
      </c>
      <c r="H732" s="4">
        <f>FOOTBALL[[#This Row],[Goals]]/FOOTBALL[[#This Row],[Matches]]</f>
        <v>0.3125</v>
      </c>
      <c r="I732" s="4">
        <f>FOOTBALL[[#This Row],[Assists]]/FOOTBALL[[#This Row],[Matches]]</f>
        <v>0.25</v>
      </c>
    </row>
    <row r="733" spans="1:9" hidden="1" x14ac:dyDescent="0.35">
      <c r="A733" s="1" t="s">
        <v>165</v>
      </c>
      <c r="B733" s="1" t="s">
        <v>1</v>
      </c>
      <c r="C733" s="1" t="s">
        <v>204</v>
      </c>
      <c r="D733" s="1">
        <v>48</v>
      </c>
      <c r="E733" s="1">
        <v>16</v>
      </c>
      <c r="F733" s="1">
        <v>11</v>
      </c>
      <c r="G733" s="1">
        <v>7.4</v>
      </c>
      <c r="H733" s="2">
        <f>FOOTBALL[[#This Row],[Goals]]/FOOTBALL[[#This Row],[Matches]]</f>
        <v>0.33333333333333331</v>
      </c>
      <c r="I733" s="2">
        <f>FOOTBALL[[#This Row],[Assists]]/FOOTBALL[[#This Row],[Matches]]</f>
        <v>0.22916666666666666</v>
      </c>
    </row>
    <row r="734" spans="1:9" hidden="1" x14ac:dyDescent="0.35">
      <c r="A734" s="3" t="s">
        <v>165</v>
      </c>
      <c r="B734" s="3" t="s">
        <v>3</v>
      </c>
      <c r="C734" s="3" t="s">
        <v>204</v>
      </c>
      <c r="D734" s="3">
        <v>42</v>
      </c>
      <c r="E734" s="3">
        <v>14</v>
      </c>
      <c r="F734" s="3">
        <v>10</v>
      </c>
      <c r="G734" s="3">
        <v>7.5</v>
      </c>
      <c r="H734" s="4">
        <f>FOOTBALL[[#This Row],[Goals]]/FOOTBALL[[#This Row],[Matches]]</f>
        <v>0.33333333333333331</v>
      </c>
      <c r="I734" s="4">
        <f>FOOTBALL[[#This Row],[Assists]]/FOOTBALL[[#This Row],[Matches]]</f>
        <v>0.23809523809523808</v>
      </c>
    </row>
    <row r="735" spans="1:9" hidden="1" x14ac:dyDescent="0.35">
      <c r="A735" s="1" t="s">
        <v>165</v>
      </c>
      <c r="B735" s="1" t="s">
        <v>5</v>
      </c>
      <c r="C735" s="1" t="s">
        <v>204</v>
      </c>
      <c r="D735" s="1">
        <v>40</v>
      </c>
      <c r="E735" s="1">
        <v>7</v>
      </c>
      <c r="F735" s="1">
        <v>6</v>
      </c>
      <c r="G735" s="1">
        <v>6.8</v>
      </c>
      <c r="H735" s="2">
        <f>FOOTBALL[[#This Row],[Goals]]/FOOTBALL[[#This Row],[Matches]]</f>
        <v>0.17499999999999999</v>
      </c>
      <c r="I735" s="2">
        <f>FOOTBALL[[#This Row],[Assists]]/FOOTBALL[[#This Row],[Matches]]</f>
        <v>0.15</v>
      </c>
    </row>
    <row r="736" spans="1:9" x14ac:dyDescent="0.35">
      <c r="A736" s="3" t="s">
        <v>165</v>
      </c>
      <c r="B736" s="3" t="s">
        <v>6</v>
      </c>
      <c r="C736" s="3" t="s">
        <v>204</v>
      </c>
      <c r="D736" s="3">
        <v>33</v>
      </c>
      <c r="E736" s="3">
        <v>6</v>
      </c>
      <c r="F736" s="3">
        <v>2</v>
      </c>
      <c r="G736" s="3">
        <v>6.6</v>
      </c>
      <c r="H736" s="4">
        <f>FOOTBALL[[#This Row],[Goals]]/FOOTBALL[[#This Row],[Matches]]</f>
        <v>0.18181818181818182</v>
      </c>
      <c r="I736" s="4">
        <f>FOOTBALL[[#This Row],[Assists]]/FOOTBALL[[#This Row],[Matches]]</f>
        <v>6.0606060606060608E-2</v>
      </c>
    </row>
    <row r="737" spans="1:9" hidden="1" x14ac:dyDescent="0.35">
      <c r="A737" s="1" t="s">
        <v>170</v>
      </c>
      <c r="B737" s="1" t="s">
        <v>7</v>
      </c>
      <c r="C737" s="1" t="s">
        <v>204</v>
      </c>
      <c r="D737" s="1">
        <v>26</v>
      </c>
      <c r="E737" s="1">
        <v>8</v>
      </c>
      <c r="F737" s="1">
        <v>3</v>
      </c>
      <c r="G737" s="1">
        <v>6.5</v>
      </c>
      <c r="H737" s="2">
        <f>FOOTBALL[[#This Row],[Goals]]/FOOTBALL[[#This Row],[Matches]]</f>
        <v>0.30769230769230771</v>
      </c>
      <c r="I737" s="2">
        <f>FOOTBALL[[#This Row],[Assists]]/FOOTBALL[[#This Row],[Matches]]</f>
        <v>0.11538461538461539</v>
      </c>
    </row>
    <row r="738" spans="1:9" hidden="1" x14ac:dyDescent="0.35">
      <c r="A738" s="3" t="s">
        <v>116</v>
      </c>
      <c r="B738" s="3" t="s">
        <v>8</v>
      </c>
      <c r="C738" s="3" t="s">
        <v>204</v>
      </c>
      <c r="D738" s="3">
        <v>4</v>
      </c>
      <c r="E738" s="3">
        <v>1</v>
      </c>
      <c r="F738" s="3">
        <v>1</v>
      </c>
      <c r="G738" s="3">
        <v>6.4</v>
      </c>
      <c r="H738" s="4">
        <f>FOOTBALL[[#This Row],[Goals]]/FOOTBALL[[#This Row],[Matches]]</f>
        <v>0.25</v>
      </c>
      <c r="I738" s="4">
        <f>FOOTBALL[[#This Row],[Assists]]/FOOTBALL[[#This Row],[Matches]]</f>
        <v>0.25</v>
      </c>
    </row>
    <row r="739" spans="1:9" hidden="1" x14ac:dyDescent="0.35">
      <c r="A739" s="1" t="s">
        <v>165</v>
      </c>
      <c r="B739" s="1" t="s">
        <v>11</v>
      </c>
      <c r="C739" s="1" t="s">
        <v>205</v>
      </c>
      <c r="D739" s="1">
        <v>37</v>
      </c>
      <c r="E739" s="1">
        <v>6</v>
      </c>
      <c r="F739" s="1">
        <v>3</v>
      </c>
      <c r="G739" s="1">
        <v>6.4</v>
      </c>
      <c r="H739" s="2">
        <f>FOOTBALL[[#This Row],[Goals]]/FOOTBALL[[#This Row],[Matches]]</f>
        <v>0.16216216216216217</v>
      </c>
      <c r="I739" s="2">
        <f>FOOTBALL[[#This Row],[Assists]]/FOOTBALL[[#This Row],[Matches]]</f>
        <v>8.1081081081081086E-2</v>
      </c>
    </row>
    <row r="740" spans="1:9" hidden="1" x14ac:dyDescent="0.35">
      <c r="A740" s="3" t="s">
        <v>48</v>
      </c>
      <c r="B740" s="3" t="s">
        <v>1</v>
      </c>
      <c r="C740" s="3" t="s">
        <v>205</v>
      </c>
      <c r="D740" s="3">
        <v>32</v>
      </c>
      <c r="E740" s="3">
        <v>10</v>
      </c>
      <c r="F740" s="3">
        <v>4</v>
      </c>
      <c r="G740" s="3">
        <v>6.9</v>
      </c>
      <c r="H740" s="4">
        <f>FOOTBALL[[#This Row],[Goals]]/FOOTBALL[[#This Row],[Matches]]</f>
        <v>0.3125</v>
      </c>
      <c r="I740" s="4">
        <f>FOOTBALL[[#This Row],[Assists]]/FOOTBALL[[#This Row],[Matches]]</f>
        <v>0.125</v>
      </c>
    </row>
    <row r="741" spans="1:9" hidden="1" x14ac:dyDescent="0.35">
      <c r="A741" s="1" t="s">
        <v>48</v>
      </c>
      <c r="B741" s="1" t="s">
        <v>3</v>
      </c>
      <c r="C741" s="1" t="s">
        <v>205</v>
      </c>
      <c r="D741" s="1">
        <v>34</v>
      </c>
      <c r="E741" s="1">
        <v>14</v>
      </c>
      <c r="F741" s="1">
        <v>9</v>
      </c>
      <c r="G741" s="1">
        <v>7.3</v>
      </c>
      <c r="H741" s="2">
        <f>FOOTBALL[[#This Row],[Goals]]/FOOTBALL[[#This Row],[Matches]]</f>
        <v>0.41176470588235292</v>
      </c>
      <c r="I741" s="2">
        <f>FOOTBALL[[#This Row],[Assists]]/FOOTBALL[[#This Row],[Matches]]</f>
        <v>0.26470588235294118</v>
      </c>
    </row>
    <row r="742" spans="1:9" hidden="1" x14ac:dyDescent="0.35">
      <c r="A742" s="3" t="s">
        <v>48</v>
      </c>
      <c r="B742" s="3" t="s">
        <v>5</v>
      </c>
      <c r="C742" s="3" t="s">
        <v>205</v>
      </c>
      <c r="D742" s="3">
        <v>29</v>
      </c>
      <c r="E742" s="3">
        <v>6</v>
      </c>
      <c r="F742" s="3">
        <v>4</v>
      </c>
      <c r="G742" s="3">
        <v>6.9</v>
      </c>
      <c r="H742" s="4">
        <f>FOOTBALL[[#This Row],[Goals]]/FOOTBALL[[#This Row],[Matches]]</f>
        <v>0.20689655172413793</v>
      </c>
      <c r="I742" s="4">
        <f>FOOTBALL[[#This Row],[Assists]]/FOOTBALL[[#This Row],[Matches]]</f>
        <v>0.13793103448275862</v>
      </c>
    </row>
    <row r="743" spans="1:9" x14ac:dyDescent="0.35">
      <c r="A743" s="1" t="s">
        <v>48</v>
      </c>
      <c r="B743" s="1" t="s">
        <v>6</v>
      </c>
      <c r="C743" s="1" t="s">
        <v>205</v>
      </c>
      <c r="D743" s="1">
        <v>15</v>
      </c>
      <c r="E743" s="1">
        <v>4</v>
      </c>
      <c r="F743" s="1">
        <v>1</v>
      </c>
      <c r="G743" s="1">
        <v>6.6</v>
      </c>
      <c r="H743" s="2">
        <f>FOOTBALL[[#This Row],[Goals]]/FOOTBALL[[#This Row],[Matches]]</f>
        <v>0.26666666666666666</v>
      </c>
      <c r="I743" s="2">
        <f>FOOTBALL[[#This Row],[Assists]]/FOOTBALL[[#This Row],[Matches]]</f>
        <v>6.6666666666666666E-2</v>
      </c>
    </row>
    <row r="744" spans="1:9" hidden="1" x14ac:dyDescent="0.35">
      <c r="A744" s="3" t="s">
        <v>164</v>
      </c>
      <c r="B744" s="3" t="s">
        <v>7</v>
      </c>
      <c r="C744" s="3" t="s">
        <v>205</v>
      </c>
      <c r="D744" s="3">
        <v>28</v>
      </c>
      <c r="E744" s="3">
        <v>4</v>
      </c>
      <c r="F744" s="3">
        <v>2</v>
      </c>
      <c r="G744" s="3">
        <v>7.2</v>
      </c>
      <c r="H744" s="4">
        <f>FOOTBALL[[#This Row],[Goals]]/FOOTBALL[[#This Row],[Matches]]</f>
        <v>0.14285714285714285</v>
      </c>
      <c r="I744" s="4">
        <f>FOOTBALL[[#This Row],[Assists]]/FOOTBALL[[#This Row],[Matches]]</f>
        <v>7.1428571428571425E-2</v>
      </c>
    </row>
    <row r="745" spans="1:9" hidden="1" x14ac:dyDescent="0.35">
      <c r="A745" s="1" t="s">
        <v>165</v>
      </c>
      <c r="B745" s="1" t="s">
        <v>11</v>
      </c>
      <c r="C745" s="1" t="s">
        <v>206</v>
      </c>
      <c r="D745" s="1">
        <v>33</v>
      </c>
      <c r="E745" s="1">
        <v>1</v>
      </c>
      <c r="F745" s="1">
        <v>2</v>
      </c>
      <c r="G745" s="1">
        <v>7.1</v>
      </c>
      <c r="H745" s="2">
        <f>FOOTBALL[[#This Row],[Goals]]/FOOTBALL[[#This Row],[Matches]]</f>
        <v>3.0303030303030304E-2</v>
      </c>
      <c r="I745" s="2">
        <f>FOOTBALL[[#This Row],[Assists]]/FOOTBALL[[#This Row],[Matches]]</f>
        <v>6.0606060606060608E-2</v>
      </c>
    </row>
    <row r="746" spans="1:9" hidden="1" x14ac:dyDescent="0.35">
      <c r="A746" s="3" t="s">
        <v>100</v>
      </c>
      <c r="B746" s="3" t="s">
        <v>3</v>
      </c>
      <c r="C746" s="3" t="s">
        <v>206</v>
      </c>
      <c r="D746" s="3">
        <v>36</v>
      </c>
      <c r="E746" s="3">
        <v>1</v>
      </c>
      <c r="F746" s="3">
        <v>7</v>
      </c>
      <c r="G746" s="3">
        <v>6.9</v>
      </c>
      <c r="H746" s="4">
        <f>FOOTBALL[[#This Row],[Goals]]/FOOTBALL[[#This Row],[Matches]]</f>
        <v>2.7777777777777776E-2</v>
      </c>
      <c r="I746" s="4">
        <f>FOOTBALL[[#This Row],[Assists]]/FOOTBALL[[#This Row],[Matches]]</f>
        <v>0.19444444444444445</v>
      </c>
    </row>
    <row r="747" spans="1:9" hidden="1" x14ac:dyDescent="0.35">
      <c r="A747" s="1" t="s">
        <v>100</v>
      </c>
      <c r="B747" s="1" t="s">
        <v>5</v>
      </c>
      <c r="C747" s="1" t="s">
        <v>206</v>
      </c>
      <c r="D747" s="1">
        <v>36</v>
      </c>
      <c r="E747" s="1">
        <v>2</v>
      </c>
      <c r="F747" s="1">
        <v>5</v>
      </c>
      <c r="G747" s="1">
        <v>6.8</v>
      </c>
      <c r="H747" s="2">
        <f>FOOTBALL[[#This Row],[Goals]]/FOOTBALL[[#This Row],[Matches]]</f>
        <v>5.5555555555555552E-2</v>
      </c>
      <c r="I747" s="2">
        <f>FOOTBALL[[#This Row],[Assists]]/FOOTBALL[[#This Row],[Matches]]</f>
        <v>0.1388888888888889</v>
      </c>
    </row>
    <row r="748" spans="1:9" x14ac:dyDescent="0.35">
      <c r="A748" s="3" t="s">
        <v>100</v>
      </c>
      <c r="B748" s="3" t="s">
        <v>6</v>
      </c>
      <c r="C748" s="3" t="s">
        <v>206</v>
      </c>
      <c r="D748" s="3">
        <v>25</v>
      </c>
      <c r="E748" s="3">
        <v>3</v>
      </c>
      <c r="F748" s="3">
        <v>3</v>
      </c>
      <c r="G748" s="3">
        <v>6.6</v>
      </c>
      <c r="H748" s="4">
        <f>FOOTBALL[[#This Row],[Goals]]/FOOTBALL[[#This Row],[Matches]]</f>
        <v>0.12</v>
      </c>
      <c r="I748" s="4">
        <f>FOOTBALL[[#This Row],[Assists]]/FOOTBALL[[#This Row],[Matches]]</f>
        <v>0.12</v>
      </c>
    </row>
    <row r="749" spans="1:9" hidden="1" x14ac:dyDescent="0.35">
      <c r="A749" s="1" t="s">
        <v>12</v>
      </c>
      <c r="B749" s="1" t="s">
        <v>11</v>
      </c>
      <c r="C749" s="1" t="s">
        <v>207</v>
      </c>
      <c r="D749" s="1">
        <v>50</v>
      </c>
      <c r="E749" s="1">
        <v>3</v>
      </c>
      <c r="F749" s="1">
        <v>5</v>
      </c>
      <c r="G749" s="1">
        <v>7.2</v>
      </c>
      <c r="H749" s="2">
        <f>FOOTBALL[[#This Row],[Goals]]/FOOTBALL[[#This Row],[Matches]]</f>
        <v>0.06</v>
      </c>
      <c r="I749" s="2">
        <f>FOOTBALL[[#This Row],[Assists]]/FOOTBALL[[#This Row],[Matches]]</f>
        <v>0.1</v>
      </c>
    </row>
    <row r="750" spans="1:9" hidden="1" x14ac:dyDescent="0.35">
      <c r="A750" s="3" t="s">
        <v>12</v>
      </c>
      <c r="B750" s="3" t="s">
        <v>1</v>
      </c>
      <c r="C750" s="3" t="s">
        <v>207</v>
      </c>
      <c r="D750" s="3">
        <v>42</v>
      </c>
      <c r="E750" s="3">
        <v>2</v>
      </c>
      <c r="F750" s="3">
        <v>2</v>
      </c>
      <c r="G750" s="3">
        <v>7.2</v>
      </c>
      <c r="H750" s="4">
        <f>FOOTBALL[[#This Row],[Goals]]/FOOTBALL[[#This Row],[Matches]]</f>
        <v>4.7619047619047616E-2</v>
      </c>
      <c r="I750" s="4">
        <f>FOOTBALL[[#This Row],[Assists]]/FOOTBALL[[#This Row],[Matches]]</f>
        <v>4.7619047619047616E-2</v>
      </c>
    </row>
    <row r="751" spans="1:9" hidden="1" x14ac:dyDescent="0.35">
      <c r="A751" s="1" t="s">
        <v>165</v>
      </c>
      <c r="B751" s="1" t="s">
        <v>5</v>
      </c>
      <c r="C751" s="1" t="s">
        <v>207</v>
      </c>
      <c r="D751" s="1">
        <v>33</v>
      </c>
      <c r="E751" s="1">
        <v>2</v>
      </c>
      <c r="F751" s="1">
        <v>3</v>
      </c>
      <c r="G751" s="1">
        <v>6.8</v>
      </c>
      <c r="H751" s="2">
        <f>FOOTBALL[[#This Row],[Goals]]/FOOTBALL[[#This Row],[Matches]]</f>
        <v>6.0606060606060608E-2</v>
      </c>
      <c r="I751" s="2">
        <f>FOOTBALL[[#This Row],[Assists]]/FOOTBALL[[#This Row],[Matches]]</f>
        <v>9.0909090909090912E-2</v>
      </c>
    </row>
    <row r="752" spans="1:9" hidden="1" x14ac:dyDescent="0.35">
      <c r="A752" s="3" t="s">
        <v>85</v>
      </c>
      <c r="B752" s="3" t="s">
        <v>3</v>
      </c>
      <c r="C752" s="3" t="s">
        <v>208</v>
      </c>
      <c r="D752" s="3">
        <v>37</v>
      </c>
      <c r="E752" s="3">
        <v>1</v>
      </c>
      <c r="F752" s="3">
        <v>4</v>
      </c>
      <c r="G752" s="3">
        <v>7.9</v>
      </c>
      <c r="H752" s="4">
        <f>FOOTBALL[[#This Row],[Goals]]/FOOTBALL[[#This Row],[Matches]]</f>
        <v>2.7027027027027029E-2</v>
      </c>
      <c r="I752" s="4">
        <f>FOOTBALL[[#This Row],[Assists]]/FOOTBALL[[#This Row],[Matches]]</f>
        <v>0.10810810810810811</v>
      </c>
    </row>
    <row r="753" spans="1:9" hidden="1" x14ac:dyDescent="0.35">
      <c r="A753" s="1" t="s">
        <v>85</v>
      </c>
      <c r="B753" s="1" t="s">
        <v>5</v>
      </c>
      <c r="C753" s="1" t="s">
        <v>208</v>
      </c>
      <c r="D753" s="1">
        <v>42</v>
      </c>
      <c r="E753" s="1">
        <v>3</v>
      </c>
      <c r="F753" s="1">
        <v>1</v>
      </c>
      <c r="G753" s="1">
        <v>7.2</v>
      </c>
      <c r="H753" s="2">
        <f>FOOTBALL[[#This Row],[Goals]]/FOOTBALL[[#This Row],[Matches]]</f>
        <v>7.1428571428571425E-2</v>
      </c>
      <c r="I753" s="2">
        <f>FOOTBALL[[#This Row],[Assists]]/FOOTBALL[[#This Row],[Matches]]</f>
        <v>2.3809523809523808E-2</v>
      </c>
    </row>
    <row r="754" spans="1:9" x14ac:dyDescent="0.35">
      <c r="A754" s="3" t="s">
        <v>85</v>
      </c>
      <c r="B754" s="3" t="s">
        <v>6</v>
      </c>
      <c r="C754" s="3" t="s">
        <v>208</v>
      </c>
      <c r="D754" s="3">
        <v>41</v>
      </c>
      <c r="E754" s="3">
        <v>2</v>
      </c>
      <c r="F754" s="3">
        <v>1</v>
      </c>
      <c r="G754" s="3">
        <v>7</v>
      </c>
      <c r="H754" s="4">
        <f>FOOTBALL[[#This Row],[Goals]]/FOOTBALL[[#This Row],[Matches]]</f>
        <v>4.878048780487805E-2</v>
      </c>
      <c r="I754" s="4">
        <f>FOOTBALL[[#This Row],[Assists]]/FOOTBALL[[#This Row],[Matches]]</f>
        <v>2.4390243902439025E-2</v>
      </c>
    </row>
    <row r="755" spans="1:9" hidden="1" x14ac:dyDescent="0.35">
      <c r="A755" s="1" t="s">
        <v>209</v>
      </c>
      <c r="B755" s="1" t="s">
        <v>7</v>
      </c>
      <c r="C755" s="1" t="s">
        <v>208</v>
      </c>
      <c r="D755" s="1">
        <v>29</v>
      </c>
      <c r="E755" s="1">
        <v>2</v>
      </c>
      <c r="F755" s="1">
        <v>3</v>
      </c>
      <c r="G755" s="1">
        <v>7</v>
      </c>
      <c r="H755" s="2">
        <f>FOOTBALL[[#This Row],[Goals]]/FOOTBALL[[#This Row],[Matches]]</f>
        <v>6.8965517241379309E-2</v>
      </c>
      <c r="I755" s="2">
        <f>FOOTBALL[[#This Row],[Assists]]/FOOTBALL[[#This Row],[Matches]]</f>
        <v>0.10344827586206896</v>
      </c>
    </row>
    <row r="756" spans="1:9" hidden="1" x14ac:dyDescent="0.35">
      <c r="A756" s="3" t="s">
        <v>43</v>
      </c>
      <c r="B756" s="3" t="s">
        <v>3</v>
      </c>
      <c r="C756" s="3" t="s">
        <v>210</v>
      </c>
      <c r="D756" s="3">
        <v>27</v>
      </c>
      <c r="E756" s="3">
        <v>2</v>
      </c>
      <c r="F756" s="3">
        <v>1</v>
      </c>
      <c r="G756" s="3">
        <v>7.1</v>
      </c>
      <c r="H756" s="4">
        <f>FOOTBALL[[#This Row],[Goals]]/FOOTBALL[[#This Row],[Matches]]</f>
        <v>7.407407407407407E-2</v>
      </c>
      <c r="I756" s="4">
        <f>FOOTBALL[[#This Row],[Assists]]/FOOTBALL[[#This Row],[Matches]]</f>
        <v>3.7037037037037035E-2</v>
      </c>
    </row>
    <row r="757" spans="1:9" hidden="1" x14ac:dyDescent="0.35">
      <c r="A757" s="1" t="s">
        <v>43</v>
      </c>
      <c r="B757" s="1" t="s">
        <v>5</v>
      </c>
      <c r="C757" s="1" t="s">
        <v>210</v>
      </c>
      <c r="D757" s="1">
        <v>37</v>
      </c>
      <c r="E757" s="1">
        <v>2</v>
      </c>
      <c r="F757" s="1">
        <v>2</v>
      </c>
      <c r="G757" s="1">
        <v>6.9</v>
      </c>
      <c r="H757" s="2">
        <f>FOOTBALL[[#This Row],[Goals]]/FOOTBALL[[#This Row],[Matches]]</f>
        <v>5.4054054054054057E-2</v>
      </c>
      <c r="I757" s="2">
        <f>FOOTBALL[[#This Row],[Assists]]/FOOTBALL[[#This Row],[Matches]]</f>
        <v>5.4054054054054057E-2</v>
      </c>
    </row>
    <row r="758" spans="1:9" x14ac:dyDescent="0.35">
      <c r="A758" s="3" t="s">
        <v>43</v>
      </c>
      <c r="B758" s="3" t="s">
        <v>6</v>
      </c>
      <c r="C758" s="3" t="s">
        <v>210</v>
      </c>
      <c r="D758" s="3">
        <v>46</v>
      </c>
      <c r="E758" s="3">
        <v>2</v>
      </c>
      <c r="F758" s="3">
        <v>1</v>
      </c>
      <c r="G758" s="3">
        <v>6.9</v>
      </c>
      <c r="H758" s="4">
        <f>FOOTBALL[[#This Row],[Goals]]/FOOTBALL[[#This Row],[Matches]]</f>
        <v>4.3478260869565216E-2</v>
      </c>
      <c r="I758" s="4">
        <f>FOOTBALL[[#This Row],[Assists]]/FOOTBALL[[#This Row],[Matches]]</f>
        <v>2.1739130434782608E-2</v>
      </c>
    </row>
    <row r="759" spans="1:9" hidden="1" x14ac:dyDescent="0.35">
      <c r="A759" s="1" t="s">
        <v>211</v>
      </c>
      <c r="B759" s="1" t="s">
        <v>8</v>
      </c>
      <c r="C759" s="1" t="s">
        <v>210</v>
      </c>
      <c r="D759" s="1">
        <v>31</v>
      </c>
      <c r="E759" s="1">
        <v>2</v>
      </c>
      <c r="F759" s="1">
        <v>2</v>
      </c>
      <c r="G759" s="1">
        <v>6.6</v>
      </c>
      <c r="H759" s="2">
        <f>FOOTBALL[[#This Row],[Goals]]/FOOTBALL[[#This Row],[Matches]]</f>
        <v>6.4516129032258063E-2</v>
      </c>
      <c r="I759" s="2">
        <f>FOOTBALL[[#This Row],[Assists]]/FOOTBALL[[#This Row],[Matches]]</f>
        <v>6.4516129032258063E-2</v>
      </c>
    </row>
    <row r="760" spans="1:9" hidden="1" x14ac:dyDescent="0.35">
      <c r="A760" s="3" t="s">
        <v>211</v>
      </c>
      <c r="B760" s="3" t="s">
        <v>9</v>
      </c>
      <c r="C760" s="3" t="s">
        <v>210</v>
      </c>
      <c r="D760" s="3">
        <v>31</v>
      </c>
      <c r="E760" s="3">
        <v>2</v>
      </c>
      <c r="F760" s="3">
        <v>1</v>
      </c>
      <c r="G760" s="3">
        <v>7.2</v>
      </c>
      <c r="H760" s="4">
        <f>FOOTBALL[[#This Row],[Goals]]/FOOTBALL[[#This Row],[Matches]]</f>
        <v>6.4516129032258063E-2</v>
      </c>
      <c r="I760" s="4">
        <f>FOOTBALL[[#This Row],[Assists]]/FOOTBALL[[#This Row],[Matches]]</f>
        <v>3.2258064516129031E-2</v>
      </c>
    </row>
    <row r="761" spans="1:9" hidden="1" x14ac:dyDescent="0.35">
      <c r="A761" s="1" t="s">
        <v>211</v>
      </c>
      <c r="B761" s="1" t="s">
        <v>15</v>
      </c>
      <c r="C761" s="1" t="s">
        <v>210</v>
      </c>
      <c r="D761" s="1">
        <v>34</v>
      </c>
      <c r="E761" s="1">
        <v>1</v>
      </c>
      <c r="F761" s="1">
        <v>2</v>
      </c>
      <c r="G761" s="1">
        <v>7</v>
      </c>
      <c r="H761" s="2">
        <f>FOOTBALL[[#This Row],[Goals]]/FOOTBALL[[#This Row],[Matches]]</f>
        <v>2.9411764705882353E-2</v>
      </c>
      <c r="I761" s="2">
        <f>FOOTBALL[[#This Row],[Assists]]/FOOTBALL[[#This Row],[Matches]]</f>
        <v>5.8823529411764705E-2</v>
      </c>
    </row>
    <row r="762" spans="1:9" hidden="1" x14ac:dyDescent="0.35">
      <c r="A762" s="3" t="s">
        <v>12</v>
      </c>
      <c r="B762" s="3" t="s">
        <v>11</v>
      </c>
      <c r="C762" s="3" t="s">
        <v>212</v>
      </c>
      <c r="D762" s="3">
        <v>43</v>
      </c>
      <c r="E762" s="3">
        <v>10</v>
      </c>
      <c r="F762" s="3">
        <v>3</v>
      </c>
      <c r="G762" s="3">
        <v>6.9</v>
      </c>
      <c r="H762" s="4">
        <f>FOOTBALL[[#This Row],[Goals]]/FOOTBALL[[#This Row],[Matches]]</f>
        <v>0.23255813953488372</v>
      </c>
      <c r="I762" s="4">
        <f>FOOTBALL[[#This Row],[Assists]]/FOOTBALL[[#This Row],[Matches]]</f>
        <v>6.9767441860465115E-2</v>
      </c>
    </row>
    <row r="763" spans="1:9" hidden="1" x14ac:dyDescent="0.35">
      <c r="A763" s="1" t="s">
        <v>12</v>
      </c>
      <c r="B763" s="1" t="s">
        <v>1</v>
      </c>
      <c r="C763" s="1" t="s">
        <v>212</v>
      </c>
      <c r="D763" s="1">
        <v>39</v>
      </c>
      <c r="E763" s="1">
        <v>3</v>
      </c>
      <c r="F763" s="1">
        <v>1</v>
      </c>
      <c r="G763" s="1">
        <v>6.8</v>
      </c>
      <c r="H763" s="2">
        <f>FOOTBALL[[#This Row],[Goals]]/FOOTBALL[[#This Row],[Matches]]</f>
        <v>7.6923076923076927E-2</v>
      </c>
      <c r="I763" s="2">
        <f>FOOTBALL[[#This Row],[Assists]]/FOOTBALL[[#This Row],[Matches]]</f>
        <v>2.564102564102564E-2</v>
      </c>
    </row>
    <row r="764" spans="1:9" hidden="1" x14ac:dyDescent="0.35">
      <c r="A764" s="3" t="s">
        <v>12</v>
      </c>
      <c r="B764" s="3" t="s">
        <v>3</v>
      </c>
      <c r="C764" s="3" t="s">
        <v>212</v>
      </c>
      <c r="D764" s="3">
        <v>37</v>
      </c>
      <c r="E764" s="3">
        <v>2</v>
      </c>
      <c r="F764" s="3">
        <v>1</v>
      </c>
      <c r="G764" s="3">
        <v>7.1</v>
      </c>
      <c r="H764" s="4">
        <f>FOOTBALL[[#This Row],[Goals]]/FOOTBALL[[#This Row],[Matches]]</f>
        <v>5.4054054054054057E-2</v>
      </c>
      <c r="I764" s="4">
        <f>FOOTBALL[[#This Row],[Assists]]/FOOTBALL[[#This Row],[Matches]]</f>
        <v>2.7027027027027029E-2</v>
      </c>
    </row>
    <row r="765" spans="1:9" hidden="1" x14ac:dyDescent="0.35">
      <c r="A765" s="1" t="s">
        <v>12</v>
      </c>
      <c r="B765" s="1" t="s">
        <v>5</v>
      </c>
      <c r="C765" s="1" t="s">
        <v>212</v>
      </c>
      <c r="D765" s="1">
        <v>49</v>
      </c>
      <c r="E765" s="1">
        <v>7</v>
      </c>
      <c r="F765" s="1">
        <v>2</v>
      </c>
      <c r="G765" s="1">
        <v>7.1</v>
      </c>
      <c r="H765" s="2">
        <f>FOOTBALL[[#This Row],[Goals]]/FOOTBALL[[#This Row],[Matches]]</f>
        <v>0.14285714285714285</v>
      </c>
      <c r="I765" s="2">
        <f>FOOTBALL[[#This Row],[Assists]]/FOOTBALL[[#This Row],[Matches]]</f>
        <v>4.0816326530612242E-2</v>
      </c>
    </row>
    <row r="766" spans="1:9" x14ac:dyDescent="0.35">
      <c r="A766" s="3" t="s">
        <v>12</v>
      </c>
      <c r="B766" s="3" t="s">
        <v>6</v>
      </c>
      <c r="C766" s="3" t="s">
        <v>212</v>
      </c>
      <c r="D766" s="3">
        <v>37</v>
      </c>
      <c r="E766" s="3">
        <v>5</v>
      </c>
      <c r="F766" s="3">
        <v>1</v>
      </c>
      <c r="G766" s="3">
        <v>7</v>
      </c>
      <c r="H766" s="4">
        <f>FOOTBALL[[#This Row],[Goals]]/FOOTBALL[[#This Row],[Matches]]</f>
        <v>0.13513513513513514</v>
      </c>
      <c r="I766" s="4">
        <f>FOOTBALL[[#This Row],[Assists]]/FOOTBALL[[#This Row],[Matches]]</f>
        <v>2.7027027027027029E-2</v>
      </c>
    </row>
    <row r="767" spans="1:9" hidden="1" x14ac:dyDescent="0.35">
      <c r="A767" s="1" t="s">
        <v>63</v>
      </c>
      <c r="B767" s="1" t="s">
        <v>11</v>
      </c>
      <c r="C767" s="1" t="s">
        <v>213</v>
      </c>
      <c r="D767" s="1">
        <v>35</v>
      </c>
      <c r="E767" s="1">
        <v>1</v>
      </c>
      <c r="F767" s="1">
        <v>2</v>
      </c>
      <c r="G767" s="1">
        <v>7</v>
      </c>
      <c r="H767" s="2">
        <f>FOOTBALL[[#This Row],[Goals]]/FOOTBALL[[#This Row],[Matches]]</f>
        <v>2.8571428571428571E-2</v>
      </c>
      <c r="I767" s="2">
        <f>FOOTBALL[[#This Row],[Assists]]/FOOTBALL[[#This Row],[Matches]]</f>
        <v>5.7142857142857141E-2</v>
      </c>
    </row>
    <row r="768" spans="1:9" hidden="1" x14ac:dyDescent="0.35">
      <c r="A768" s="3" t="s">
        <v>63</v>
      </c>
      <c r="B768" s="3" t="s">
        <v>1</v>
      </c>
      <c r="C768" s="3" t="s">
        <v>213</v>
      </c>
      <c r="D768" s="3">
        <v>33</v>
      </c>
      <c r="E768" s="3">
        <v>1</v>
      </c>
      <c r="F768" s="3">
        <v>2</v>
      </c>
      <c r="G768" s="3">
        <v>7.1</v>
      </c>
      <c r="H768" s="4">
        <f>FOOTBALL[[#This Row],[Goals]]/FOOTBALL[[#This Row],[Matches]]</f>
        <v>3.0303030303030304E-2</v>
      </c>
      <c r="I768" s="4">
        <f>FOOTBALL[[#This Row],[Assists]]/FOOTBALL[[#This Row],[Matches]]</f>
        <v>6.0606060606060608E-2</v>
      </c>
    </row>
    <row r="769" spans="1:9" hidden="1" x14ac:dyDescent="0.35">
      <c r="A769" s="1" t="s">
        <v>30</v>
      </c>
      <c r="B769" s="1" t="s">
        <v>7</v>
      </c>
      <c r="C769" s="1" t="s">
        <v>213</v>
      </c>
      <c r="D769" s="1">
        <v>29</v>
      </c>
      <c r="E769" s="1">
        <v>1</v>
      </c>
      <c r="F769" s="1">
        <v>5</v>
      </c>
      <c r="G769" s="1">
        <v>7.4</v>
      </c>
      <c r="H769" s="2">
        <f>FOOTBALL[[#This Row],[Goals]]/FOOTBALL[[#This Row],[Matches]]</f>
        <v>3.4482758620689655E-2</v>
      </c>
      <c r="I769" s="2">
        <f>FOOTBALL[[#This Row],[Assists]]/FOOTBALL[[#This Row],[Matches]]</f>
        <v>0.17241379310344829</v>
      </c>
    </row>
    <row r="770" spans="1:9" hidden="1" x14ac:dyDescent="0.35">
      <c r="A770" s="3" t="s">
        <v>63</v>
      </c>
      <c r="B770" s="3" t="s">
        <v>5</v>
      </c>
      <c r="C770" s="3" t="s">
        <v>214</v>
      </c>
      <c r="D770" s="3">
        <v>32</v>
      </c>
      <c r="E770" s="3">
        <v>3</v>
      </c>
      <c r="F770" s="3">
        <v>1</v>
      </c>
      <c r="G770" s="3">
        <v>6.7</v>
      </c>
      <c r="H770" s="4">
        <f>FOOTBALL[[#This Row],[Goals]]/FOOTBALL[[#This Row],[Matches]]</f>
        <v>9.375E-2</v>
      </c>
      <c r="I770" s="4">
        <f>FOOTBALL[[#This Row],[Assists]]/FOOTBALL[[#This Row],[Matches]]</f>
        <v>3.125E-2</v>
      </c>
    </row>
    <row r="771" spans="1:9" hidden="1" x14ac:dyDescent="0.35">
      <c r="A771" s="1" t="s">
        <v>63</v>
      </c>
      <c r="B771" s="1" t="s">
        <v>11</v>
      </c>
      <c r="C771" s="1" t="s">
        <v>215</v>
      </c>
      <c r="D771" s="1">
        <v>51</v>
      </c>
      <c r="E771" s="1">
        <v>4</v>
      </c>
      <c r="F771" s="1">
        <v>5</v>
      </c>
      <c r="G771" s="1">
        <v>7.1</v>
      </c>
      <c r="H771" s="2">
        <f>FOOTBALL[[#This Row],[Goals]]/FOOTBALL[[#This Row],[Matches]]</f>
        <v>7.8431372549019607E-2</v>
      </c>
      <c r="I771" s="2">
        <f>FOOTBALL[[#This Row],[Assists]]/FOOTBALL[[#This Row],[Matches]]</f>
        <v>9.8039215686274508E-2</v>
      </c>
    </row>
    <row r="772" spans="1:9" hidden="1" x14ac:dyDescent="0.35">
      <c r="A772" s="3" t="s">
        <v>63</v>
      </c>
      <c r="B772" s="3" t="s">
        <v>1</v>
      </c>
      <c r="C772" s="3" t="s">
        <v>215</v>
      </c>
      <c r="D772" s="3">
        <v>46</v>
      </c>
      <c r="E772" s="3">
        <v>2</v>
      </c>
      <c r="F772" s="3">
        <v>5</v>
      </c>
      <c r="G772" s="3">
        <v>7.1</v>
      </c>
      <c r="H772" s="4">
        <f>FOOTBALL[[#This Row],[Goals]]/FOOTBALL[[#This Row],[Matches]]</f>
        <v>4.3478260869565216E-2</v>
      </c>
      <c r="I772" s="4">
        <f>FOOTBALL[[#This Row],[Assists]]/FOOTBALL[[#This Row],[Matches]]</f>
        <v>0.10869565217391304</v>
      </c>
    </row>
    <row r="773" spans="1:9" x14ac:dyDescent="0.35">
      <c r="A773" s="1" t="s">
        <v>124</v>
      </c>
      <c r="B773" s="1" t="s">
        <v>6</v>
      </c>
      <c r="C773" s="1" t="s">
        <v>215</v>
      </c>
      <c r="D773" s="1">
        <v>49</v>
      </c>
      <c r="E773" s="1">
        <v>1</v>
      </c>
      <c r="F773" s="1">
        <v>2</v>
      </c>
      <c r="G773" s="1">
        <v>7</v>
      </c>
      <c r="H773" s="2">
        <f>FOOTBALL[[#This Row],[Goals]]/FOOTBALL[[#This Row],[Matches]]</f>
        <v>2.0408163265306121E-2</v>
      </c>
      <c r="I773" s="2">
        <f>FOOTBALL[[#This Row],[Assists]]/FOOTBALL[[#This Row],[Matches]]</f>
        <v>4.0816326530612242E-2</v>
      </c>
    </row>
    <row r="774" spans="1:9" hidden="1" x14ac:dyDescent="0.35">
      <c r="A774" s="3" t="s">
        <v>63</v>
      </c>
      <c r="B774" s="3" t="s">
        <v>11</v>
      </c>
      <c r="C774" s="3" t="s">
        <v>216</v>
      </c>
      <c r="D774" s="3">
        <v>36</v>
      </c>
      <c r="E774" s="3">
        <v>1</v>
      </c>
      <c r="F774" s="3">
        <v>2</v>
      </c>
      <c r="G774" s="3">
        <v>6.9</v>
      </c>
      <c r="H774" s="4">
        <f>FOOTBALL[[#This Row],[Goals]]/FOOTBALL[[#This Row],[Matches]]</f>
        <v>2.7777777777777776E-2</v>
      </c>
      <c r="I774" s="4">
        <f>FOOTBALL[[#This Row],[Assists]]/FOOTBALL[[#This Row],[Matches]]</f>
        <v>5.5555555555555552E-2</v>
      </c>
    </row>
    <row r="775" spans="1:9" hidden="1" x14ac:dyDescent="0.35">
      <c r="A775" s="1" t="s">
        <v>39</v>
      </c>
      <c r="B775" s="1" t="s">
        <v>3</v>
      </c>
      <c r="C775" s="1" t="s">
        <v>216</v>
      </c>
      <c r="D775" s="1">
        <v>47</v>
      </c>
      <c r="E775" s="1">
        <v>9</v>
      </c>
      <c r="F775" s="1">
        <v>4</v>
      </c>
      <c r="G775" s="1">
        <v>7.5</v>
      </c>
      <c r="H775" s="2">
        <f>FOOTBALL[[#This Row],[Goals]]/FOOTBALL[[#This Row],[Matches]]</f>
        <v>0.19148936170212766</v>
      </c>
      <c r="I775" s="2">
        <f>FOOTBALL[[#This Row],[Assists]]/FOOTBALL[[#This Row],[Matches]]</f>
        <v>8.5106382978723402E-2</v>
      </c>
    </row>
    <row r="776" spans="1:9" hidden="1" x14ac:dyDescent="0.35">
      <c r="A776" s="3" t="s">
        <v>39</v>
      </c>
      <c r="B776" s="3" t="s">
        <v>5</v>
      </c>
      <c r="C776" s="3" t="s">
        <v>216</v>
      </c>
      <c r="D776" s="3">
        <v>43</v>
      </c>
      <c r="E776" s="3">
        <v>8</v>
      </c>
      <c r="F776" s="3">
        <v>2</v>
      </c>
      <c r="G776" s="3">
        <v>7.2</v>
      </c>
      <c r="H776" s="4">
        <f>FOOTBALL[[#This Row],[Goals]]/FOOTBALL[[#This Row],[Matches]]</f>
        <v>0.18604651162790697</v>
      </c>
      <c r="I776" s="4">
        <f>FOOTBALL[[#This Row],[Assists]]/FOOTBALL[[#This Row],[Matches]]</f>
        <v>4.6511627906976744E-2</v>
      </c>
    </row>
    <row r="777" spans="1:9" x14ac:dyDescent="0.35">
      <c r="A777" s="1" t="s">
        <v>39</v>
      </c>
      <c r="B777" s="1" t="s">
        <v>6</v>
      </c>
      <c r="C777" s="1" t="s">
        <v>216</v>
      </c>
      <c r="D777" s="1">
        <v>44</v>
      </c>
      <c r="E777" s="1">
        <v>7</v>
      </c>
      <c r="F777" s="1">
        <v>2</v>
      </c>
      <c r="G777" s="1">
        <v>7.3</v>
      </c>
      <c r="H777" s="2">
        <f>FOOTBALL[[#This Row],[Goals]]/FOOTBALL[[#This Row],[Matches]]</f>
        <v>0.15909090909090909</v>
      </c>
      <c r="I777" s="2">
        <f>FOOTBALL[[#This Row],[Assists]]/FOOTBALL[[#This Row],[Matches]]</f>
        <v>4.5454545454545456E-2</v>
      </c>
    </row>
    <row r="778" spans="1:9" hidden="1" x14ac:dyDescent="0.35">
      <c r="A778" s="3" t="s">
        <v>217</v>
      </c>
      <c r="B778" s="3" t="s">
        <v>8</v>
      </c>
      <c r="C778" s="3" t="s">
        <v>216</v>
      </c>
      <c r="D778" s="3">
        <v>39</v>
      </c>
      <c r="E778" s="3">
        <v>4</v>
      </c>
      <c r="F778" s="3">
        <v>4</v>
      </c>
      <c r="G778" s="3">
        <v>7.4</v>
      </c>
      <c r="H778" s="4">
        <f>FOOTBALL[[#This Row],[Goals]]/FOOTBALL[[#This Row],[Matches]]</f>
        <v>0.10256410256410256</v>
      </c>
      <c r="I778" s="4">
        <f>FOOTBALL[[#This Row],[Assists]]/FOOTBALL[[#This Row],[Matches]]</f>
        <v>0.10256410256410256</v>
      </c>
    </row>
    <row r="779" spans="1:9" hidden="1" x14ac:dyDescent="0.35">
      <c r="A779" s="1" t="s">
        <v>63</v>
      </c>
      <c r="B779" s="1" t="s">
        <v>3</v>
      </c>
      <c r="C779" s="1" t="s">
        <v>218</v>
      </c>
      <c r="D779" s="1">
        <v>26</v>
      </c>
      <c r="E779" s="1">
        <v>2</v>
      </c>
      <c r="F779" s="1">
        <v>1</v>
      </c>
      <c r="G779" s="1">
        <v>7.2</v>
      </c>
      <c r="H779" s="2">
        <f>FOOTBALL[[#This Row],[Goals]]/FOOTBALL[[#This Row],[Matches]]</f>
        <v>7.6923076923076927E-2</v>
      </c>
      <c r="I779" s="2">
        <f>FOOTBALL[[#This Row],[Assists]]/FOOTBALL[[#This Row],[Matches]]</f>
        <v>3.8461538461538464E-2</v>
      </c>
    </row>
    <row r="780" spans="1:9" x14ac:dyDescent="0.35">
      <c r="A780" s="3" t="s">
        <v>27</v>
      </c>
      <c r="B780" s="3" t="s">
        <v>6</v>
      </c>
      <c r="C780" s="3" t="s">
        <v>218</v>
      </c>
      <c r="D780" s="3">
        <v>46</v>
      </c>
      <c r="E780" s="3">
        <v>4</v>
      </c>
      <c r="F780" s="3">
        <v>1</v>
      </c>
      <c r="G780" s="3">
        <v>7.2</v>
      </c>
      <c r="H780" s="4">
        <f>FOOTBALL[[#This Row],[Goals]]/FOOTBALL[[#This Row],[Matches]]</f>
        <v>8.6956521739130432E-2</v>
      </c>
      <c r="I780" s="4">
        <f>FOOTBALL[[#This Row],[Assists]]/FOOTBALL[[#This Row],[Matches]]</f>
        <v>2.1739130434782608E-2</v>
      </c>
    </row>
    <row r="781" spans="1:9" hidden="1" x14ac:dyDescent="0.35">
      <c r="A781" s="1" t="s">
        <v>27</v>
      </c>
      <c r="B781" s="1" t="s">
        <v>7</v>
      </c>
      <c r="C781" s="1" t="s">
        <v>218</v>
      </c>
      <c r="D781" s="1">
        <v>42</v>
      </c>
      <c r="E781" s="1">
        <v>3</v>
      </c>
      <c r="F781" s="1">
        <v>6</v>
      </c>
      <c r="G781" s="1">
        <v>7.1</v>
      </c>
      <c r="H781" s="2">
        <f>FOOTBALL[[#This Row],[Goals]]/FOOTBALL[[#This Row],[Matches]]</f>
        <v>7.1428571428571425E-2</v>
      </c>
      <c r="I781" s="2">
        <f>FOOTBALL[[#This Row],[Assists]]/FOOTBALL[[#This Row],[Matches]]</f>
        <v>0.14285714285714285</v>
      </c>
    </row>
    <row r="782" spans="1:9" hidden="1" x14ac:dyDescent="0.35">
      <c r="A782" s="3" t="s">
        <v>27</v>
      </c>
      <c r="B782" s="3" t="s">
        <v>8</v>
      </c>
      <c r="C782" s="3" t="s">
        <v>218</v>
      </c>
      <c r="D782" s="3">
        <v>50</v>
      </c>
      <c r="E782" s="3">
        <v>5</v>
      </c>
      <c r="F782" s="3">
        <v>1</v>
      </c>
      <c r="G782" s="3">
        <v>7.2</v>
      </c>
      <c r="H782" s="4">
        <f>FOOTBALL[[#This Row],[Goals]]/FOOTBALL[[#This Row],[Matches]]</f>
        <v>0.1</v>
      </c>
      <c r="I782" s="4">
        <f>FOOTBALL[[#This Row],[Assists]]/FOOTBALL[[#This Row],[Matches]]</f>
        <v>0.02</v>
      </c>
    </row>
    <row r="783" spans="1:9" hidden="1" x14ac:dyDescent="0.35">
      <c r="A783" s="1" t="s">
        <v>27</v>
      </c>
      <c r="B783" s="1" t="s">
        <v>9</v>
      </c>
      <c r="C783" s="1" t="s">
        <v>218</v>
      </c>
      <c r="D783" s="1">
        <v>24</v>
      </c>
      <c r="E783" s="1">
        <v>1</v>
      </c>
      <c r="F783" s="1">
        <v>4</v>
      </c>
      <c r="G783" s="1">
        <v>6.7</v>
      </c>
      <c r="H783" s="2">
        <f>FOOTBALL[[#This Row],[Goals]]/FOOTBALL[[#This Row],[Matches]]</f>
        <v>4.1666666666666664E-2</v>
      </c>
      <c r="I783" s="2">
        <f>FOOTBALL[[#This Row],[Assists]]/FOOTBALL[[#This Row],[Matches]]</f>
        <v>0.16666666666666666</v>
      </c>
    </row>
    <row r="784" spans="1:9" hidden="1" x14ac:dyDescent="0.35">
      <c r="A784" s="3" t="s">
        <v>63</v>
      </c>
      <c r="B784" s="3" t="s">
        <v>11</v>
      </c>
      <c r="C784" s="3" t="s">
        <v>219</v>
      </c>
      <c r="D784" s="3">
        <v>51</v>
      </c>
      <c r="E784" s="3">
        <v>7</v>
      </c>
      <c r="F784" s="3">
        <v>9</v>
      </c>
      <c r="G784" s="3">
        <v>7.6</v>
      </c>
      <c r="H784" s="4">
        <f>FOOTBALL[[#This Row],[Goals]]/FOOTBALL[[#This Row],[Matches]]</f>
        <v>0.13725490196078433</v>
      </c>
      <c r="I784" s="4">
        <f>FOOTBALL[[#This Row],[Assists]]/FOOTBALL[[#This Row],[Matches]]</f>
        <v>0.17647058823529413</v>
      </c>
    </row>
    <row r="785" spans="1:9" hidden="1" x14ac:dyDescent="0.35">
      <c r="A785" s="1" t="s">
        <v>220</v>
      </c>
      <c r="B785" s="1" t="s">
        <v>1</v>
      </c>
      <c r="C785" s="1" t="s">
        <v>219</v>
      </c>
      <c r="D785" s="1">
        <v>50</v>
      </c>
      <c r="E785" s="1">
        <v>5</v>
      </c>
      <c r="F785" s="1">
        <v>4</v>
      </c>
      <c r="G785" s="1">
        <v>7.5</v>
      </c>
      <c r="H785" s="2">
        <f>FOOTBALL[[#This Row],[Goals]]/FOOTBALL[[#This Row],[Matches]]</f>
        <v>0.1</v>
      </c>
      <c r="I785" s="2">
        <f>FOOTBALL[[#This Row],[Assists]]/FOOTBALL[[#This Row],[Matches]]</f>
        <v>0.08</v>
      </c>
    </row>
    <row r="786" spans="1:9" hidden="1" x14ac:dyDescent="0.35">
      <c r="A786" s="3" t="s">
        <v>220</v>
      </c>
      <c r="B786" s="3" t="s">
        <v>3</v>
      </c>
      <c r="C786" s="3" t="s">
        <v>219</v>
      </c>
      <c r="D786" s="3">
        <v>50</v>
      </c>
      <c r="E786" s="3">
        <v>5</v>
      </c>
      <c r="F786" s="3">
        <v>4</v>
      </c>
      <c r="G786" s="3">
        <v>7.6</v>
      </c>
      <c r="H786" s="4">
        <f>FOOTBALL[[#This Row],[Goals]]/FOOTBALL[[#This Row],[Matches]]</f>
        <v>0.1</v>
      </c>
      <c r="I786" s="4">
        <f>FOOTBALL[[#This Row],[Assists]]/FOOTBALL[[#This Row],[Matches]]</f>
        <v>0.08</v>
      </c>
    </row>
    <row r="787" spans="1:9" hidden="1" x14ac:dyDescent="0.35">
      <c r="A787" s="1" t="s">
        <v>220</v>
      </c>
      <c r="B787" s="1" t="s">
        <v>5</v>
      </c>
      <c r="C787" s="1" t="s">
        <v>219</v>
      </c>
      <c r="D787" s="1">
        <v>35</v>
      </c>
      <c r="E787" s="1">
        <v>2</v>
      </c>
      <c r="F787" s="1">
        <v>1</v>
      </c>
      <c r="G787" s="1">
        <v>7.1</v>
      </c>
      <c r="H787" s="2">
        <f>FOOTBALL[[#This Row],[Goals]]/FOOTBALL[[#This Row],[Matches]]</f>
        <v>5.7142857142857141E-2</v>
      </c>
      <c r="I787" s="2">
        <f>FOOTBALL[[#This Row],[Assists]]/FOOTBALL[[#This Row],[Matches]]</f>
        <v>2.8571428571428571E-2</v>
      </c>
    </row>
    <row r="788" spans="1:9" x14ac:dyDescent="0.35">
      <c r="A788" s="3" t="s">
        <v>220</v>
      </c>
      <c r="B788" s="3" t="s">
        <v>6</v>
      </c>
      <c r="C788" s="3" t="s">
        <v>219</v>
      </c>
      <c r="D788" s="3">
        <v>40</v>
      </c>
      <c r="E788" s="3">
        <v>1</v>
      </c>
      <c r="F788" s="3">
        <v>3</v>
      </c>
      <c r="G788" s="3">
        <v>6.9</v>
      </c>
      <c r="H788" s="4">
        <f>FOOTBALL[[#This Row],[Goals]]/FOOTBALL[[#This Row],[Matches]]</f>
        <v>2.5000000000000001E-2</v>
      </c>
      <c r="I788" s="4">
        <f>FOOTBALL[[#This Row],[Assists]]/FOOTBALL[[#This Row],[Matches]]</f>
        <v>7.4999999999999997E-2</v>
      </c>
    </row>
    <row r="789" spans="1:9" hidden="1" x14ac:dyDescent="0.35">
      <c r="A789" s="1" t="s">
        <v>220</v>
      </c>
      <c r="B789" s="1" t="s">
        <v>7</v>
      </c>
      <c r="C789" s="1" t="s">
        <v>219</v>
      </c>
      <c r="D789" s="1">
        <v>38</v>
      </c>
      <c r="E789" s="1">
        <v>2</v>
      </c>
      <c r="F789" s="1">
        <v>1</v>
      </c>
      <c r="G789" s="1">
        <v>6.9</v>
      </c>
      <c r="H789" s="2">
        <f>FOOTBALL[[#This Row],[Goals]]/FOOTBALL[[#This Row],[Matches]]</f>
        <v>5.2631578947368418E-2</v>
      </c>
      <c r="I789" s="2">
        <f>FOOTBALL[[#This Row],[Assists]]/FOOTBALL[[#This Row],[Matches]]</f>
        <v>2.6315789473684209E-2</v>
      </c>
    </row>
    <row r="790" spans="1:9" hidden="1" x14ac:dyDescent="0.35">
      <c r="A790" s="3" t="s">
        <v>63</v>
      </c>
      <c r="B790" s="3" t="s">
        <v>11</v>
      </c>
      <c r="C790" s="3" t="s">
        <v>221</v>
      </c>
      <c r="D790" s="3">
        <v>36</v>
      </c>
      <c r="E790" s="3">
        <v>8</v>
      </c>
      <c r="F790" s="3">
        <v>8</v>
      </c>
      <c r="G790" s="3">
        <v>7.1</v>
      </c>
      <c r="H790" s="4">
        <f>FOOTBALL[[#This Row],[Goals]]/FOOTBALL[[#This Row],[Matches]]</f>
        <v>0.22222222222222221</v>
      </c>
      <c r="I790" s="4">
        <f>FOOTBALL[[#This Row],[Assists]]/FOOTBALL[[#This Row],[Matches]]</f>
        <v>0.22222222222222221</v>
      </c>
    </row>
    <row r="791" spans="1:9" hidden="1" x14ac:dyDescent="0.35">
      <c r="A791" s="1" t="s">
        <v>63</v>
      </c>
      <c r="B791" s="1" t="s">
        <v>1</v>
      </c>
      <c r="C791" s="1" t="s">
        <v>221</v>
      </c>
      <c r="D791" s="1">
        <v>33</v>
      </c>
      <c r="E791" s="1">
        <v>11</v>
      </c>
      <c r="F791" s="1">
        <v>7</v>
      </c>
      <c r="G791" s="1">
        <v>7.3</v>
      </c>
      <c r="H791" s="2">
        <f>FOOTBALL[[#This Row],[Goals]]/FOOTBALL[[#This Row],[Matches]]</f>
        <v>0.33333333333333331</v>
      </c>
      <c r="I791" s="2">
        <f>FOOTBALL[[#This Row],[Assists]]/FOOTBALL[[#This Row],[Matches]]</f>
        <v>0.21212121212121213</v>
      </c>
    </row>
    <row r="792" spans="1:9" hidden="1" x14ac:dyDescent="0.35">
      <c r="A792" s="3" t="s">
        <v>30</v>
      </c>
      <c r="B792" s="3" t="s">
        <v>3</v>
      </c>
      <c r="C792" s="3" t="s">
        <v>221</v>
      </c>
      <c r="D792" s="3">
        <v>41</v>
      </c>
      <c r="E792" s="3">
        <v>13</v>
      </c>
      <c r="F792" s="3">
        <v>11</v>
      </c>
      <c r="G792" s="3">
        <v>7.4</v>
      </c>
      <c r="H792" s="4">
        <f>FOOTBALL[[#This Row],[Goals]]/FOOTBALL[[#This Row],[Matches]]</f>
        <v>0.31707317073170732</v>
      </c>
      <c r="I792" s="4">
        <f>FOOTBALL[[#This Row],[Assists]]/FOOTBALL[[#This Row],[Matches]]</f>
        <v>0.26829268292682928</v>
      </c>
    </row>
    <row r="793" spans="1:9" hidden="1" x14ac:dyDescent="0.35">
      <c r="A793" s="1" t="s">
        <v>30</v>
      </c>
      <c r="B793" s="1" t="s">
        <v>5</v>
      </c>
      <c r="C793" s="1" t="s">
        <v>221</v>
      </c>
      <c r="D793" s="1">
        <v>42</v>
      </c>
      <c r="E793" s="1">
        <v>14</v>
      </c>
      <c r="F793" s="1">
        <v>4</v>
      </c>
      <c r="G793" s="1">
        <v>7.2</v>
      </c>
      <c r="H793" s="2">
        <f>FOOTBALL[[#This Row],[Goals]]/FOOTBALL[[#This Row],[Matches]]</f>
        <v>0.33333333333333331</v>
      </c>
      <c r="I793" s="2">
        <f>FOOTBALL[[#This Row],[Assists]]/FOOTBALL[[#This Row],[Matches]]</f>
        <v>9.5238095238095233E-2</v>
      </c>
    </row>
    <row r="794" spans="1:9" x14ac:dyDescent="0.35">
      <c r="A794" s="3" t="s">
        <v>30</v>
      </c>
      <c r="B794" s="3" t="s">
        <v>6</v>
      </c>
      <c r="C794" s="3" t="s">
        <v>221</v>
      </c>
      <c r="D794" s="3">
        <v>53</v>
      </c>
      <c r="E794" s="3">
        <v>23</v>
      </c>
      <c r="F794" s="3">
        <v>11</v>
      </c>
      <c r="G794" s="3">
        <v>7.3</v>
      </c>
      <c r="H794" s="4">
        <f>FOOTBALL[[#This Row],[Goals]]/FOOTBALL[[#This Row],[Matches]]</f>
        <v>0.43396226415094341</v>
      </c>
      <c r="I794" s="4">
        <f>FOOTBALL[[#This Row],[Assists]]/FOOTBALL[[#This Row],[Matches]]</f>
        <v>0.20754716981132076</v>
      </c>
    </row>
    <row r="795" spans="1:9" hidden="1" x14ac:dyDescent="0.35">
      <c r="A795" s="1" t="s">
        <v>30</v>
      </c>
      <c r="B795" s="1" t="s">
        <v>7</v>
      </c>
      <c r="C795" s="1" t="s">
        <v>221</v>
      </c>
      <c r="D795" s="1">
        <v>47</v>
      </c>
      <c r="E795" s="1">
        <v>21</v>
      </c>
      <c r="F795" s="1">
        <v>7</v>
      </c>
      <c r="G795" s="1">
        <v>7</v>
      </c>
      <c r="H795" s="2">
        <f>FOOTBALL[[#This Row],[Goals]]/FOOTBALL[[#This Row],[Matches]]</f>
        <v>0.44680851063829785</v>
      </c>
      <c r="I795" s="2">
        <f>FOOTBALL[[#This Row],[Assists]]/FOOTBALL[[#This Row],[Matches]]</f>
        <v>0.14893617021276595</v>
      </c>
    </row>
    <row r="796" spans="1:9" hidden="1" x14ac:dyDescent="0.35">
      <c r="A796" s="3" t="s">
        <v>30</v>
      </c>
      <c r="B796" s="3" t="s">
        <v>8</v>
      </c>
      <c r="C796" s="3" t="s">
        <v>221</v>
      </c>
      <c r="D796" s="3">
        <v>42</v>
      </c>
      <c r="E796" s="3">
        <v>17</v>
      </c>
      <c r="F796" s="3">
        <v>3</v>
      </c>
      <c r="G796" s="3">
        <v>7.1</v>
      </c>
      <c r="H796" s="4">
        <f>FOOTBALL[[#This Row],[Goals]]/FOOTBALL[[#This Row],[Matches]]</f>
        <v>0.40476190476190477</v>
      </c>
      <c r="I796" s="4">
        <f>FOOTBALL[[#This Row],[Assists]]/FOOTBALL[[#This Row],[Matches]]</f>
        <v>7.1428571428571425E-2</v>
      </c>
    </row>
    <row r="797" spans="1:9" hidden="1" x14ac:dyDescent="0.35">
      <c r="A797" s="1" t="s">
        <v>30</v>
      </c>
      <c r="B797" s="1" t="s">
        <v>9</v>
      </c>
      <c r="C797" s="1" t="s">
        <v>221</v>
      </c>
      <c r="D797" s="1">
        <v>11</v>
      </c>
      <c r="E797" s="1">
        <v>7</v>
      </c>
      <c r="F797" s="1">
        <v>5</v>
      </c>
      <c r="G797" s="1">
        <v>8</v>
      </c>
      <c r="H797" s="2">
        <f>FOOTBALL[[#This Row],[Goals]]/FOOTBALL[[#This Row],[Matches]]</f>
        <v>0.63636363636363635</v>
      </c>
      <c r="I797" s="2">
        <f>FOOTBALL[[#This Row],[Assists]]/FOOTBALL[[#This Row],[Matches]]</f>
        <v>0.45454545454545453</v>
      </c>
    </row>
    <row r="798" spans="1:9" hidden="1" x14ac:dyDescent="0.35">
      <c r="A798" s="3" t="s">
        <v>222</v>
      </c>
      <c r="B798" s="3" t="s">
        <v>15</v>
      </c>
      <c r="C798" s="3" t="s">
        <v>221</v>
      </c>
      <c r="D798" s="3">
        <v>46</v>
      </c>
      <c r="E798" s="3">
        <v>21</v>
      </c>
      <c r="F798" s="3">
        <v>5</v>
      </c>
      <c r="G798" s="3">
        <v>6.6</v>
      </c>
      <c r="H798" s="4">
        <f>FOOTBALL[[#This Row],[Goals]]/FOOTBALL[[#This Row],[Matches]]</f>
        <v>0.45652173913043476</v>
      </c>
      <c r="I798" s="4">
        <f>FOOTBALL[[#This Row],[Assists]]/FOOTBALL[[#This Row],[Matches]]</f>
        <v>0.10869565217391304</v>
      </c>
    </row>
    <row r="799" spans="1:9" hidden="1" x14ac:dyDescent="0.35">
      <c r="A799" s="1" t="s">
        <v>222</v>
      </c>
      <c r="B799" s="1" t="s">
        <v>91</v>
      </c>
      <c r="C799" s="1" t="s">
        <v>221</v>
      </c>
      <c r="D799" s="1">
        <v>37</v>
      </c>
      <c r="E799" s="1">
        <v>7</v>
      </c>
      <c r="F799" s="1">
        <v>4</v>
      </c>
      <c r="G799" s="1">
        <v>6.5</v>
      </c>
      <c r="H799" s="2">
        <f>FOOTBALL[[#This Row],[Goals]]/FOOTBALL[[#This Row],[Matches]]</f>
        <v>0.1891891891891892</v>
      </c>
      <c r="I799" s="2">
        <f>FOOTBALL[[#This Row],[Assists]]/FOOTBALL[[#This Row],[Matches]]</f>
        <v>0.10810810810810811</v>
      </c>
    </row>
    <row r="800" spans="1:9" hidden="1" x14ac:dyDescent="0.35">
      <c r="A800" s="3" t="s">
        <v>63</v>
      </c>
      <c r="B800" s="3" t="s">
        <v>11</v>
      </c>
      <c r="C800" s="3" t="s">
        <v>64</v>
      </c>
      <c r="D800" s="3">
        <v>51</v>
      </c>
      <c r="E800" s="3">
        <v>14</v>
      </c>
      <c r="F800" s="3">
        <v>7</v>
      </c>
      <c r="G800" s="3">
        <v>7.1</v>
      </c>
      <c r="H800" s="4">
        <f>FOOTBALL[[#This Row],[Goals]]/FOOTBALL[[#This Row],[Matches]]</f>
        <v>0.27450980392156865</v>
      </c>
      <c r="I800" s="4">
        <f>FOOTBALL[[#This Row],[Assists]]/FOOTBALL[[#This Row],[Matches]]</f>
        <v>0.13725490196078433</v>
      </c>
    </row>
    <row r="801" spans="1:9" hidden="1" x14ac:dyDescent="0.35">
      <c r="A801" s="1" t="s">
        <v>39</v>
      </c>
      <c r="B801" s="1" t="s">
        <v>1</v>
      </c>
      <c r="C801" s="1" t="s">
        <v>64</v>
      </c>
      <c r="D801" s="1">
        <v>47</v>
      </c>
      <c r="E801" s="1">
        <v>9</v>
      </c>
      <c r="F801" s="1">
        <v>1</v>
      </c>
      <c r="G801" s="1">
        <v>6.9</v>
      </c>
      <c r="H801" s="2">
        <f>FOOTBALL[[#This Row],[Goals]]/FOOTBALL[[#This Row],[Matches]]</f>
        <v>0.19148936170212766</v>
      </c>
      <c r="I801" s="2">
        <f>FOOTBALL[[#This Row],[Assists]]/FOOTBALL[[#This Row],[Matches]]</f>
        <v>2.1276595744680851E-2</v>
      </c>
    </row>
    <row r="802" spans="1:9" hidden="1" x14ac:dyDescent="0.35">
      <c r="A802" s="3" t="s">
        <v>39</v>
      </c>
      <c r="B802" s="3" t="s">
        <v>3</v>
      </c>
      <c r="C802" s="3" t="s">
        <v>64</v>
      </c>
      <c r="D802" s="3">
        <v>47</v>
      </c>
      <c r="E802" s="3">
        <v>14</v>
      </c>
      <c r="F802" s="3">
        <v>5</v>
      </c>
      <c r="G802" s="3">
        <v>7.1</v>
      </c>
      <c r="H802" s="4">
        <f>FOOTBALL[[#This Row],[Goals]]/FOOTBALL[[#This Row],[Matches]]</f>
        <v>0.2978723404255319</v>
      </c>
      <c r="I802" s="4">
        <f>FOOTBALL[[#This Row],[Assists]]/FOOTBALL[[#This Row],[Matches]]</f>
        <v>0.10638297872340426</v>
      </c>
    </row>
    <row r="803" spans="1:9" hidden="1" x14ac:dyDescent="0.35">
      <c r="A803" s="1" t="s">
        <v>39</v>
      </c>
      <c r="B803" s="1" t="s">
        <v>5</v>
      </c>
      <c r="C803" s="1" t="s">
        <v>64</v>
      </c>
      <c r="D803" s="1">
        <v>45</v>
      </c>
      <c r="E803" s="1">
        <v>9</v>
      </c>
      <c r="F803" s="1">
        <v>6</v>
      </c>
      <c r="G803" s="1">
        <v>6.9</v>
      </c>
      <c r="H803" s="2">
        <f>FOOTBALL[[#This Row],[Goals]]/FOOTBALL[[#This Row],[Matches]]</f>
        <v>0.2</v>
      </c>
      <c r="I803" s="2">
        <f>FOOTBALL[[#This Row],[Assists]]/FOOTBALL[[#This Row],[Matches]]</f>
        <v>0.13333333333333333</v>
      </c>
    </row>
    <row r="804" spans="1:9" x14ac:dyDescent="0.35">
      <c r="A804" s="3" t="s">
        <v>65</v>
      </c>
      <c r="B804" s="3" t="s">
        <v>6</v>
      </c>
      <c r="C804" s="3" t="s">
        <v>64</v>
      </c>
      <c r="D804" s="3">
        <v>45</v>
      </c>
      <c r="E804" s="3">
        <v>18</v>
      </c>
      <c r="F804" s="3">
        <v>9</v>
      </c>
      <c r="G804" s="3">
        <v>7.1</v>
      </c>
      <c r="H804" s="4">
        <f>FOOTBALL[[#This Row],[Goals]]/FOOTBALL[[#This Row],[Matches]]</f>
        <v>0.4</v>
      </c>
      <c r="I804" s="4">
        <f>FOOTBALL[[#This Row],[Assists]]/FOOTBALL[[#This Row],[Matches]]</f>
        <v>0.2</v>
      </c>
    </row>
    <row r="805" spans="1:9" hidden="1" x14ac:dyDescent="0.35">
      <c r="A805" s="1" t="s">
        <v>65</v>
      </c>
      <c r="B805" s="1" t="s">
        <v>7</v>
      </c>
      <c r="C805" s="1" t="s">
        <v>64</v>
      </c>
      <c r="D805" s="1">
        <v>42</v>
      </c>
      <c r="E805" s="1">
        <v>20</v>
      </c>
      <c r="F805" s="1">
        <v>6</v>
      </c>
      <c r="G805" s="1">
        <v>7.4</v>
      </c>
      <c r="H805" s="2">
        <f>FOOTBALL[[#This Row],[Goals]]/FOOTBALL[[#This Row],[Matches]]</f>
        <v>0.47619047619047616</v>
      </c>
      <c r="I805" s="2">
        <f>FOOTBALL[[#This Row],[Assists]]/FOOTBALL[[#This Row],[Matches]]</f>
        <v>0.14285714285714285</v>
      </c>
    </row>
    <row r="806" spans="1:9" hidden="1" x14ac:dyDescent="0.35">
      <c r="A806" s="3" t="s">
        <v>65</v>
      </c>
      <c r="B806" s="3" t="s">
        <v>8</v>
      </c>
      <c r="C806" s="3" t="s">
        <v>64</v>
      </c>
      <c r="D806" s="3">
        <v>35</v>
      </c>
      <c r="E806" s="3">
        <v>4</v>
      </c>
      <c r="F806" s="3">
        <v>8</v>
      </c>
      <c r="G806" s="3">
        <v>7</v>
      </c>
      <c r="H806" s="4">
        <f>FOOTBALL[[#This Row],[Goals]]/FOOTBALL[[#This Row],[Matches]]</f>
        <v>0.11428571428571428</v>
      </c>
      <c r="I806" s="4">
        <f>FOOTBALL[[#This Row],[Assists]]/FOOTBALL[[#This Row],[Matches]]</f>
        <v>0.22857142857142856</v>
      </c>
    </row>
    <row r="807" spans="1:9" hidden="1" x14ac:dyDescent="0.35">
      <c r="A807" s="1" t="s">
        <v>65</v>
      </c>
      <c r="B807" s="1" t="s">
        <v>9</v>
      </c>
      <c r="C807" s="1" t="s">
        <v>64</v>
      </c>
      <c r="D807" s="1">
        <v>28</v>
      </c>
      <c r="E807" s="1">
        <v>4</v>
      </c>
      <c r="F807" s="1">
        <v>5</v>
      </c>
      <c r="G807" s="1">
        <v>6.7</v>
      </c>
      <c r="H807" s="2">
        <f>FOOTBALL[[#This Row],[Goals]]/FOOTBALL[[#This Row],[Matches]]</f>
        <v>0.14285714285714285</v>
      </c>
      <c r="I807" s="2">
        <f>FOOTBALL[[#This Row],[Assists]]/FOOTBALL[[#This Row],[Matches]]</f>
        <v>0.17857142857142858</v>
      </c>
    </row>
    <row r="808" spans="1:9" hidden="1" x14ac:dyDescent="0.35">
      <c r="A808" s="3" t="s">
        <v>63</v>
      </c>
      <c r="B808" s="3" t="s">
        <v>11</v>
      </c>
      <c r="C808" s="3" t="s">
        <v>223</v>
      </c>
      <c r="D808" s="3">
        <v>46</v>
      </c>
      <c r="E808" s="3">
        <v>17</v>
      </c>
      <c r="F808" s="3">
        <v>2</v>
      </c>
      <c r="G808" s="3">
        <v>7</v>
      </c>
      <c r="H808" s="4">
        <f>FOOTBALL[[#This Row],[Goals]]/FOOTBALL[[#This Row],[Matches]]</f>
        <v>0.36956521739130432</v>
      </c>
      <c r="I808" s="4">
        <f>FOOTBALL[[#This Row],[Assists]]/FOOTBALL[[#This Row],[Matches]]</f>
        <v>4.3478260869565216E-2</v>
      </c>
    </row>
    <row r="809" spans="1:9" hidden="1" x14ac:dyDescent="0.35">
      <c r="A809" s="1" t="s">
        <v>63</v>
      </c>
      <c r="B809" s="1" t="s">
        <v>1</v>
      </c>
      <c r="C809" s="1" t="s">
        <v>223</v>
      </c>
      <c r="D809" s="1">
        <v>22</v>
      </c>
      <c r="E809" s="1">
        <v>1</v>
      </c>
      <c r="F809" s="1">
        <v>10</v>
      </c>
      <c r="G809" s="1">
        <v>7</v>
      </c>
      <c r="H809" s="2">
        <f>FOOTBALL[[#This Row],[Goals]]/FOOTBALL[[#This Row],[Matches]]</f>
        <v>4.5454545454545456E-2</v>
      </c>
      <c r="I809" s="2">
        <f>FOOTBALL[[#This Row],[Assists]]/FOOTBALL[[#This Row],[Matches]]</f>
        <v>0.45454545454545453</v>
      </c>
    </row>
    <row r="810" spans="1:9" hidden="1" x14ac:dyDescent="0.35">
      <c r="A810" s="3" t="s">
        <v>87</v>
      </c>
      <c r="B810" s="3" t="s">
        <v>3</v>
      </c>
      <c r="C810" s="3" t="s">
        <v>223</v>
      </c>
      <c r="D810" s="3">
        <v>35</v>
      </c>
      <c r="E810" s="3">
        <v>8</v>
      </c>
      <c r="F810" s="3">
        <v>3</v>
      </c>
      <c r="G810" s="3">
        <v>7.1</v>
      </c>
      <c r="H810" s="4">
        <f>FOOTBALL[[#This Row],[Goals]]/FOOTBALL[[#This Row],[Matches]]</f>
        <v>0.22857142857142856</v>
      </c>
      <c r="I810" s="4">
        <f>FOOTBALL[[#This Row],[Assists]]/FOOTBALL[[#This Row],[Matches]]</f>
        <v>8.5714285714285715E-2</v>
      </c>
    </row>
    <row r="811" spans="1:9" hidden="1" x14ac:dyDescent="0.35">
      <c r="A811" s="1" t="s">
        <v>87</v>
      </c>
      <c r="B811" s="1" t="s">
        <v>5</v>
      </c>
      <c r="C811" s="1" t="s">
        <v>223</v>
      </c>
      <c r="D811" s="1">
        <v>38</v>
      </c>
      <c r="E811" s="1">
        <v>5</v>
      </c>
      <c r="F811" s="1">
        <v>5</v>
      </c>
      <c r="G811" s="1">
        <v>6.8</v>
      </c>
      <c r="H811" s="2">
        <f>FOOTBALL[[#This Row],[Goals]]/FOOTBALL[[#This Row],[Matches]]</f>
        <v>0.13157894736842105</v>
      </c>
      <c r="I811" s="2">
        <f>FOOTBALL[[#This Row],[Assists]]/FOOTBALL[[#This Row],[Matches]]</f>
        <v>0.13157894736842105</v>
      </c>
    </row>
    <row r="812" spans="1:9" x14ac:dyDescent="0.35">
      <c r="A812" s="3" t="s">
        <v>87</v>
      </c>
      <c r="B812" s="3" t="s">
        <v>6</v>
      </c>
      <c r="C812" s="3" t="s">
        <v>223</v>
      </c>
      <c r="D812" s="3">
        <v>31</v>
      </c>
      <c r="E812" s="3">
        <v>5</v>
      </c>
      <c r="F812" s="3">
        <v>3</v>
      </c>
      <c r="G812" s="3">
        <v>6.5</v>
      </c>
      <c r="H812" s="4">
        <f>FOOTBALL[[#This Row],[Goals]]/FOOTBALL[[#This Row],[Matches]]</f>
        <v>0.16129032258064516</v>
      </c>
      <c r="I812" s="4">
        <f>FOOTBALL[[#This Row],[Assists]]/FOOTBALL[[#This Row],[Matches]]</f>
        <v>9.6774193548387094E-2</v>
      </c>
    </row>
    <row r="813" spans="1:9" hidden="1" x14ac:dyDescent="0.35">
      <c r="A813" s="1" t="s">
        <v>87</v>
      </c>
      <c r="B813" s="1" t="s">
        <v>7</v>
      </c>
      <c r="C813" s="1" t="s">
        <v>223</v>
      </c>
      <c r="D813" s="1">
        <v>47</v>
      </c>
      <c r="E813" s="1">
        <v>22</v>
      </c>
      <c r="F813" s="1">
        <v>10</v>
      </c>
      <c r="G813" s="1">
        <v>7.5</v>
      </c>
      <c r="H813" s="2">
        <f>FOOTBALL[[#This Row],[Goals]]/FOOTBALL[[#This Row],[Matches]]</f>
        <v>0.46808510638297873</v>
      </c>
      <c r="I813" s="2">
        <f>FOOTBALL[[#This Row],[Assists]]/FOOTBALL[[#This Row],[Matches]]</f>
        <v>0.21276595744680851</v>
      </c>
    </row>
    <row r="814" spans="1:9" hidden="1" x14ac:dyDescent="0.35">
      <c r="A814" s="3" t="s">
        <v>63</v>
      </c>
      <c r="B814" s="3" t="s">
        <v>11</v>
      </c>
      <c r="C814" s="3" t="s">
        <v>224</v>
      </c>
      <c r="D814" s="3">
        <v>23</v>
      </c>
      <c r="E814" s="3">
        <v>1</v>
      </c>
      <c r="F814" s="3">
        <v>2</v>
      </c>
      <c r="G814" s="3">
        <v>6.6</v>
      </c>
      <c r="H814" s="4">
        <f>FOOTBALL[[#This Row],[Goals]]/FOOTBALL[[#This Row],[Matches]]</f>
        <v>4.3478260869565216E-2</v>
      </c>
      <c r="I814" s="4">
        <f>FOOTBALL[[#This Row],[Assists]]/FOOTBALL[[#This Row],[Matches]]</f>
        <v>8.6956521739130432E-2</v>
      </c>
    </row>
    <row r="815" spans="1:9" hidden="1" x14ac:dyDescent="0.35">
      <c r="A815" s="1" t="s">
        <v>63</v>
      </c>
      <c r="B815" s="1" t="s">
        <v>1</v>
      </c>
      <c r="C815" s="1" t="s">
        <v>224</v>
      </c>
      <c r="D815" s="1">
        <v>18</v>
      </c>
      <c r="E815" s="1">
        <v>3</v>
      </c>
      <c r="F815" s="1">
        <v>3</v>
      </c>
      <c r="G815" s="1">
        <v>7.1</v>
      </c>
      <c r="H815" s="2">
        <f>FOOTBALL[[#This Row],[Goals]]/FOOTBALL[[#This Row],[Matches]]</f>
        <v>0.16666666666666666</v>
      </c>
      <c r="I815" s="2">
        <f>FOOTBALL[[#This Row],[Assists]]/FOOTBALL[[#This Row],[Matches]]</f>
        <v>0.16666666666666666</v>
      </c>
    </row>
    <row r="816" spans="1:9" hidden="1" x14ac:dyDescent="0.35">
      <c r="A816" s="3" t="s">
        <v>225</v>
      </c>
      <c r="B816" s="3" t="s">
        <v>3</v>
      </c>
      <c r="C816" s="3" t="s">
        <v>224</v>
      </c>
      <c r="D816" s="3">
        <v>32</v>
      </c>
      <c r="E816" s="3">
        <v>4</v>
      </c>
      <c r="F816" s="3">
        <v>7</v>
      </c>
      <c r="G816" s="3">
        <v>7.3</v>
      </c>
      <c r="H816" s="4">
        <f>FOOTBALL[[#This Row],[Goals]]/FOOTBALL[[#This Row],[Matches]]</f>
        <v>0.125</v>
      </c>
      <c r="I816" s="4">
        <f>FOOTBALL[[#This Row],[Assists]]/FOOTBALL[[#This Row],[Matches]]</f>
        <v>0.21875</v>
      </c>
    </row>
    <row r="817" spans="1:9" hidden="1" x14ac:dyDescent="0.35">
      <c r="A817" s="1" t="s">
        <v>63</v>
      </c>
      <c r="B817" s="1" t="s">
        <v>5</v>
      </c>
      <c r="C817" s="1" t="s">
        <v>224</v>
      </c>
      <c r="D817" s="1">
        <v>9</v>
      </c>
      <c r="E817" s="1">
        <v>1</v>
      </c>
      <c r="F817" s="1">
        <v>1</v>
      </c>
      <c r="G817" s="1">
        <v>7</v>
      </c>
      <c r="H817" s="2">
        <f>FOOTBALL[[#This Row],[Goals]]/FOOTBALL[[#This Row],[Matches]]</f>
        <v>0.1111111111111111</v>
      </c>
      <c r="I817" s="2">
        <f>FOOTBALL[[#This Row],[Assists]]/FOOTBALL[[#This Row],[Matches]]</f>
        <v>0.1111111111111111</v>
      </c>
    </row>
    <row r="818" spans="1:9" x14ac:dyDescent="0.35">
      <c r="A818" s="3" t="s">
        <v>63</v>
      </c>
      <c r="B818" s="3" t="s">
        <v>6</v>
      </c>
      <c r="C818" s="3" t="s">
        <v>224</v>
      </c>
      <c r="D818" s="3">
        <v>22</v>
      </c>
      <c r="E818" s="3">
        <v>3</v>
      </c>
      <c r="F818" s="3">
        <v>3</v>
      </c>
      <c r="G818" s="3">
        <v>6.6</v>
      </c>
      <c r="H818" s="4">
        <f>FOOTBALL[[#This Row],[Goals]]/FOOTBALL[[#This Row],[Matches]]</f>
        <v>0.13636363636363635</v>
      </c>
      <c r="I818" s="4">
        <f>FOOTBALL[[#This Row],[Assists]]/FOOTBALL[[#This Row],[Matches]]</f>
        <v>0.13636363636363635</v>
      </c>
    </row>
    <row r="819" spans="1:9" hidden="1" x14ac:dyDescent="0.35">
      <c r="A819" s="1" t="s">
        <v>217</v>
      </c>
      <c r="B819" s="1" t="s">
        <v>11</v>
      </c>
      <c r="C819" s="1" t="s">
        <v>226</v>
      </c>
      <c r="D819" s="1">
        <v>48</v>
      </c>
      <c r="E819" s="1">
        <v>9</v>
      </c>
      <c r="F819" s="1">
        <v>8</v>
      </c>
      <c r="G819" s="1">
        <v>7.1</v>
      </c>
      <c r="H819" s="2">
        <f>FOOTBALL[[#This Row],[Goals]]/FOOTBALL[[#This Row],[Matches]]</f>
        <v>0.1875</v>
      </c>
      <c r="I819" s="2">
        <f>FOOTBALL[[#This Row],[Assists]]/FOOTBALL[[#This Row],[Matches]]</f>
        <v>0.16666666666666666</v>
      </c>
    </row>
    <row r="820" spans="1:9" hidden="1" x14ac:dyDescent="0.35">
      <c r="A820" s="3" t="s">
        <v>217</v>
      </c>
      <c r="B820" s="3" t="s">
        <v>1</v>
      </c>
      <c r="C820" s="3" t="s">
        <v>226</v>
      </c>
      <c r="D820" s="3">
        <v>37</v>
      </c>
      <c r="E820" s="3">
        <v>4</v>
      </c>
      <c r="F820" s="3">
        <v>4</v>
      </c>
      <c r="G820" s="3">
        <v>7</v>
      </c>
      <c r="H820" s="4">
        <f>FOOTBALL[[#This Row],[Goals]]/FOOTBALL[[#This Row],[Matches]]</f>
        <v>0.10810810810810811</v>
      </c>
      <c r="I820" s="4">
        <f>FOOTBALL[[#This Row],[Assists]]/FOOTBALL[[#This Row],[Matches]]</f>
        <v>0.10810810810810811</v>
      </c>
    </row>
    <row r="821" spans="1:9" hidden="1" x14ac:dyDescent="0.35">
      <c r="A821" s="1" t="s">
        <v>217</v>
      </c>
      <c r="B821" s="1" t="s">
        <v>3</v>
      </c>
      <c r="C821" s="1" t="s">
        <v>226</v>
      </c>
      <c r="D821" s="1">
        <v>39</v>
      </c>
      <c r="E821" s="1">
        <v>5</v>
      </c>
      <c r="F821" s="1">
        <v>6</v>
      </c>
      <c r="G821" s="1">
        <v>6.8</v>
      </c>
      <c r="H821" s="2">
        <f>FOOTBALL[[#This Row],[Goals]]/FOOTBALL[[#This Row],[Matches]]</f>
        <v>0.12820512820512819</v>
      </c>
      <c r="I821" s="2">
        <f>FOOTBALL[[#This Row],[Assists]]/FOOTBALL[[#This Row],[Matches]]</f>
        <v>0.15384615384615385</v>
      </c>
    </row>
    <row r="822" spans="1:9" hidden="1" x14ac:dyDescent="0.35">
      <c r="A822" s="3" t="s">
        <v>217</v>
      </c>
      <c r="B822" s="3" t="s">
        <v>5</v>
      </c>
      <c r="C822" s="3" t="s">
        <v>226</v>
      </c>
      <c r="D822" s="3">
        <v>50</v>
      </c>
      <c r="E822" s="3">
        <v>12</v>
      </c>
      <c r="F822" s="3">
        <v>4</v>
      </c>
      <c r="G822" s="3">
        <v>6.9</v>
      </c>
      <c r="H822" s="4">
        <f>FOOTBALL[[#This Row],[Goals]]/FOOTBALL[[#This Row],[Matches]]</f>
        <v>0.24</v>
      </c>
      <c r="I822" s="4">
        <f>FOOTBALL[[#This Row],[Assists]]/FOOTBALL[[#This Row],[Matches]]</f>
        <v>0.08</v>
      </c>
    </row>
    <row r="823" spans="1:9" x14ac:dyDescent="0.35">
      <c r="A823" s="1" t="s">
        <v>217</v>
      </c>
      <c r="B823" s="1" t="s">
        <v>6</v>
      </c>
      <c r="C823" s="1" t="s">
        <v>226</v>
      </c>
      <c r="D823" s="1">
        <v>20</v>
      </c>
      <c r="E823" s="1">
        <v>2</v>
      </c>
      <c r="F823" s="1">
        <v>2</v>
      </c>
      <c r="G823" s="1">
        <v>6.6</v>
      </c>
      <c r="H823" s="2">
        <f>FOOTBALL[[#This Row],[Goals]]/FOOTBALL[[#This Row],[Matches]]</f>
        <v>0.1</v>
      </c>
      <c r="I823" s="2">
        <f>FOOTBALL[[#This Row],[Assists]]/FOOTBALL[[#This Row],[Matches]]</f>
        <v>0.1</v>
      </c>
    </row>
    <row r="824" spans="1:9" hidden="1" x14ac:dyDescent="0.35">
      <c r="A824" s="3" t="s">
        <v>52</v>
      </c>
      <c r="B824" s="3" t="s">
        <v>7</v>
      </c>
      <c r="C824" s="3" t="s">
        <v>226</v>
      </c>
      <c r="D824" s="3">
        <v>48</v>
      </c>
      <c r="E824" s="3">
        <v>6</v>
      </c>
      <c r="F824" s="3">
        <v>7</v>
      </c>
      <c r="G824" s="3">
        <v>7</v>
      </c>
      <c r="H824" s="4">
        <f>FOOTBALL[[#This Row],[Goals]]/FOOTBALL[[#This Row],[Matches]]</f>
        <v>0.125</v>
      </c>
      <c r="I824" s="4">
        <f>FOOTBALL[[#This Row],[Assists]]/FOOTBALL[[#This Row],[Matches]]</f>
        <v>0.14583333333333334</v>
      </c>
    </row>
    <row r="825" spans="1:9" hidden="1" x14ac:dyDescent="0.35">
      <c r="A825" s="1" t="s">
        <v>227</v>
      </c>
      <c r="B825" s="1" t="s">
        <v>8</v>
      </c>
      <c r="C825" s="1" t="s">
        <v>226</v>
      </c>
      <c r="D825" s="1">
        <v>39</v>
      </c>
      <c r="E825" s="1">
        <v>11</v>
      </c>
      <c r="F825" s="1">
        <v>4</v>
      </c>
      <c r="G825" s="1">
        <v>7</v>
      </c>
      <c r="H825" s="2">
        <f>FOOTBALL[[#This Row],[Goals]]/FOOTBALL[[#This Row],[Matches]]</f>
        <v>0.28205128205128205</v>
      </c>
      <c r="I825" s="2">
        <f>FOOTBALL[[#This Row],[Assists]]/FOOTBALL[[#This Row],[Matches]]</f>
        <v>0.10256410256410256</v>
      </c>
    </row>
    <row r="826" spans="1:9" hidden="1" x14ac:dyDescent="0.35">
      <c r="A826" s="3" t="s">
        <v>227</v>
      </c>
      <c r="B826" s="3" t="s">
        <v>9</v>
      </c>
      <c r="C826" s="3" t="s">
        <v>226</v>
      </c>
      <c r="D826" s="3">
        <v>42</v>
      </c>
      <c r="E826" s="3">
        <v>8</v>
      </c>
      <c r="F826" s="3">
        <v>6</v>
      </c>
      <c r="G826" s="3">
        <v>6.9</v>
      </c>
      <c r="H826" s="4">
        <f>FOOTBALL[[#This Row],[Goals]]/FOOTBALL[[#This Row],[Matches]]</f>
        <v>0.19047619047619047</v>
      </c>
      <c r="I826" s="4">
        <f>FOOTBALL[[#This Row],[Assists]]/FOOTBALL[[#This Row],[Matches]]</f>
        <v>0.14285714285714285</v>
      </c>
    </row>
    <row r="827" spans="1:9" hidden="1" x14ac:dyDescent="0.35">
      <c r="A827" s="1" t="s">
        <v>217</v>
      </c>
      <c r="B827" s="1" t="s">
        <v>11</v>
      </c>
      <c r="C827" s="1" t="s">
        <v>228</v>
      </c>
      <c r="D827" s="1">
        <v>32</v>
      </c>
      <c r="E827" s="1">
        <v>17</v>
      </c>
      <c r="F827" s="1">
        <v>3</v>
      </c>
      <c r="G827" s="1">
        <v>7.1</v>
      </c>
      <c r="H827" s="2">
        <f>FOOTBALL[[#This Row],[Goals]]/FOOTBALL[[#This Row],[Matches]]</f>
        <v>0.53125</v>
      </c>
      <c r="I827" s="2">
        <f>FOOTBALL[[#This Row],[Assists]]/FOOTBALL[[#This Row],[Matches]]</f>
        <v>9.375E-2</v>
      </c>
    </row>
    <row r="828" spans="1:9" hidden="1" x14ac:dyDescent="0.35">
      <c r="A828" s="3" t="s">
        <v>217</v>
      </c>
      <c r="B828" s="3" t="s">
        <v>1</v>
      </c>
      <c r="C828" s="3" t="s">
        <v>228</v>
      </c>
      <c r="D828" s="3">
        <v>39</v>
      </c>
      <c r="E828" s="3">
        <v>31</v>
      </c>
      <c r="F828" s="3">
        <v>4</v>
      </c>
      <c r="G828" s="3">
        <v>7.6</v>
      </c>
      <c r="H828" s="4">
        <f>FOOTBALL[[#This Row],[Goals]]/FOOTBALL[[#This Row],[Matches]]</f>
        <v>0.79487179487179482</v>
      </c>
      <c r="I828" s="4">
        <f>FOOTBALL[[#This Row],[Assists]]/FOOTBALL[[#This Row],[Matches]]</f>
        <v>0.10256410256410256</v>
      </c>
    </row>
    <row r="829" spans="1:9" hidden="1" x14ac:dyDescent="0.35">
      <c r="A829" s="1" t="s">
        <v>217</v>
      </c>
      <c r="B829" s="1" t="s">
        <v>3</v>
      </c>
      <c r="C829" s="1" t="s">
        <v>228</v>
      </c>
      <c r="D829" s="1">
        <v>32</v>
      </c>
      <c r="E829" s="1">
        <v>18</v>
      </c>
      <c r="F829" s="1">
        <v>2</v>
      </c>
      <c r="G829" s="1">
        <v>7.3</v>
      </c>
      <c r="H829" s="2">
        <f>FOOTBALL[[#This Row],[Goals]]/FOOTBALL[[#This Row],[Matches]]</f>
        <v>0.5625</v>
      </c>
      <c r="I829" s="2">
        <f>FOOTBALL[[#This Row],[Assists]]/FOOTBALL[[#This Row],[Matches]]</f>
        <v>6.25E-2</v>
      </c>
    </row>
    <row r="830" spans="1:9" hidden="1" x14ac:dyDescent="0.35">
      <c r="A830" s="3" t="s">
        <v>217</v>
      </c>
      <c r="B830" s="3" t="s">
        <v>5</v>
      </c>
      <c r="C830" s="3" t="s">
        <v>228</v>
      </c>
      <c r="D830" s="3">
        <v>30</v>
      </c>
      <c r="E830" s="3">
        <v>10</v>
      </c>
      <c r="F830" s="3">
        <v>3</v>
      </c>
      <c r="G830" s="3">
        <v>6.9</v>
      </c>
      <c r="H830" s="4">
        <f>FOOTBALL[[#This Row],[Goals]]/FOOTBALL[[#This Row],[Matches]]</f>
        <v>0.33333333333333331</v>
      </c>
      <c r="I830" s="4">
        <f>FOOTBALL[[#This Row],[Assists]]/FOOTBALL[[#This Row],[Matches]]</f>
        <v>0.1</v>
      </c>
    </row>
    <row r="831" spans="1:9" x14ac:dyDescent="0.35">
      <c r="A831" s="1" t="s">
        <v>170</v>
      </c>
      <c r="B831" s="1" t="s">
        <v>6</v>
      </c>
      <c r="C831" s="1" t="s">
        <v>228</v>
      </c>
      <c r="D831" s="1">
        <v>38</v>
      </c>
      <c r="E831" s="1">
        <v>18</v>
      </c>
      <c r="F831" s="1">
        <v>5</v>
      </c>
      <c r="G831" s="1">
        <v>6.8</v>
      </c>
      <c r="H831" s="2">
        <f>FOOTBALL[[#This Row],[Goals]]/FOOTBALL[[#This Row],[Matches]]</f>
        <v>0.47368421052631576</v>
      </c>
      <c r="I831" s="2">
        <f>FOOTBALL[[#This Row],[Assists]]/FOOTBALL[[#This Row],[Matches]]</f>
        <v>0.13157894736842105</v>
      </c>
    </row>
    <row r="832" spans="1:9" hidden="1" x14ac:dyDescent="0.35">
      <c r="A832" s="3" t="s">
        <v>229</v>
      </c>
      <c r="B832" s="3" t="s">
        <v>7</v>
      </c>
      <c r="C832" s="3" t="s">
        <v>228</v>
      </c>
      <c r="D832" s="3">
        <v>36</v>
      </c>
      <c r="E832" s="3">
        <v>20</v>
      </c>
      <c r="F832" s="3">
        <v>4</v>
      </c>
      <c r="G832" s="3">
        <v>7.1</v>
      </c>
      <c r="H832" s="4">
        <f>FOOTBALL[[#This Row],[Goals]]/FOOTBALL[[#This Row],[Matches]]</f>
        <v>0.55555555555555558</v>
      </c>
      <c r="I832" s="4">
        <f>FOOTBALL[[#This Row],[Assists]]/FOOTBALL[[#This Row],[Matches]]</f>
        <v>0.1111111111111111</v>
      </c>
    </row>
    <row r="833" spans="1:9" hidden="1" x14ac:dyDescent="0.35">
      <c r="A833" s="1" t="s">
        <v>217</v>
      </c>
      <c r="B833" s="1" t="s">
        <v>11</v>
      </c>
      <c r="C833" s="1" t="s">
        <v>230</v>
      </c>
      <c r="D833" s="1">
        <v>45</v>
      </c>
      <c r="E833" s="1">
        <v>11</v>
      </c>
      <c r="F833" s="1">
        <v>7</v>
      </c>
      <c r="G833" s="1">
        <v>7.5</v>
      </c>
      <c r="H833" s="2">
        <f>FOOTBALL[[#This Row],[Goals]]/FOOTBALL[[#This Row],[Matches]]</f>
        <v>0.24444444444444444</v>
      </c>
      <c r="I833" s="2">
        <f>FOOTBALL[[#This Row],[Assists]]/FOOTBALL[[#This Row],[Matches]]</f>
        <v>0.15555555555555556</v>
      </c>
    </row>
    <row r="834" spans="1:9" hidden="1" x14ac:dyDescent="0.35">
      <c r="A834" s="3" t="s">
        <v>217</v>
      </c>
      <c r="B834" s="3" t="s">
        <v>1</v>
      </c>
      <c r="C834" s="3" t="s">
        <v>230</v>
      </c>
      <c r="D834" s="3">
        <v>43</v>
      </c>
      <c r="E834" s="3">
        <v>14</v>
      </c>
      <c r="F834" s="3">
        <v>14</v>
      </c>
      <c r="G834" s="3">
        <v>7.6</v>
      </c>
      <c r="H834" s="4">
        <f>FOOTBALL[[#This Row],[Goals]]/FOOTBALL[[#This Row],[Matches]]</f>
        <v>0.32558139534883723</v>
      </c>
      <c r="I834" s="4">
        <f>FOOTBALL[[#This Row],[Assists]]/FOOTBALL[[#This Row],[Matches]]</f>
        <v>0.32558139534883723</v>
      </c>
    </row>
    <row r="835" spans="1:9" hidden="1" x14ac:dyDescent="0.35">
      <c r="A835" s="1" t="s">
        <v>231</v>
      </c>
      <c r="B835" s="1" t="s">
        <v>3</v>
      </c>
      <c r="C835" s="1" t="s">
        <v>230</v>
      </c>
      <c r="D835" s="1">
        <v>22</v>
      </c>
      <c r="E835" s="1">
        <v>2</v>
      </c>
      <c r="F835" s="1">
        <v>4</v>
      </c>
      <c r="G835" s="1">
        <v>7.3</v>
      </c>
      <c r="H835" s="2">
        <f>FOOTBALL[[#This Row],[Goals]]/FOOTBALL[[#This Row],[Matches]]</f>
        <v>9.0909090909090912E-2</v>
      </c>
      <c r="I835" s="2">
        <f>FOOTBALL[[#This Row],[Assists]]/FOOTBALL[[#This Row],[Matches]]</f>
        <v>0.18181818181818182</v>
      </c>
    </row>
    <row r="836" spans="1:9" hidden="1" x14ac:dyDescent="0.35">
      <c r="A836" s="3" t="s">
        <v>231</v>
      </c>
      <c r="B836" s="3" t="s">
        <v>5</v>
      </c>
      <c r="C836" s="3" t="s">
        <v>230</v>
      </c>
      <c r="D836" s="3">
        <v>23</v>
      </c>
      <c r="E836" s="3">
        <v>4</v>
      </c>
      <c r="F836" s="3">
        <v>4</v>
      </c>
      <c r="G836" s="3">
        <v>7</v>
      </c>
      <c r="H836" s="4">
        <f>FOOTBALL[[#This Row],[Goals]]/FOOTBALL[[#This Row],[Matches]]</f>
        <v>0.17391304347826086</v>
      </c>
      <c r="I836" s="4">
        <f>FOOTBALL[[#This Row],[Assists]]/FOOTBALL[[#This Row],[Matches]]</f>
        <v>0.17391304347826086</v>
      </c>
    </row>
    <row r="837" spans="1:9" x14ac:dyDescent="0.35">
      <c r="A837" s="1" t="s">
        <v>231</v>
      </c>
      <c r="B837" s="1" t="s">
        <v>6</v>
      </c>
      <c r="C837" s="1" t="s">
        <v>230</v>
      </c>
      <c r="D837" s="1">
        <v>28</v>
      </c>
      <c r="E837" s="1">
        <v>3</v>
      </c>
      <c r="F837" s="1">
        <v>2</v>
      </c>
      <c r="G837" s="1">
        <v>6.6</v>
      </c>
      <c r="H837" s="2">
        <f>FOOTBALL[[#This Row],[Goals]]/FOOTBALL[[#This Row],[Matches]]</f>
        <v>0.10714285714285714</v>
      </c>
      <c r="I837" s="2">
        <f>FOOTBALL[[#This Row],[Assists]]/FOOTBALL[[#This Row],[Matches]]</f>
        <v>7.1428571428571425E-2</v>
      </c>
    </row>
    <row r="838" spans="1:9" hidden="1" x14ac:dyDescent="0.35">
      <c r="A838" s="3" t="s">
        <v>21</v>
      </c>
      <c r="B838" s="3" t="s">
        <v>1</v>
      </c>
      <c r="C838" s="3" t="s">
        <v>232</v>
      </c>
      <c r="D838" s="3">
        <v>47</v>
      </c>
      <c r="E838" s="3">
        <v>3</v>
      </c>
      <c r="F838" s="3">
        <v>1</v>
      </c>
      <c r="G838" s="3">
        <v>7</v>
      </c>
      <c r="H838" s="4">
        <f>FOOTBALL[[#This Row],[Goals]]/FOOTBALL[[#This Row],[Matches]]</f>
        <v>6.3829787234042548E-2</v>
      </c>
      <c r="I838" s="4">
        <f>FOOTBALL[[#This Row],[Assists]]/FOOTBALL[[#This Row],[Matches]]</f>
        <v>2.1276595744680851E-2</v>
      </c>
    </row>
    <row r="839" spans="1:9" x14ac:dyDescent="0.35">
      <c r="A839" s="1" t="s">
        <v>21</v>
      </c>
      <c r="B839" s="1" t="s">
        <v>6</v>
      </c>
      <c r="C839" s="1" t="s">
        <v>232</v>
      </c>
      <c r="D839" s="1">
        <v>37</v>
      </c>
      <c r="E839" s="1">
        <v>3</v>
      </c>
      <c r="F839" s="1">
        <v>2</v>
      </c>
      <c r="G839" s="1">
        <v>6.8</v>
      </c>
      <c r="H839" s="2">
        <f>FOOTBALL[[#This Row],[Goals]]/FOOTBALL[[#This Row],[Matches]]</f>
        <v>8.1081081081081086E-2</v>
      </c>
      <c r="I839" s="2">
        <f>FOOTBALL[[#This Row],[Assists]]/FOOTBALL[[#This Row],[Matches]]</f>
        <v>5.4054054054054057E-2</v>
      </c>
    </row>
    <row r="840" spans="1:9" hidden="1" x14ac:dyDescent="0.35">
      <c r="A840" s="3" t="s">
        <v>12</v>
      </c>
      <c r="B840" s="3" t="s">
        <v>9</v>
      </c>
      <c r="C840" s="3" t="s">
        <v>232</v>
      </c>
      <c r="D840" s="3">
        <v>36</v>
      </c>
      <c r="E840" s="3">
        <v>2</v>
      </c>
      <c r="F840" s="3">
        <v>2</v>
      </c>
      <c r="G840" s="3">
        <v>7</v>
      </c>
      <c r="H840" s="4">
        <f>FOOTBALL[[#This Row],[Goals]]/FOOTBALL[[#This Row],[Matches]]</f>
        <v>5.5555555555555552E-2</v>
      </c>
      <c r="I840" s="4">
        <f>FOOTBALL[[#This Row],[Assists]]/FOOTBALL[[#This Row],[Matches]]</f>
        <v>5.5555555555555552E-2</v>
      </c>
    </row>
    <row r="841" spans="1:9" hidden="1" x14ac:dyDescent="0.35">
      <c r="A841" s="1" t="s">
        <v>12</v>
      </c>
      <c r="B841" s="1" t="s">
        <v>15</v>
      </c>
      <c r="C841" s="1" t="s">
        <v>232</v>
      </c>
      <c r="D841" s="1">
        <v>55</v>
      </c>
      <c r="E841" s="1">
        <v>2</v>
      </c>
      <c r="F841" s="1">
        <v>1</v>
      </c>
      <c r="G841" s="1">
        <v>8.1</v>
      </c>
      <c r="H841" s="2">
        <f>FOOTBALL[[#This Row],[Goals]]/FOOTBALL[[#This Row],[Matches]]</f>
        <v>3.6363636363636362E-2</v>
      </c>
      <c r="I841" s="2">
        <f>FOOTBALL[[#This Row],[Assists]]/FOOTBALL[[#This Row],[Matches]]</f>
        <v>1.8181818181818181E-2</v>
      </c>
    </row>
    <row r="842" spans="1:9" hidden="1" x14ac:dyDescent="0.35">
      <c r="A842" s="3" t="s">
        <v>21</v>
      </c>
      <c r="B842" s="3" t="s">
        <v>11</v>
      </c>
      <c r="C842" s="3" t="s">
        <v>233</v>
      </c>
      <c r="D842" s="3">
        <v>49</v>
      </c>
      <c r="E842" s="3">
        <v>5</v>
      </c>
      <c r="F842" s="3">
        <v>7</v>
      </c>
      <c r="G842" s="3">
        <v>7.4</v>
      </c>
      <c r="H842" s="4">
        <f>FOOTBALL[[#This Row],[Goals]]/FOOTBALL[[#This Row],[Matches]]</f>
        <v>0.10204081632653061</v>
      </c>
      <c r="I842" s="4">
        <f>FOOTBALL[[#This Row],[Assists]]/FOOTBALL[[#This Row],[Matches]]</f>
        <v>0.14285714285714285</v>
      </c>
    </row>
    <row r="843" spans="1:9" hidden="1" x14ac:dyDescent="0.35">
      <c r="A843" s="1" t="s">
        <v>13</v>
      </c>
      <c r="B843" s="1" t="s">
        <v>1</v>
      </c>
      <c r="C843" s="1" t="s">
        <v>233</v>
      </c>
      <c r="D843" s="1">
        <v>35</v>
      </c>
      <c r="E843" s="1">
        <v>1</v>
      </c>
      <c r="F843" s="1">
        <v>1</v>
      </c>
      <c r="G843" s="1">
        <v>6.9</v>
      </c>
      <c r="H843" s="2">
        <f>FOOTBALL[[#This Row],[Goals]]/FOOTBALL[[#This Row],[Matches]]</f>
        <v>2.8571428571428571E-2</v>
      </c>
      <c r="I843" s="2">
        <f>FOOTBALL[[#This Row],[Assists]]/FOOTBALL[[#This Row],[Matches]]</f>
        <v>2.8571428571428571E-2</v>
      </c>
    </row>
    <row r="844" spans="1:9" hidden="1" x14ac:dyDescent="0.35">
      <c r="A844" s="3" t="s">
        <v>0</v>
      </c>
      <c r="B844" s="3" t="s">
        <v>3</v>
      </c>
      <c r="C844" s="3" t="s">
        <v>233</v>
      </c>
      <c r="D844" s="3">
        <v>22</v>
      </c>
      <c r="E844" s="3">
        <v>1</v>
      </c>
      <c r="F844" s="3">
        <v>2</v>
      </c>
      <c r="G844" s="3">
        <v>7.1</v>
      </c>
      <c r="H844" s="4">
        <f>FOOTBALL[[#This Row],[Goals]]/FOOTBALL[[#This Row],[Matches]]</f>
        <v>4.5454545454545456E-2</v>
      </c>
      <c r="I844" s="4">
        <f>FOOTBALL[[#This Row],[Assists]]/FOOTBALL[[#This Row],[Matches]]</f>
        <v>9.0909090909090912E-2</v>
      </c>
    </row>
    <row r="845" spans="1:9" hidden="1" x14ac:dyDescent="0.35">
      <c r="A845" s="1" t="s">
        <v>0</v>
      </c>
      <c r="B845" s="1" t="s">
        <v>5</v>
      </c>
      <c r="C845" s="1" t="s">
        <v>233</v>
      </c>
      <c r="D845" s="1">
        <v>36</v>
      </c>
      <c r="E845" s="1">
        <v>1</v>
      </c>
      <c r="F845" s="1">
        <v>3</v>
      </c>
      <c r="G845" s="1">
        <v>7</v>
      </c>
      <c r="H845" s="2">
        <f>FOOTBALL[[#This Row],[Goals]]/FOOTBALL[[#This Row],[Matches]]</f>
        <v>2.7777777777777776E-2</v>
      </c>
      <c r="I845" s="2">
        <f>FOOTBALL[[#This Row],[Assists]]/FOOTBALL[[#This Row],[Matches]]</f>
        <v>8.3333333333333329E-2</v>
      </c>
    </row>
    <row r="846" spans="1:9" x14ac:dyDescent="0.35">
      <c r="A846" s="3" t="s">
        <v>0</v>
      </c>
      <c r="B846" s="3" t="s">
        <v>6</v>
      </c>
      <c r="C846" s="3" t="s">
        <v>233</v>
      </c>
      <c r="D846" s="3">
        <v>33</v>
      </c>
      <c r="E846" s="3">
        <v>1</v>
      </c>
      <c r="F846" s="3">
        <v>1</v>
      </c>
      <c r="G846" s="3">
        <v>6.8</v>
      </c>
      <c r="H846" s="4">
        <f>FOOTBALL[[#This Row],[Goals]]/FOOTBALL[[#This Row],[Matches]]</f>
        <v>3.0303030303030304E-2</v>
      </c>
      <c r="I846" s="4">
        <f>FOOTBALL[[#This Row],[Assists]]/FOOTBALL[[#This Row],[Matches]]</f>
        <v>3.0303030303030304E-2</v>
      </c>
    </row>
    <row r="847" spans="1:9" hidden="1" x14ac:dyDescent="0.35">
      <c r="A847" s="1" t="s">
        <v>234</v>
      </c>
      <c r="B847" s="1" t="s">
        <v>8</v>
      </c>
      <c r="C847" s="1" t="s">
        <v>233</v>
      </c>
      <c r="D847" s="1">
        <v>39</v>
      </c>
      <c r="E847" s="1">
        <v>6</v>
      </c>
      <c r="F847" s="1">
        <v>8</v>
      </c>
      <c r="G847" s="1">
        <v>7.7</v>
      </c>
      <c r="H847" s="2">
        <f>FOOTBALL[[#This Row],[Goals]]/FOOTBALL[[#This Row],[Matches]]</f>
        <v>0.15384615384615385</v>
      </c>
      <c r="I847" s="2">
        <f>FOOTBALL[[#This Row],[Assists]]/FOOTBALL[[#This Row],[Matches]]</f>
        <v>0.20512820512820512</v>
      </c>
    </row>
    <row r="848" spans="1:9" hidden="1" x14ac:dyDescent="0.35">
      <c r="A848" s="3" t="s">
        <v>21</v>
      </c>
      <c r="B848" s="3" t="s">
        <v>9</v>
      </c>
      <c r="C848" s="3" t="s">
        <v>233</v>
      </c>
      <c r="D848" s="3">
        <v>41</v>
      </c>
      <c r="E848" s="3">
        <v>3</v>
      </c>
      <c r="F848" s="3">
        <v>1</v>
      </c>
      <c r="G848" s="3">
        <v>7.4</v>
      </c>
      <c r="H848" s="4">
        <f>FOOTBALL[[#This Row],[Goals]]/FOOTBALL[[#This Row],[Matches]]</f>
        <v>7.3170731707317069E-2</v>
      </c>
      <c r="I848" s="4">
        <f>FOOTBALL[[#This Row],[Assists]]/FOOTBALL[[#This Row],[Matches]]</f>
        <v>2.4390243902439025E-2</v>
      </c>
    </row>
    <row r="849" spans="1:9" hidden="1" x14ac:dyDescent="0.35">
      <c r="A849" s="1" t="s">
        <v>21</v>
      </c>
      <c r="B849" s="1" t="s">
        <v>11</v>
      </c>
      <c r="C849" s="1" t="s">
        <v>235</v>
      </c>
      <c r="D849" s="1">
        <v>39</v>
      </c>
      <c r="E849" s="1">
        <v>16</v>
      </c>
      <c r="F849" s="1">
        <v>10</v>
      </c>
      <c r="G849" s="1">
        <v>7.4</v>
      </c>
      <c r="H849" s="2">
        <f>FOOTBALL[[#This Row],[Goals]]/FOOTBALL[[#This Row],[Matches]]</f>
        <v>0.41025641025641024</v>
      </c>
      <c r="I849" s="2">
        <f>FOOTBALL[[#This Row],[Assists]]/FOOTBALL[[#This Row],[Matches]]</f>
        <v>0.25641025641025639</v>
      </c>
    </row>
    <row r="850" spans="1:9" hidden="1" x14ac:dyDescent="0.35">
      <c r="A850" s="3" t="s">
        <v>21</v>
      </c>
      <c r="B850" s="3" t="s">
        <v>1</v>
      </c>
      <c r="C850" s="3" t="s">
        <v>235</v>
      </c>
      <c r="D850" s="3">
        <v>38</v>
      </c>
      <c r="E850" s="3">
        <v>18</v>
      </c>
      <c r="F850" s="3">
        <v>7</v>
      </c>
      <c r="G850" s="3">
        <v>7.5</v>
      </c>
      <c r="H850" s="4">
        <f>FOOTBALL[[#This Row],[Goals]]/FOOTBALL[[#This Row],[Matches]]</f>
        <v>0.47368421052631576</v>
      </c>
      <c r="I850" s="4">
        <f>FOOTBALL[[#This Row],[Assists]]/FOOTBALL[[#This Row],[Matches]]</f>
        <v>0.18421052631578946</v>
      </c>
    </row>
    <row r="851" spans="1:9" hidden="1" x14ac:dyDescent="0.35">
      <c r="A851" s="1" t="s">
        <v>13</v>
      </c>
      <c r="B851" s="1" t="s">
        <v>3</v>
      </c>
      <c r="C851" s="1" t="s">
        <v>235</v>
      </c>
      <c r="D851" s="1">
        <v>39</v>
      </c>
      <c r="E851" s="1">
        <v>15</v>
      </c>
      <c r="F851" s="1">
        <v>6</v>
      </c>
      <c r="G851" s="1">
        <v>7.5</v>
      </c>
      <c r="H851" s="2">
        <f>FOOTBALL[[#This Row],[Goals]]/FOOTBALL[[#This Row],[Matches]]</f>
        <v>0.38461538461538464</v>
      </c>
      <c r="I851" s="2">
        <f>FOOTBALL[[#This Row],[Assists]]/FOOTBALL[[#This Row],[Matches]]</f>
        <v>0.15384615384615385</v>
      </c>
    </row>
    <row r="852" spans="1:9" hidden="1" x14ac:dyDescent="0.35">
      <c r="A852" s="3" t="s">
        <v>13</v>
      </c>
      <c r="B852" s="3" t="s">
        <v>5</v>
      </c>
      <c r="C852" s="3" t="s">
        <v>235</v>
      </c>
      <c r="D852" s="3">
        <v>26</v>
      </c>
      <c r="E852" s="3">
        <v>5</v>
      </c>
      <c r="F852" s="3">
        <v>3</v>
      </c>
      <c r="G852" s="3">
        <v>7.1</v>
      </c>
      <c r="H852" s="4">
        <f>FOOTBALL[[#This Row],[Goals]]/FOOTBALL[[#This Row],[Matches]]</f>
        <v>0.19230769230769232</v>
      </c>
      <c r="I852" s="4">
        <f>FOOTBALL[[#This Row],[Assists]]/FOOTBALL[[#This Row],[Matches]]</f>
        <v>0.11538461538461539</v>
      </c>
    </row>
    <row r="853" spans="1:9" x14ac:dyDescent="0.35">
      <c r="A853" s="1" t="s">
        <v>13</v>
      </c>
      <c r="B853" s="1" t="s">
        <v>6</v>
      </c>
      <c r="C853" s="1" t="s">
        <v>235</v>
      </c>
      <c r="D853" s="1">
        <v>46</v>
      </c>
      <c r="E853" s="1">
        <v>17</v>
      </c>
      <c r="F853" s="1">
        <v>9</v>
      </c>
      <c r="G853" s="1">
        <v>7.5</v>
      </c>
      <c r="H853" s="2">
        <f>FOOTBALL[[#This Row],[Goals]]/FOOTBALL[[#This Row],[Matches]]</f>
        <v>0.36956521739130432</v>
      </c>
      <c r="I853" s="2">
        <f>FOOTBALL[[#This Row],[Assists]]/FOOTBALL[[#This Row],[Matches]]</f>
        <v>0.19565217391304349</v>
      </c>
    </row>
    <row r="854" spans="1:9" hidden="1" x14ac:dyDescent="0.35">
      <c r="A854" s="3" t="s">
        <v>13</v>
      </c>
      <c r="B854" s="3" t="s">
        <v>7</v>
      </c>
      <c r="C854" s="3" t="s">
        <v>235</v>
      </c>
      <c r="D854" s="3">
        <v>42</v>
      </c>
      <c r="E854" s="3">
        <v>10</v>
      </c>
      <c r="F854" s="3">
        <v>4</v>
      </c>
      <c r="G854" s="3">
        <v>7.2</v>
      </c>
      <c r="H854" s="4">
        <f>FOOTBALL[[#This Row],[Goals]]/FOOTBALL[[#This Row],[Matches]]</f>
        <v>0.23809523809523808</v>
      </c>
      <c r="I854" s="4">
        <f>FOOTBALL[[#This Row],[Assists]]/FOOTBALL[[#This Row],[Matches]]</f>
        <v>9.5238095238095233E-2</v>
      </c>
    </row>
    <row r="855" spans="1:9" hidden="1" x14ac:dyDescent="0.35">
      <c r="A855" s="1" t="s">
        <v>13</v>
      </c>
      <c r="B855" s="1" t="s">
        <v>8</v>
      </c>
      <c r="C855" s="1" t="s">
        <v>235</v>
      </c>
      <c r="D855" s="1">
        <v>46</v>
      </c>
      <c r="E855" s="1">
        <v>26</v>
      </c>
      <c r="F855" s="1">
        <v>6</v>
      </c>
      <c r="G855" s="1">
        <v>7.7</v>
      </c>
      <c r="H855" s="2">
        <f>FOOTBALL[[#This Row],[Goals]]/FOOTBALL[[#This Row],[Matches]]</f>
        <v>0.56521739130434778</v>
      </c>
      <c r="I855" s="2">
        <f>FOOTBALL[[#This Row],[Assists]]/FOOTBALL[[#This Row],[Matches]]</f>
        <v>0.13043478260869565</v>
      </c>
    </row>
    <row r="856" spans="1:9" hidden="1" x14ac:dyDescent="0.35">
      <c r="A856" s="3" t="s">
        <v>13</v>
      </c>
      <c r="B856" s="3" t="s">
        <v>9</v>
      </c>
      <c r="C856" s="3" t="s">
        <v>235</v>
      </c>
      <c r="D856" s="3">
        <v>48</v>
      </c>
      <c r="E856" s="3">
        <v>19</v>
      </c>
      <c r="F856" s="3">
        <v>8</v>
      </c>
      <c r="G856" s="3">
        <v>7.5</v>
      </c>
      <c r="H856" s="4">
        <f>FOOTBALL[[#This Row],[Goals]]/FOOTBALL[[#This Row],[Matches]]</f>
        <v>0.39583333333333331</v>
      </c>
      <c r="I856" s="4">
        <f>FOOTBALL[[#This Row],[Assists]]/FOOTBALL[[#This Row],[Matches]]</f>
        <v>0.16666666666666666</v>
      </c>
    </row>
    <row r="857" spans="1:9" hidden="1" x14ac:dyDescent="0.35">
      <c r="A857" s="1" t="s">
        <v>149</v>
      </c>
      <c r="B857" s="1" t="s">
        <v>11</v>
      </c>
      <c r="C857" s="1" t="s">
        <v>236</v>
      </c>
      <c r="D857" s="1">
        <v>45</v>
      </c>
      <c r="E857" s="1">
        <v>3</v>
      </c>
      <c r="F857" s="1">
        <v>1</v>
      </c>
      <c r="G857" s="1">
        <v>6.5</v>
      </c>
      <c r="H857" s="2">
        <f>FOOTBALL[[#This Row],[Goals]]/FOOTBALL[[#This Row],[Matches]]</f>
        <v>6.6666666666666666E-2</v>
      </c>
      <c r="I857" s="2">
        <f>FOOTBALL[[#This Row],[Assists]]/FOOTBALL[[#This Row],[Matches]]</f>
        <v>2.2222222222222223E-2</v>
      </c>
    </row>
    <row r="858" spans="1:9" hidden="1" x14ac:dyDescent="0.35">
      <c r="A858" s="3" t="s">
        <v>149</v>
      </c>
      <c r="B858" s="3" t="s">
        <v>1</v>
      </c>
      <c r="C858" s="3" t="s">
        <v>236</v>
      </c>
      <c r="D858" s="3">
        <v>46</v>
      </c>
      <c r="E858" s="3">
        <v>7</v>
      </c>
      <c r="F858" s="3">
        <v>4</v>
      </c>
      <c r="G858" s="3">
        <v>6.9</v>
      </c>
      <c r="H858" s="4">
        <f>FOOTBALL[[#This Row],[Goals]]/FOOTBALL[[#This Row],[Matches]]</f>
        <v>0.15217391304347827</v>
      </c>
      <c r="I858" s="4">
        <f>FOOTBALL[[#This Row],[Assists]]/FOOTBALL[[#This Row],[Matches]]</f>
        <v>8.6956521739130432E-2</v>
      </c>
    </row>
    <row r="859" spans="1:9" hidden="1" x14ac:dyDescent="0.35">
      <c r="A859" s="1" t="s">
        <v>149</v>
      </c>
      <c r="B859" s="1" t="s">
        <v>3</v>
      </c>
      <c r="C859" s="1" t="s">
        <v>236</v>
      </c>
      <c r="D859" s="1">
        <v>41</v>
      </c>
      <c r="E859" s="1">
        <v>10</v>
      </c>
      <c r="F859" s="1">
        <v>6</v>
      </c>
      <c r="G859" s="1">
        <v>7.1</v>
      </c>
      <c r="H859" s="2">
        <f>FOOTBALL[[#This Row],[Goals]]/FOOTBALL[[#This Row],[Matches]]</f>
        <v>0.24390243902439024</v>
      </c>
      <c r="I859" s="2">
        <f>FOOTBALL[[#This Row],[Assists]]/FOOTBALL[[#This Row],[Matches]]</f>
        <v>0.14634146341463414</v>
      </c>
    </row>
    <row r="860" spans="1:9" hidden="1" x14ac:dyDescent="0.35">
      <c r="A860" s="3" t="s">
        <v>21</v>
      </c>
      <c r="B860" s="3" t="s">
        <v>5</v>
      </c>
      <c r="C860" s="3" t="s">
        <v>236</v>
      </c>
      <c r="D860" s="3">
        <v>40</v>
      </c>
      <c r="E860" s="3">
        <v>6</v>
      </c>
      <c r="F860" s="3">
        <v>4</v>
      </c>
      <c r="G860" s="3">
        <v>7</v>
      </c>
      <c r="H860" s="4">
        <f>FOOTBALL[[#This Row],[Goals]]/FOOTBALL[[#This Row],[Matches]]</f>
        <v>0.15</v>
      </c>
      <c r="I860" s="4">
        <f>FOOTBALL[[#This Row],[Assists]]/FOOTBALL[[#This Row],[Matches]]</f>
        <v>0.1</v>
      </c>
    </row>
    <row r="861" spans="1:9" x14ac:dyDescent="0.35">
      <c r="A861" s="1" t="s">
        <v>39</v>
      </c>
      <c r="B861" s="1" t="s">
        <v>6</v>
      </c>
      <c r="C861" s="1" t="s">
        <v>236</v>
      </c>
      <c r="D861" s="1">
        <v>23</v>
      </c>
      <c r="E861" s="1">
        <v>2</v>
      </c>
      <c r="F861" s="1">
        <v>3</v>
      </c>
      <c r="G861" s="1">
        <v>7</v>
      </c>
      <c r="H861" s="2">
        <f>FOOTBALL[[#This Row],[Goals]]/FOOTBALL[[#This Row],[Matches]]</f>
        <v>8.6956521739130432E-2</v>
      </c>
      <c r="I861" s="2">
        <f>FOOTBALL[[#This Row],[Assists]]/FOOTBALL[[#This Row],[Matches]]</f>
        <v>0.13043478260869565</v>
      </c>
    </row>
    <row r="862" spans="1:9" hidden="1" x14ac:dyDescent="0.35">
      <c r="A862" s="3" t="s">
        <v>39</v>
      </c>
      <c r="B862" s="3" t="s">
        <v>7</v>
      </c>
      <c r="C862" s="3" t="s">
        <v>236</v>
      </c>
      <c r="D862" s="3">
        <v>52</v>
      </c>
      <c r="E862" s="3">
        <v>13</v>
      </c>
      <c r="F862" s="3">
        <v>5</v>
      </c>
      <c r="G862" s="3">
        <v>7.2</v>
      </c>
      <c r="H862" s="4">
        <f>FOOTBALL[[#This Row],[Goals]]/FOOTBALL[[#This Row],[Matches]]</f>
        <v>0.25</v>
      </c>
      <c r="I862" s="4">
        <f>FOOTBALL[[#This Row],[Assists]]/FOOTBALL[[#This Row],[Matches]]</f>
        <v>9.6153846153846159E-2</v>
      </c>
    </row>
    <row r="863" spans="1:9" hidden="1" x14ac:dyDescent="0.35">
      <c r="A863" s="1" t="s">
        <v>39</v>
      </c>
      <c r="B863" s="1" t="s">
        <v>8</v>
      </c>
      <c r="C863" s="1" t="s">
        <v>236</v>
      </c>
      <c r="D863" s="1">
        <v>48</v>
      </c>
      <c r="E863" s="1">
        <v>7</v>
      </c>
      <c r="F863" s="1">
        <v>5</v>
      </c>
      <c r="G863" s="1">
        <v>6.9</v>
      </c>
      <c r="H863" s="2">
        <f>FOOTBALL[[#This Row],[Goals]]/FOOTBALL[[#This Row],[Matches]]</f>
        <v>0.14583333333333334</v>
      </c>
      <c r="I863" s="2">
        <f>FOOTBALL[[#This Row],[Assists]]/FOOTBALL[[#This Row],[Matches]]</f>
        <v>0.10416666666666667</v>
      </c>
    </row>
    <row r="864" spans="1:9" hidden="1" x14ac:dyDescent="0.35">
      <c r="A864" s="3" t="s">
        <v>39</v>
      </c>
      <c r="B864" s="3" t="s">
        <v>9</v>
      </c>
      <c r="C864" s="3" t="s">
        <v>236</v>
      </c>
      <c r="D864" s="3">
        <v>43</v>
      </c>
      <c r="E864" s="3">
        <v>13</v>
      </c>
      <c r="F864" s="3">
        <v>11</v>
      </c>
      <c r="G864" s="3">
        <v>7.6</v>
      </c>
      <c r="H864" s="4">
        <f>FOOTBALL[[#This Row],[Goals]]/FOOTBALL[[#This Row],[Matches]]</f>
        <v>0.30232558139534882</v>
      </c>
      <c r="I864" s="4">
        <f>FOOTBALL[[#This Row],[Assists]]/FOOTBALL[[#This Row],[Matches]]</f>
        <v>0.2558139534883721</v>
      </c>
    </row>
    <row r="865" spans="1:9" hidden="1" x14ac:dyDescent="0.35">
      <c r="A865" s="1" t="s">
        <v>36</v>
      </c>
      <c r="B865" s="1" t="s">
        <v>11</v>
      </c>
      <c r="C865" s="1" t="s">
        <v>237</v>
      </c>
      <c r="D865" s="1">
        <v>51</v>
      </c>
      <c r="E865" s="1">
        <v>4</v>
      </c>
      <c r="F865" s="1">
        <v>2</v>
      </c>
      <c r="G865" s="1">
        <v>7.4</v>
      </c>
      <c r="H865" s="2">
        <f>FOOTBALL[[#This Row],[Goals]]/FOOTBALL[[#This Row],[Matches]]</f>
        <v>7.8431372549019607E-2</v>
      </c>
      <c r="I865" s="2">
        <f>FOOTBALL[[#This Row],[Assists]]/FOOTBALL[[#This Row],[Matches]]</f>
        <v>3.9215686274509803E-2</v>
      </c>
    </row>
    <row r="866" spans="1:9" hidden="1" x14ac:dyDescent="0.35">
      <c r="A866" s="3" t="s">
        <v>36</v>
      </c>
      <c r="B866" s="3" t="s">
        <v>1</v>
      </c>
      <c r="C866" s="3" t="s">
        <v>237</v>
      </c>
      <c r="D866" s="3">
        <v>46</v>
      </c>
      <c r="E866" s="3">
        <v>2</v>
      </c>
      <c r="F866" s="3">
        <v>1</v>
      </c>
      <c r="G866" s="3">
        <v>7.5</v>
      </c>
      <c r="H866" s="4">
        <f>FOOTBALL[[#This Row],[Goals]]/FOOTBALL[[#This Row],[Matches]]</f>
        <v>4.3478260869565216E-2</v>
      </c>
      <c r="I866" s="4">
        <f>FOOTBALL[[#This Row],[Assists]]/FOOTBALL[[#This Row],[Matches]]</f>
        <v>2.1739130434782608E-2</v>
      </c>
    </row>
    <row r="867" spans="1:9" hidden="1" x14ac:dyDescent="0.35">
      <c r="A867" s="1" t="s">
        <v>30</v>
      </c>
      <c r="B867" s="1" t="s">
        <v>7</v>
      </c>
      <c r="C867" s="1" t="s">
        <v>237</v>
      </c>
      <c r="D867" s="1">
        <v>33</v>
      </c>
      <c r="E867" s="1">
        <v>1</v>
      </c>
      <c r="F867" s="1">
        <v>1</v>
      </c>
      <c r="G867" s="1">
        <v>7.3</v>
      </c>
      <c r="H867" s="2">
        <f>FOOTBALL[[#This Row],[Goals]]/FOOTBALL[[#This Row],[Matches]]</f>
        <v>3.0303030303030304E-2</v>
      </c>
      <c r="I867" s="2">
        <f>FOOTBALL[[#This Row],[Assists]]/FOOTBALL[[#This Row],[Matches]]</f>
        <v>3.0303030303030304E-2</v>
      </c>
    </row>
    <row r="868" spans="1:9" hidden="1" x14ac:dyDescent="0.35">
      <c r="A868" s="3" t="s">
        <v>30</v>
      </c>
      <c r="B868" s="3" t="s">
        <v>9</v>
      </c>
      <c r="C868" s="3" t="s">
        <v>237</v>
      </c>
      <c r="D868" s="3">
        <v>43</v>
      </c>
      <c r="E868" s="3">
        <v>1</v>
      </c>
      <c r="F868" s="3">
        <v>1</v>
      </c>
      <c r="G868" s="3">
        <v>7.6</v>
      </c>
      <c r="H868" s="4">
        <f>FOOTBALL[[#This Row],[Goals]]/FOOTBALL[[#This Row],[Matches]]</f>
        <v>2.3255813953488372E-2</v>
      </c>
      <c r="I868" s="4">
        <f>FOOTBALL[[#This Row],[Assists]]/FOOTBALL[[#This Row],[Matches]]</f>
        <v>2.3255813953488372E-2</v>
      </c>
    </row>
    <row r="869" spans="1:9" hidden="1" x14ac:dyDescent="0.35">
      <c r="A869" s="1" t="s">
        <v>13</v>
      </c>
      <c r="B869" s="1" t="s">
        <v>11</v>
      </c>
      <c r="C869" s="1" t="s">
        <v>238</v>
      </c>
      <c r="D869" s="1">
        <v>35</v>
      </c>
      <c r="E869" s="1">
        <v>5</v>
      </c>
      <c r="F869" s="1">
        <v>3</v>
      </c>
      <c r="G869" s="1">
        <v>7.4</v>
      </c>
      <c r="H869" s="2">
        <f>FOOTBALL[[#This Row],[Goals]]/FOOTBALL[[#This Row],[Matches]]</f>
        <v>0.14285714285714285</v>
      </c>
      <c r="I869" s="2">
        <f>FOOTBALL[[#This Row],[Assists]]/FOOTBALL[[#This Row],[Matches]]</f>
        <v>8.5714285714285715E-2</v>
      </c>
    </row>
    <row r="870" spans="1:9" hidden="1" x14ac:dyDescent="0.35">
      <c r="A870" s="3" t="s">
        <v>13</v>
      </c>
      <c r="B870" s="3" t="s">
        <v>1</v>
      </c>
      <c r="C870" s="3" t="s">
        <v>238</v>
      </c>
      <c r="D870" s="3">
        <v>48</v>
      </c>
      <c r="E870" s="3">
        <v>11</v>
      </c>
      <c r="F870" s="3">
        <v>5</v>
      </c>
      <c r="G870" s="3">
        <v>7.4</v>
      </c>
      <c r="H870" s="4">
        <f>FOOTBALL[[#This Row],[Goals]]/FOOTBALL[[#This Row],[Matches]]</f>
        <v>0.22916666666666666</v>
      </c>
      <c r="I870" s="4">
        <f>FOOTBALL[[#This Row],[Assists]]/FOOTBALL[[#This Row],[Matches]]</f>
        <v>0.10416666666666667</v>
      </c>
    </row>
    <row r="871" spans="1:9" hidden="1" x14ac:dyDescent="0.35">
      <c r="A871" s="1" t="s">
        <v>13</v>
      </c>
      <c r="B871" s="1" t="s">
        <v>5</v>
      </c>
      <c r="C871" s="1" t="s">
        <v>238</v>
      </c>
      <c r="D871" s="1">
        <v>47</v>
      </c>
      <c r="E871" s="1">
        <v>5</v>
      </c>
      <c r="F871" s="1">
        <v>3</v>
      </c>
      <c r="G871" s="1">
        <v>7.2</v>
      </c>
      <c r="H871" s="2">
        <f>FOOTBALL[[#This Row],[Goals]]/FOOTBALL[[#This Row],[Matches]]</f>
        <v>0.10638297872340426</v>
      </c>
      <c r="I871" s="2">
        <f>FOOTBALL[[#This Row],[Assists]]/FOOTBALL[[#This Row],[Matches]]</f>
        <v>6.3829787234042548E-2</v>
      </c>
    </row>
    <row r="872" spans="1:9" x14ac:dyDescent="0.35">
      <c r="A872" s="3" t="s">
        <v>13</v>
      </c>
      <c r="B872" s="3" t="s">
        <v>6</v>
      </c>
      <c r="C872" s="3" t="s">
        <v>238</v>
      </c>
      <c r="D872" s="3">
        <v>37</v>
      </c>
      <c r="E872" s="3">
        <v>1</v>
      </c>
      <c r="F872" s="3">
        <v>1</v>
      </c>
      <c r="G872" s="3">
        <v>6.9</v>
      </c>
      <c r="H872" s="4">
        <f>FOOTBALL[[#This Row],[Goals]]/FOOTBALL[[#This Row],[Matches]]</f>
        <v>2.7027027027027029E-2</v>
      </c>
      <c r="I872" s="4">
        <f>FOOTBALL[[#This Row],[Assists]]/FOOTBALL[[#This Row],[Matches]]</f>
        <v>2.7027027027027029E-2</v>
      </c>
    </row>
    <row r="873" spans="1:9" hidden="1" x14ac:dyDescent="0.35">
      <c r="A873" s="1" t="s">
        <v>0</v>
      </c>
      <c r="B873" s="1" t="s">
        <v>7</v>
      </c>
      <c r="C873" s="1" t="s">
        <v>238</v>
      </c>
      <c r="D873" s="1">
        <v>20</v>
      </c>
      <c r="E873" s="1">
        <v>2</v>
      </c>
      <c r="F873" s="1">
        <v>2</v>
      </c>
      <c r="G873" s="1">
        <v>7.4</v>
      </c>
      <c r="H873" s="2">
        <f>FOOTBALL[[#This Row],[Goals]]/FOOTBALL[[#This Row],[Matches]]</f>
        <v>0.1</v>
      </c>
      <c r="I873" s="2">
        <f>FOOTBALL[[#This Row],[Assists]]/FOOTBALL[[#This Row],[Matches]]</f>
        <v>0.1</v>
      </c>
    </row>
    <row r="874" spans="1:9" hidden="1" x14ac:dyDescent="0.35">
      <c r="A874" s="3" t="s">
        <v>0</v>
      </c>
      <c r="B874" s="3" t="s">
        <v>8</v>
      </c>
      <c r="C874" s="3" t="s">
        <v>238</v>
      </c>
      <c r="D874" s="3">
        <v>50</v>
      </c>
      <c r="E874" s="3">
        <v>5</v>
      </c>
      <c r="F874" s="3">
        <v>7</v>
      </c>
      <c r="G874" s="3">
        <v>7.1</v>
      </c>
      <c r="H874" s="4">
        <f>FOOTBALL[[#This Row],[Goals]]/FOOTBALL[[#This Row],[Matches]]</f>
        <v>0.1</v>
      </c>
      <c r="I874" s="4">
        <f>FOOTBALL[[#This Row],[Assists]]/FOOTBALL[[#This Row],[Matches]]</f>
        <v>0.14000000000000001</v>
      </c>
    </row>
    <row r="875" spans="1:9" hidden="1" x14ac:dyDescent="0.35">
      <c r="A875" s="1" t="s">
        <v>0</v>
      </c>
      <c r="B875" s="1" t="s">
        <v>9</v>
      </c>
      <c r="C875" s="1" t="s">
        <v>238</v>
      </c>
      <c r="D875" s="1">
        <v>39</v>
      </c>
      <c r="E875" s="1">
        <v>4</v>
      </c>
      <c r="F875" s="1">
        <v>4</v>
      </c>
      <c r="G875" s="1">
        <v>7.4</v>
      </c>
      <c r="H875" s="2">
        <f>FOOTBALL[[#This Row],[Goals]]/FOOTBALL[[#This Row],[Matches]]</f>
        <v>0.10256410256410256</v>
      </c>
      <c r="I875" s="2">
        <f>FOOTBALL[[#This Row],[Assists]]/FOOTBALL[[#This Row],[Matches]]</f>
        <v>0.10256410256410256</v>
      </c>
    </row>
    <row r="876" spans="1:9" hidden="1" x14ac:dyDescent="0.35">
      <c r="A876" s="3" t="s">
        <v>165</v>
      </c>
      <c r="B876" s="3" t="s">
        <v>11</v>
      </c>
      <c r="C876" s="3" t="s">
        <v>239</v>
      </c>
      <c r="D876" s="3">
        <v>47</v>
      </c>
      <c r="E876" s="3">
        <v>5</v>
      </c>
      <c r="F876" s="3">
        <v>11</v>
      </c>
      <c r="G876" s="3">
        <v>7.4</v>
      </c>
      <c r="H876" s="4">
        <f>FOOTBALL[[#This Row],[Goals]]/FOOTBALL[[#This Row],[Matches]]</f>
        <v>0.10638297872340426</v>
      </c>
      <c r="I876" s="4">
        <f>FOOTBALL[[#This Row],[Assists]]/FOOTBALL[[#This Row],[Matches]]</f>
        <v>0.23404255319148937</v>
      </c>
    </row>
    <row r="877" spans="1:9" hidden="1" x14ac:dyDescent="0.35">
      <c r="A877" s="1" t="s">
        <v>165</v>
      </c>
      <c r="B877" s="1" t="s">
        <v>1</v>
      </c>
      <c r="C877" s="1" t="s">
        <v>239</v>
      </c>
      <c r="D877" s="1">
        <v>45</v>
      </c>
      <c r="E877" s="1">
        <v>4</v>
      </c>
      <c r="F877" s="1">
        <v>5</v>
      </c>
      <c r="G877" s="1">
        <v>7.3</v>
      </c>
      <c r="H877" s="2">
        <f>FOOTBALL[[#This Row],[Goals]]/FOOTBALL[[#This Row],[Matches]]</f>
        <v>8.8888888888888892E-2</v>
      </c>
      <c r="I877" s="2">
        <f>FOOTBALL[[#This Row],[Assists]]/FOOTBALL[[#This Row],[Matches]]</f>
        <v>0.1111111111111111</v>
      </c>
    </row>
    <row r="878" spans="1:9" hidden="1" x14ac:dyDescent="0.35">
      <c r="A878" s="3" t="s">
        <v>165</v>
      </c>
      <c r="B878" s="3" t="s">
        <v>3</v>
      </c>
      <c r="C878" s="3" t="s">
        <v>239</v>
      </c>
      <c r="D878" s="3">
        <v>41</v>
      </c>
      <c r="E878" s="3">
        <v>5</v>
      </c>
      <c r="F878" s="3">
        <v>9</v>
      </c>
      <c r="G878" s="3">
        <v>7.6</v>
      </c>
      <c r="H878" s="4">
        <f>FOOTBALL[[#This Row],[Goals]]/FOOTBALL[[#This Row],[Matches]]</f>
        <v>0.12195121951219512</v>
      </c>
      <c r="I878" s="4">
        <f>FOOTBALL[[#This Row],[Assists]]/FOOTBALL[[#This Row],[Matches]]</f>
        <v>0.21951219512195122</v>
      </c>
    </row>
    <row r="879" spans="1:9" hidden="1" x14ac:dyDescent="0.35">
      <c r="A879" s="1" t="s">
        <v>165</v>
      </c>
      <c r="B879" s="1" t="s">
        <v>5</v>
      </c>
      <c r="C879" s="1" t="s">
        <v>239</v>
      </c>
      <c r="D879" s="1">
        <v>45</v>
      </c>
      <c r="E879" s="1">
        <v>8</v>
      </c>
      <c r="F879" s="1">
        <v>7</v>
      </c>
      <c r="G879" s="1">
        <v>7.3</v>
      </c>
      <c r="H879" s="2">
        <f>FOOTBALL[[#This Row],[Goals]]/FOOTBALL[[#This Row],[Matches]]</f>
        <v>0.17777777777777778</v>
      </c>
      <c r="I879" s="2">
        <f>FOOTBALL[[#This Row],[Assists]]/FOOTBALL[[#This Row],[Matches]]</f>
        <v>0.15555555555555556</v>
      </c>
    </row>
    <row r="880" spans="1:9" x14ac:dyDescent="0.35">
      <c r="A880" s="3" t="s">
        <v>165</v>
      </c>
      <c r="B880" s="3" t="s">
        <v>6</v>
      </c>
      <c r="C880" s="3" t="s">
        <v>239</v>
      </c>
      <c r="D880" s="3">
        <v>36</v>
      </c>
      <c r="E880" s="3">
        <v>7</v>
      </c>
      <c r="F880" s="3">
        <v>3</v>
      </c>
      <c r="G880" s="3">
        <v>7.3</v>
      </c>
      <c r="H880" s="4">
        <f>FOOTBALL[[#This Row],[Goals]]/FOOTBALL[[#This Row],[Matches]]</f>
        <v>0.19444444444444445</v>
      </c>
      <c r="I880" s="4">
        <f>FOOTBALL[[#This Row],[Assists]]/FOOTBALL[[#This Row],[Matches]]</f>
        <v>8.3333333333333329E-2</v>
      </c>
    </row>
    <row r="881" spans="1:9" hidden="1" x14ac:dyDescent="0.35">
      <c r="A881" s="1" t="s">
        <v>185</v>
      </c>
      <c r="B881" s="1" t="s">
        <v>7</v>
      </c>
      <c r="C881" s="1" t="s">
        <v>239</v>
      </c>
      <c r="D881" s="1">
        <v>28</v>
      </c>
      <c r="E881" s="1">
        <v>1</v>
      </c>
      <c r="F881" s="1">
        <v>2</v>
      </c>
      <c r="G881" s="1">
        <v>6.8</v>
      </c>
      <c r="H881" s="2">
        <f>FOOTBALL[[#This Row],[Goals]]/FOOTBALL[[#This Row],[Matches]]</f>
        <v>3.5714285714285712E-2</v>
      </c>
      <c r="I881" s="2">
        <f>FOOTBALL[[#This Row],[Assists]]/FOOTBALL[[#This Row],[Matches]]</f>
        <v>7.1428571428571425E-2</v>
      </c>
    </row>
    <row r="882" spans="1:9" hidden="1" x14ac:dyDescent="0.35">
      <c r="A882" s="3" t="s">
        <v>240</v>
      </c>
      <c r="B882" s="3" t="s">
        <v>9</v>
      </c>
      <c r="C882" s="3" t="s">
        <v>239</v>
      </c>
      <c r="D882" s="3">
        <v>38</v>
      </c>
      <c r="E882" s="3">
        <v>2</v>
      </c>
      <c r="F882" s="3">
        <v>3</v>
      </c>
      <c r="G882" s="3">
        <v>7.1</v>
      </c>
      <c r="H882" s="4">
        <f>FOOTBALL[[#This Row],[Goals]]/FOOTBALL[[#This Row],[Matches]]</f>
        <v>5.2631578947368418E-2</v>
      </c>
      <c r="I882" s="4">
        <f>FOOTBALL[[#This Row],[Assists]]/FOOTBALL[[#This Row],[Matches]]</f>
        <v>7.8947368421052627E-2</v>
      </c>
    </row>
    <row r="883" spans="1:9" hidden="1" x14ac:dyDescent="0.35">
      <c r="A883" s="1" t="s">
        <v>165</v>
      </c>
      <c r="B883" s="1" t="s">
        <v>11</v>
      </c>
      <c r="C883" s="1" t="s">
        <v>241</v>
      </c>
      <c r="D883" s="1">
        <v>48</v>
      </c>
      <c r="E883" s="1">
        <v>17</v>
      </c>
      <c r="F883" s="1">
        <v>9</v>
      </c>
      <c r="G883" s="1">
        <v>7</v>
      </c>
      <c r="H883" s="2">
        <f>FOOTBALL[[#This Row],[Goals]]/FOOTBALL[[#This Row],[Matches]]</f>
        <v>0.35416666666666669</v>
      </c>
      <c r="I883" s="2">
        <f>FOOTBALL[[#This Row],[Assists]]/FOOTBALL[[#This Row],[Matches]]</f>
        <v>0.1875</v>
      </c>
    </row>
    <row r="884" spans="1:9" hidden="1" x14ac:dyDescent="0.35">
      <c r="A884" s="3" t="s">
        <v>165</v>
      </c>
      <c r="B884" s="3" t="s">
        <v>1</v>
      </c>
      <c r="C884" s="3" t="s">
        <v>241</v>
      </c>
      <c r="D884" s="3">
        <v>47</v>
      </c>
      <c r="E884" s="3">
        <v>18</v>
      </c>
      <c r="F884" s="3">
        <v>7</v>
      </c>
      <c r="G884" s="3">
        <v>7</v>
      </c>
      <c r="H884" s="4">
        <f>FOOTBALL[[#This Row],[Goals]]/FOOTBALL[[#This Row],[Matches]]</f>
        <v>0.38297872340425532</v>
      </c>
      <c r="I884" s="4">
        <f>FOOTBALL[[#This Row],[Assists]]/FOOTBALL[[#This Row],[Matches]]</f>
        <v>0.14893617021276595</v>
      </c>
    </row>
    <row r="885" spans="1:9" hidden="1" x14ac:dyDescent="0.35">
      <c r="A885" s="1" t="s">
        <v>165</v>
      </c>
      <c r="B885" s="1" t="s">
        <v>3</v>
      </c>
      <c r="C885" s="1" t="s">
        <v>241</v>
      </c>
      <c r="D885" s="1">
        <v>38</v>
      </c>
      <c r="E885" s="1">
        <v>14</v>
      </c>
      <c r="F885" s="1">
        <v>3</v>
      </c>
      <c r="G885" s="1">
        <v>7.1</v>
      </c>
      <c r="H885" s="2">
        <f>FOOTBALL[[#This Row],[Goals]]/FOOTBALL[[#This Row],[Matches]]</f>
        <v>0.36842105263157893</v>
      </c>
      <c r="I885" s="2">
        <f>FOOTBALL[[#This Row],[Assists]]/FOOTBALL[[#This Row],[Matches]]</f>
        <v>7.8947368421052627E-2</v>
      </c>
    </row>
    <row r="886" spans="1:9" x14ac:dyDescent="0.35">
      <c r="A886" s="3" t="s">
        <v>39</v>
      </c>
      <c r="B886" s="3" t="s">
        <v>6</v>
      </c>
      <c r="C886" s="3" t="s">
        <v>241</v>
      </c>
      <c r="D886" s="3">
        <v>25</v>
      </c>
      <c r="E886" s="3">
        <v>10</v>
      </c>
      <c r="F886" s="3">
        <v>1</v>
      </c>
      <c r="G886" s="3">
        <v>6.9</v>
      </c>
      <c r="H886" s="4">
        <f>FOOTBALL[[#This Row],[Goals]]/FOOTBALL[[#This Row],[Matches]]</f>
        <v>0.4</v>
      </c>
      <c r="I886" s="4">
        <f>FOOTBALL[[#This Row],[Assists]]/FOOTBALL[[#This Row],[Matches]]</f>
        <v>0.04</v>
      </c>
    </row>
    <row r="887" spans="1:9" hidden="1" x14ac:dyDescent="0.35">
      <c r="A887" s="1" t="s">
        <v>39</v>
      </c>
      <c r="B887" s="1" t="s">
        <v>7</v>
      </c>
      <c r="C887" s="1" t="s">
        <v>241</v>
      </c>
      <c r="D887" s="1">
        <v>45</v>
      </c>
      <c r="E887" s="1">
        <v>13</v>
      </c>
      <c r="F887" s="1">
        <v>9</v>
      </c>
      <c r="G887" s="1">
        <v>6.9</v>
      </c>
      <c r="H887" s="2">
        <f>FOOTBALL[[#This Row],[Goals]]/FOOTBALL[[#This Row],[Matches]]</f>
        <v>0.28888888888888886</v>
      </c>
      <c r="I887" s="2">
        <f>FOOTBALL[[#This Row],[Assists]]/FOOTBALL[[#This Row],[Matches]]</f>
        <v>0.2</v>
      </c>
    </row>
    <row r="888" spans="1:9" hidden="1" x14ac:dyDescent="0.35">
      <c r="A888" s="3" t="s">
        <v>39</v>
      </c>
      <c r="B888" s="3" t="s">
        <v>8</v>
      </c>
      <c r="C888" s="3" t="s">
        <v>241</v>
      </c>
      <c r="D888" s="3">
        <v>18</v>
      </c>
      <c r="E888" s="3">
        <v>5</v>
      </c>
      <c r="F888" s="3">
        <v>3</v>
      </c>
      <c r="G888" s="3">
        <v>6.7</v>
      </c>
      <c r="H888" s="4">
        <f>FOOTBALL[[#This Row],[Goals]]/FOOTBALL[[#This Row],[Matches]]</f>
        <v>0.27777777777777779</v>
      </c>
      <c r="I888" s="4">
        <f>FOOTBALL[[#This Row],[Assists]]/FOOTBALL[[#This Row],[Matches]]</f>
        <v>0.16666666666666666</v>
      </c>
    </row>
    <row r="889" spans="1:9" hidden="1" x14ac:dyDescent="0.35">
      <c r="A889" s="1" t="s">
        <v>52</v>
      </c>
      <c r="B889" s="1" t="s">
        <v>11</v>
      </c>
      <c r="C889" s="1" t="s">
        <v>242</v>
      </c>
      <c r="D889" s="1">
        <v>46</v>
      </c>
      <c r="E889" s="1">
        <v>15</v>
      </c>
      <c r="F889" s="1">
        <v>7</v>
      </c>
      <c r="G889" s="1">
        <v>7.3</v>
      </c>
      <c r="H889" s="2">
        <f>FOOTBALL[[#This Row],[Goals]]/FOOTBALL[[#This Row],[Matches]]</f>
        <v>0.32608695652173914</v>
      </c>
      <c r="I889" s="2">
        <f>FOOTBALL[[#This Row],[Assists]]/FOOTBALL[[#This Row],[Matches]]</f>
        <v>0.15217391304347827</v>
      </c>
    </row>
    <row r="890" spans="1:9" hidden="1" x14ac:dyDescent="0.35">
      <c r="A890" s="3" t="s">
        <v>243</v>
      </c>
      <c r="B890" s="3" t="s">
        <v>1</v>
      </c>
      <c r="C890" s="3" t="s">
        <v>242</v>
      </c>
      <c r="D890" s="3">
        <v>32</v>
      </c>
      <c r="E890" s="3">
        <v>16</v>
      </c>
      <c r="F890" s="3">
        <v>7</v>
      </c>
      <c r="G890" s="3">
        <v>7.3</v>
      </c>
      <c r="H890" s="4">
        <f>FOOTBALL[[#This Row],[Goals]]/FOOTBALL[[#This Row],[Matches]]</f>
        <v>0.5</v>
      </c>
      <c r="I890" s="4">
        <f>FOOTBALL[[#This Row],[Assists]]/FOOTBALL[[#This Row],[Matches]]</f>
        <v>0.21875</v>
      </c>
    </row>
    <row r="891" spans="1:9" hidden="1" x14ac:dyDescent="0.35">
      <c r="A891" s="1" t="s">
        <v>243</v>
      </c>
      <c r="B891" s="1" t="s">
        <v>5</v>
      </c>
      <c r="C891" s="1" t="s">
        <v>242</v>
      </c>
      <c r="D891" s="1">
        <v>40</v>
      </c>
      <c r="E891" s="1">
        <v>11</v>
      </c>
      <c r="F891" s="1">
        <v>5</v>
      </c>
      <c r="G891" s="1">
        <v>6.9</v>
      </c>
      <c r="H891" s="2">
        <f>FOOTBALL[[#This Row],[Goals]]/FOOTBALL[[#This Row],[Matches]]</f>
        <v>0.27500000000000002</v>
      </c>
      <c r="I891" s="2">
        <f>FOOTBALL[[#This Row],[Assists]]/FOOTBALL[[#This Row],[Matches]]</f>
        <v>0.125</v>
      </c>
    </row>
    <row r="892" spans="1:9" x14ac:dyDescent="0.35">
      <c r="A892" s="3" t="s">
        <v>243</v>
      </c>
      <c r="B892" s="3" t="s">
        <v>6</v>
      </c>
      <c r="C892" s="3" t="s">
        <v>242</v>
      </c>
      <c r="D892" s="3">
        <v>39</v>
      </c>
      <c r="E892" s="3">
        <v>14</v>
      </c>
      <c r="F892" s="3">
        <v>8</v>
      </c>
      <c r="G892" s="3">
        <v>7.1</v>
      </c>
      <c r="H892" s="4">
        <f>FOOTBALL[[#This Row],[Goals]]/FOOTBALL[[#This Row],[Matches]]</f>
        <v>0.35897435897435898</v>
      </c>
      <c r="I892" s="4">
        <f>FOOTBALL[[#This Row],[Assists]]/FOOTBALL[[#This Row],[Matches]]</f>
        <v>0.20512820512820512</v>
      </c>
    </row>
    <row r="893" spans="1:9" hidden="1" x14ac:dyDescent="0.35">
      <c r="A893" s="1" t="s">
        <v>244</v>
      </c>
      <c r="B893" s="1" t="s">
        <v>7</v>
      </c>
      <c r="C893" s="1" t="s">
        <v>242</v>
      </c>
      <c r="D893" s="1">
        <v>38</v>
      </c>
      <c r="E893" s="1">
        <v>13</v>
      </c>
      <c r="F893" s="1">
        <v>1</v>
      </c>
      <c r="G893" s="1">
        <v>6.9</v>
      </c>
      <c r="H893" s="2">
        <f>FOOTBALL[[#This Row],[Goals]]/FOOTBALL[[#This Row],[Matches]]</f>
        <v>0.34210526315789475</v>
      </c>
      <c r="I893" s="2">
        <f>FOOTBALL[[#This Row],[Assists]]/FOOTBALL[[#This Row],[Matches]]</f>
        <v>2.6315789473684209E-2</v>
      </c>
    </row>
    <row r="894" spans="1:9" hidden="1" x14ac:dyDescent="0.35">
      <c r="A894" s="3" t="s">
        <v>244</v>
      </c>
      <c r="B894" s="3" t="s">
        <v>8</v>
      </c>
      <c r="C894" s="3" t="s">
        <v>242</v>
      </c>
      <c r="D894" s="3">
        <v>34</v>
      </c>
      <c r="E894" s="3">
        <v>4</v>
      </c>
      <c r="F894" s="3">
        <v>1</v>
      </c>
      <c r="G894" s="3">
        <v>6.7</v>
      </c>
      <c r="H894" s="4">
        <f>FOOTBALL[[#This Row],[Goals]]/FOOTBALL[[#This Row],[Matches]]</f>
        <v>0.11764705882352941</v>
      </c>
      <c r="I894" s="4">
        <f>FOOTBALL[[#This Row],[Assists]]/FOOTBALL[[#This Row],[Matches]]</f>
        <v>2.9411764705882353E-2</v>
      </c>
    </row>
    <row r="895" spans="1:9" hidden="1" x14ac:dyDescent="0.35">
      <c r="A895" s="1" t="s">
        <v>245</v>
      </c>
      <c r="B895" s="1" t="s">
        <v>9</v>
      </c>
      <c r="C895" s="1" t="s">
        <v>242</v>
      </c>
      <c r="D895" s="1">
        <v>23</v>
      </c>
      <c r="E895" s="1">
        <v>1</v>
      </c>
      <c r="F895" s="1">
        <v>1</v>
      </c>
      <c r="G895" s="1">
        <v>6</v>
      </c>
      <c r="H895" s="2">
        <f>FOOTBALL[[#This Row],[Goals]]/FOOTBALL[[#This Row],[Matches]]</f>
        <v>4.3478260869565216E-2</v>
      </c>
      <c r="I895" s="2">
        <f>FOOTBALL[[#This Row],[Assists]]/FOOTBALL[[#This Row],[Matches]]</f>
        <v>4.3478260869565216E-2</v>
      </c>
    </row>
    <row r="896" spans="1:9" hidden="1" x14ac:dyDescent="0.35">
      <c r="A896" s="3" t="s">
        <v>87</v>
      </c>
      <c r="B896" s="3" t="s">
        <v>11</v>
      </c>
      <c r="C896" s="3" t="s">
        <v>246</v>
      </c>
      <c r="D896" s="3">
        <v>43</v>
      </c>
      <c r="E896" s="3">
        <v>4</v>
      </c>
      <c r="F896" s="3">
        <v>1</v>
      </c>
      <c r="G896" s="3">
        <v>6.9</v>
      </c>
      <c r="H896" s="4">
        <f>FOOTBALL[[#This Row],[Goals]]/FOOTBALL[[#This Row],[Matches]]</f>
        <v>9.3023255813953487E-2</v>
      </c>
      <c r="I896" s="4">
        <f>FOOTBALL[[#This Row],[Assists]]/FOOTBALL[[#This Row],[Matches]]</f>
        <v>2.3255813953488372E-2</v>
      </c>
    </row>
    <row r="897" spans="1:9" x14ac:dyDescent="0.35">
      <c r="A897" s="1" t="s">
        <v>87</v>
      </c>
      <c r="B897" s="1" t="s">
        <v>6</v>
      </c>
      <c r="C897" s="1" t="s">
        <v>246</v>
      </c>
      <c r="D897" s="1">
        <v>36</v>
      </c>
      <c r="E897" s="1">
        <v>3</v>
      </c>
      <c r="F897" s="1">
        <v>3</v>
      </c>
      <c r="G897" s="1">
        <v>6.7</v>
      </c>
      <c r="H897" s="2">
        <f>FOOTBALL[[#This Row],[Goals]]/FOOTBALL[[#This Row],[Matches]]</f>
        <v>8.3333333333333329E-2</v>
      </c>
      <c r="I897" s="2">
        <f>FOOTBALL[[#This Row],[Assists]]/FOOTBALL[[#This Row],[Matches]]</f>
        <v>8.3333333333333329E-2</v>
      </c>
    </row>
    <row r="898" spans="1:9" hidden="1" x14ac:dyDescent="0.35">
      <c r="A898" s="3" t="s">
        <v>87</v>
      </c>
      <c r="B898" s="3" t="s">
        <v>7</v>
      </c>
      <c r="C898" s="3" t="s">
        <v>246</v>
      </c>
      <c r="D898" s="3">
        <v>38</v>
      </c>
      <c r="E898" s="3">
        <v>2</v>
      </c>
      <c r="F898" s="3">
        <v>1</v>
      </c>
      <c r="G898" s="3">
        <v>6.5</v>
      </c>
      <c r="H898" s="4">
        <f>FOOTBALL[[#This Row],[Goals]]/FOOTBALL[[#This Row],[Matches]]</f>
        <v>5.2631578947368418E-2</v>
      </c>
      <c r="I898" s="4">
        <f>FOOTBALL[[#This Row],[Assists]]/FOOTBALL[[#This Row],[Matches]]</f>
        <v>2.6315789473684209E-2</v>
      </c>
    </row>
    <row r="899" spans="1:9" hidden="1" x14ac:dyDescent="0.35">
      <c r="A899" s="1" t="s">
        <v>87</v>
      </c>
      <c r="B899" s="1" t="s">
        <v>8</v>
      </c>
      <c r="C899" s="1" t="s">
        <v>246</v>
      </c>
      <c r="D899" s="1">
        <v>39</v>
      </c>
      <c r="E899" s="1">
        <v>1</v>
      </c>
      <c r="F899" s="1">
        <v>1</v>
      </c>
      <c r="G899" s="1">
        <v>6.7</v>
      </c>
      <c r="H899" s="2">
        <f>FOOTBALL[[#This Row],[Goals]]/FOOTBALL[[#This Row],[Matches]]</f>
        <v>2.564102564102564E-2</v>
      </c>
      <c r="I899" s="2">
        <f>FOOTBALL[[#This Row],[Assists]]/FOOTBALL[[#This Row],[Matches]]</f>
        <v>2.564102564102564E-2</v>
      </c>
    </row>
    <row r="900" spans="1:9" hidden="1" x14ac:dyDescent="0.35">
      <c r="A900" s="3" t="s">
        <v>87</v>
      </c>
      <c r="B900" s="3" t="s">
        <v>9</v>
      </c>
      <c r="C900" s="3" t="s">
        <v>246</v>
      </c>
      <c r="D900" s="3">
        <v>43</v>
      </c>
      <c r="E900" s="3">
        <v>2</v>
      </c>
      <c r="F900" s="3">
        <v>1</v>
      </c>
      <c r="G900" s="3">
        <v>7.4</v>
      </c>
      <c r="H900" s="4">
        <f>FOOTBALL[[#This Row],[Goals]]/FOOTBALL[[#This Row],[Matches]]</f>
        <v>4.6511627906976744E-2</v>
      </c>
      <c r="I900" s="4">
        <f>FOOTBALL[[#This Row],[Assists]]/FOOTBALL[[#This Row],[Matches]]</f>
        <v>2.3255813953488372E-2</v>
      </c>
    </row>
    <row r="901" spans="1:9" x14ac:dyDescent="0.35">
      <c r="A901" s="1" t="s">
        <v>128</v>
      </c>
      <c r="B901" s="1" t="s">
        <v>6</v>
      </c>
      <c r="C901" s="1" t="s">
        <v>247</v>
      </c>
      <c r="D901" s="1">
        <v>31</v>
      </c>
      <c r="E901" s="1">
        <v>2</v>
      </c>
      <c r="F901" s="1">
        <v>2</v>
      </c>
      <c r="G901" s="1">
        <v>6.3</v>
      </c>
      <c r="H901" s="2">
        <f>FOOTBALL[[#This Row],[Goals]]/FOOTBALL[[#This Row],[Matches]]</f>
        <v>6.4516129032258063E-2</v>
      </c>
      <c r="I901" s="2">
        <f>FOOTBALL[[#This Row],[Assists]]/FOOTBALL[[#This Row],[Matches]]</f>
        <v>6.4516129032258063E-2</v>
      </c>
    </row>
    <row r="902" spans="1:9" hidden="1" x14ac:dyDescent="0.35">
      <c r="A902" s="3" t="s">
        <v>248</v>
      </c>
      <c r="B902" s="3" t="s">
        <v>3</v>
      </c>
      <c r="C902" s="3" t="s">
        <v>249</v>
      </c>
      <c r="D902" s="3">
        <v>42</v>
      </c>
      <c r="E902" s="3">
        <v>4</v>
      </c>
      <c r="F902" s="3">
        <v>1</v>
      </c>
      <c r="G902" s="3">
        <v>7.1</v>
      </c>
      <c r="H902" s="4">
        <f>FOOTBALL[[#This Row],[Goals]]/FOOTBALL[[#This Row],[Matches]]</f>
        <v>9.5238095238095233E-2</v>
      </c>
      <c r="I902" s="4">
        <f>FOOTBALL[[#This Row],[Assists]]/FOOTBALL[[#This Row],[Matches]]</f>
        <v>2.3809523809523808E-2</v>
      </c>
    </row>
    <row r="903" spans="1:9" hidden="1" x14ac:dyDescent="0.35">
      <c r="A903" s="1" t="s">
        <v>248</v>
      </c>
      <c r="B903" s="1" t="s">
        <v>11</v>
      </c>
      <c r="C903" s="1" t="s">
        <v>250</v>
      </c>
      <c r="D903" s="1">
        <v>31</v>
      </c>
      <c r="E903" s="1">
        <v>11</v>
      </c>
      <c r="F903" s="1">
        <v>6</v>
      </c>
      <c r="G903" s="1">
        <v>7.6</v>
      </c>
      <c r="H903" s="2">
        <f>FOOTBALL[[#This Row],[Goals]]/FOOTBALL[[#This Row],[Matches]]</f>
        <v>0.35483870967741937</v>
      </c>
      <c r="I903" s="2">
        <f>FOOTBALL[[#This Row],[Assists]]/FOOTBALL[[#This Row],[Matches]]</f>
        <v>0.19354838709677419</v>
      </c>
    </row>
    <row r="904" spans="1:9" hidden="1" x14ac:dyDescent="0.35">
      <c r="A904" s="3" t="s">
        <v>248</v>
      </c>
      <c r="B904" s="3" t="s">
        <v>1</v>
      </c>
      <c r="C904" s="3" t="s">
        <v>250</v>
      </c>
      <c r="D904" s="3">
        <v>40</v>
      </c>
      <c r="E904" s="3">
        <v>10</v>
      </c>
      <c r="F904" s="3">
        <v>4</v>
      </c>
      <c r="G904" s="3">
        <v>7.2</v>
      </c>
      <c r="H904" s="4">
        <f>FOOTBALL[[#This Row],[Goals]]/FOOTBALL[[#This Row],[Matches]]</f>
        <v>0.25</v>
      </c>
      <c r="I904" s="4">
        <f>FOOTBALL[[#This Row],[Assists]]/FOOTBALL[[#This Row],[Matches]]</f>
        <v>0.1</v>
      </c>
    </row>
    <row r="905" spans="1:9" hidden="1" x14ac:dyDescent="0.35">
      <c r="A905" s="1" t="s">
        <v>248</v>
      </c>
      <c r="B905" s="1" t="s">
        <v>3</v>
      </c>
      <c r="C905" s="1" t="s">
        <v>250</v>
      </c>
      <c r="D905" s="1">
        <v>17</v>
      </c>
      <c r="E905" s="1">
        <v>1</v>
      </c>
      <c r="F905" s="1">
        <v>1</v>
      </c>
      <c r="G905" s="1">
        <v>6.9</v>
      </c>
      <c r="H905" s="2">
        <f>FOOTBALL[[#This Row],[Goals]]/FOOTBALL[[#This Row],[Matches]]</f>
        <v>5.8823529411764705E-2</v>
      </c>
      <c r="I905" s="2">
        <f>FOOTBALL[[#This Row],[Assists]]/FOOTBALL[[#This Row],[Matches]]</f>
        <v>5.8823529411764705E-2</v>
      </c>
    </row>
    <row r="906" spans="1:9" hidden="1" x14ac:dyDescent="0.35">
      <c r="A906" s="3" t="s">
        <v>248</v>
      </c>
      <c r="B906" s="3" t="s">
        <v>5</v>
      </c>
      <c r="C906" s="3" t="s">
        <v>250</v>
      </c>
      <c r="D906" s="3">
        <v>36</v>
      </c>
      <c r="E906" s="3">
        <v>4</v>
      </c>
      <c r="F906" s="3">
        <v>6</v>
      </c>
      <c r="G906" s="3">
        <v>6.9</v>
      </c>
      <c r="H906" s="4">
        <f>FOOTBALL[[#This Row],[Goals]]/FOOTBALL[[#This Row],[Matches]]</f>
        <v>0.1111111111111111</v>
      </c>
      <c r="I906" s="4">
        <f>FOOTBALL[[#This Row],[Assists]]/FOOTBALL[[#This Row],[Matches]]</f>
        <v>0.16666666666666666</v>
      </c>
    </row>
    <row r="907" spans="1:9" x14ac:dyDescent="0.35">
      <c r="A907" s="1" t="s">
        <v>251</v>
      </c>
      <c r="B907" s="1" t="s">
        <v>6</v>
      </c>
      <c r="C907" s="1" t="s">
        <v>250</v>
      </c>
      <c r="D907" s="1">
        <v>48</v>
      </c>
      <c r="E907" s="1">
        <v>14</v>
      </c>
      <c r="F907" s="1">
        <v>8</v>
      </c>
      <c r="G907" s="1">
        <v>7.3</v>
      </c>
      <c r="H907" s="2">
        <f>FOOTBALL[[#This Row],[Goals]]/FOOTBALL[[#This Row],[Matches]]</f>
        <v>0.29166666666666669</v>
      </c>
      <c r="I907" s="2">
        <f>FOOTBALL[[#This Row],[Assists]]/FOOTBALL[[#This Row],[Matches]]</f>
        <v>0.16666666666666666</v>
      </c>
    </row>
    <row r="908" spans="1:9" hidden="1" x14ac:dyDescent="0.35">
      <c r="A908" s="3" t="s">
        <v>251</v>
      </c>
      <c r="B908" s="3" t="s">
        <v>7</v>
      </c>
      <c r="C908" s="3" t="s">
        <v>250</v>
      </c>
      <c r="D908" s="3">
        <v>46</v>
      </c>
      <c r="E908" s="3">
        <v>4</v>
      </c>
      <c r="F908" s="3">
        <v>3</v>
      </c>
      <c r="G908" s="3">
        <v>6.6</v>
      </c>
      <c r="H908" s="4">
        <f>FOOTBALL[[#This Row],[Goals]]/FOOTBALL[[#This Row],[Matches]]</f>
        <v>8.6956521739130432E-2</v>
      </c>
      <c r="I908" s="4">
        <f>FOOTBALL[[#This Row],[Assists]]/FOOTBALL[[#This Row],[Matches]]</f>
        <v>6.5217391304347824E-2</v>
      </c>
    </row>
    <row r="909" spans="1:9" hidden="1" x14ac:dyDescent="0.35">
      <c r="A909" s="1" t="s">
        <v>252</v>
      </c>
      <c r="B909" s="1" t="s">
        <v>11</v>
      </c>
      <c r="C909" s="1" t="s">
        <v>253</v>
      </c>
      <c r="D909" s="1">
        <v>17</v>
      </c>
      <c r="E909" s="1">
        <v>4</v>
      </c>
      <c r="F909" s="1">
        <v>2</v>
      </c>
      <c r="G909" s="1">
        <v>7.1</v>
      </c>
      <c r="H909" s="2">
        <f>FOOTBALL[[#This Row],[Goals]]/FOOTBALL[[#This Row],[Matches]]</f>
        <v>0.23529411764705882</v>
      </c>
      <c r="I909" s="2">
        <f>FOOTBALL[[#This Row],[Assists]]/FOOTBALL[[#This Row],[Matches]]</f>
        <v>0.11764705882352941</v>
      </c>
    </row>
    <row r="910" spans="1:9" hidden="1" x14ac:dyDescent="0.35">
      <c r="A910" s="3" t="s">
        <v>252</v>
      </c>
      <c r="B910" s="3" t="s">
        <v>1</v>
      </c>
      <c r="C910" s="3" t="s">
        <v>253</v>
      </c>
      <c r="D910" s="3">
        <v>35</v>
      </c>
      <c r="E910" s="3">
        <v>21</v>
      </c>
      <c r="F910" s="3">
        <v>5</v>
      </c>
      <c r="G910" s="3">
        <v>7.4</v>
      </c>
      <c r="H910" s="4">
        <f>FOOTBALL[[#This Row],[Goals]]/FOOTBALL[[#This Row],[Matches]]</f>
        <v>0.6</v>
      </c>
      <c r="I910" s="4">
        <f>FOOTBALL[[#This Row],[Assists]]/FOOTBALL[[#This Row],[Matches]]</f>
        <v>0.14285714285714285</v>
      </c>
    </row>
    <row r="911" spans="1:9" hidden="1" x14ac:dyDescent="0.35">
      <c r="A911" s="1" t="s">
        <v>252</v>
      </c>
      <c r="B911" s="1" t="s">
        <v>3</v>
      </c>
      <c r="C911" s="1" t="s">
        <v>253</v>
      </c>
      <c r="D911" s="1">
        <v>37</v>
      </c>
      <c r="E911" s="1">
        <v>14</v>
      </c>
      <c r="F911" s="1">
        <v>6</v>
      </c>
      <c r="G911" s="1">
        <v>7.4</v>
      </c>
      <c r="H911" s="2">
        <f>FOOTBALL[[#This Row],[Goals]]/FOOTBALL[[#This Row],[Matches]]</f>
        <v>0.3783783783783784</v>
      </c>
      <c r="I911" s="2">
        <f>FOOTBALL[[#This Row],[Assists]]/FOOTBALL[[#This Row],[Matches]]</f>
        <v>0.16216216216216217</v>
      </c>
    </row>
    <row r="912" spans="1:9" hidden="1" x14ac:dyDescent="0.35">
      <c r="A912" s="3" t="s">
        <v>252</v>
      </c>
      <c r="B912" s="3" t="s">
        <v>5</v>
      </c>
      <c r="C912" s="3" t="s">
        <v>253</v>
      </c>
      <c r="D912" s="3">
        <v>52</v>
      </c>
      <c r="E912" s="3">
        <v>33</v>
      </c>
      <c r="F912" s="3">
        <v>10</v>
      </c>
      <c r="G912" s="3">
        <v>7.4</v>
      </c>
      <c r="H912" s="4">
        <f>FOOTBALL[[#This Row],[Goals]]/FOOTBALL[[#This Row],[Matches]]</f>
        <v>0.63461538461538458</v>
      </c>
      <c r="I912" s="4">
        <f>FOOTBALL[[#This Row],[Assists]]/FOOTBALL[[#This Row],[Matches]]</f>
        <v>0.19230769230769232</v>
      </c>
    </row>
    <row r="913" spans="1:9" x14ac:dyDescent="0.35">
      <c r="A913" s="1" t="s">
        <v>254</v>
      </c>
      <c r="B913" s="1" t="s">
        <v>6</v>
      </c>
      <c r="C913" s="1" t="s">
        <v>253</v>
      </c>
      <c r="D913" s="1">
        <v>39</v>
      </c>
      <c r="E913" s="1">
        <v>26</v>
      </c>
      <c r="F913" s="1">
        <v>6</v>
      </c>
      <c r="G913" s="1">
        <v>7.6</v>
      </c>
      <c r="H913" s="2">
        <f>FOOTBALL[[#This Row],[Goals]]/FOOTBALL[[#This Row],[Matches]]</f>
        <v>0.66666666666666663</v>
      </c>
      <c r="I913" s="2">
        <f>FOOTBALL[[#This Row],[Assists]]/FOOTBALL[[#This Row],[Matches]]</f>
        <v>0.15384615384615385</v>
      </c>
    </row>
    <row r="914" spans="1:9" hidden="1" x14ac:dyDescent="0.35">
      <c r="A914" s="3" t="s">
        <v>12</v>
      </c>
      <c r="B914" s="3" t="s">
        <v>11</v>
      </c>
      <c r="C914" s="3" t="s">
        <v>255</v>
      </c>
      <c r="D914" s="3">
        <v>32</v>
      </c>
      <c r="E914" s="3">
        <v>5</v>
      </c>
      <c r="F914" s="3">
        <v>1</v>
      </c>
      <c r="G914" s="3">
        <v>7</v>
      </c>
      <c r="H914" s="4">
        <f>FOOTBALL[[#This Row],[Goals]]/FOOTBALL[[#This Row],[Matches]]</f>
        <v>0.15625</v>
      </c>
      <c r="I914" s="4">
        <f>FOOTBALL[[#This Row],[Assists]]/FOOTBALL[[#This Row],[Matches]]</f>
        <v>3.125E-2</v>
      </c>
    </row>
    <row r="915" spans="1:9" hidden="1" x14ac:dyDescent="0.35">
      <c r="A915" s="1" t="s">
        <v>55</v>
      </c>
      <c r="B915" s="1" t="s">
        <v>7</v>
      </c>
      <c r="C915" s="1" t="s">
        <v>256</v>
      </c>
      <c r="D915" s="1">
        <v>44</v>
      </c>
      <c r="E915" s="1">
        <v>2</v>
      </c>
      <c r="F915" s="1">
        <v>7</v>
      </c>
      <c r="G915" s="1">
        <v>7</v>
      </c>
      <c r="H915" s="2">
        <f>FOOTBALL[[#This Row],[Goals]]/FOOTBALL[[#This Row],[Matches]]</f>
        <v>4.5454545454545456E-2</v>
      </c>
      <c r="I915" s="2">
        <f>FOOTBALL[[#This Row],[Assists]]/FOOTBALL[[#This Row],[Matches]]</f>
        <v>0.15909090909090909</v>
      </c>
    </row>
    <row r="916" spans="1:9" hidden="1" x14ac:dyDescent="0.35">
      <c r="A916" s="3" t="s">
        <v>55</v>
      </c>
      <c r="B916" s="3" t="s">
        <v>8</v>
      </c>
      <c r="C916" s="3" t="s">
        <v>256</v>
      </c>
      <c r="D916" s="3">
        <v>44</v>
      </c>
      <c r="E916" s="3">
        <v>3</v>
      </c>
      <c r="F916" s="3">
        <v>2</v>
      </c>
      <c r="G916" s="3">
        <v>6.7</v>
      </c>
      <c r="H916" s="4">
        <f>FOOTBALL[[#This Row],[Goals]]/FOOTBALL[[#This Row],[Matches]]</f>
        <v>6.8181818181818177E-2</v>
      </c>
      <c r="I916" s="4">
        <f>FOOTBALL[[#This Row],[Assists]]/FOOTBALL[[#This Row],[Matches]]</f>
        <v>4.5454545454545456E-2</v>
      </c>
    </row>
    <row r="917" spans="1:9" hidden="1" x14ac:dyDescent="0.35">
      <c r="A917" s="1" t="s">
        <v>185</v>
      </c>
      <c r="B917" s="1" t="s">
        <v>3</v>
      </c>
      <c r="C917" s="1" t="s">
        <v>257</v>
      </c>
      <c r="D917" s="1">
        <v>48</v>
      </c>
      <c r="E917" s="1">
        <v>2</v>
      </c>
      <c r="F917" s="1">
        <v>2</v>
      </c>
      <c r="G917" s="1">
        <v>7</v>
      </c>
      <c r="H917" s="2">
        <f>FOOTBALL[[#This Row],[Goals]]/FOOTBALL[[#This Row],[Matches]]</f>
        <v>4.1666666666666664E-2</v>
      </c>
      <c r="I917" s="2">
        <f>FOOTBALL[[#This Row],[Assists]]/FOOTBALL[[#This Row],[Matches]]</f>
        <v>4.1666666666666664E-2</v>
      </c>
    </row>
    <row r="918" spans="1:9" hidden="1" x14ac:dyDescent="0.35">
      <c r="A918" s="3" t="s">
        <v>258</v>
      </c>
      <c r="B918" s="3" t="s">
        <v>11</v>
      </c>
      <c r="C918" s="3" t="s">
        <v>259</v>
      </c>
      <c r="D918" s="3">
        <v>32</v>
      </c>
      <c r="E918" s="3">
        <v>2</v>
      </c>
      <c r="F918" s="3">
        <v>2</v>
      </c>
      <c r="G918" s="3">
        <v>7</v>
      </c>
      <c r="H918" s="4">
        <f>FOOTBALL[[#This Row],[Goals]]/FOOTBALL[[#This Row],[Matches]]</f>
        <v>6.25E-2</v>
      </c>
      <c r="I918" s="4">
        <f>FOOTBALL[[#This Row],[Assists]]/FOOTBALL[[#This Row],[Matches]]</f>
        <v>6.25E-2</v>
      </c>
    </row>
    <row r="919" spans="1:9" hidden="1" x14ac:dyDescent="0.35">
      <c r="A919" s="1" t="s">
        <v>258</v>
      </c>
      <c r="B919" s="1" t="s">
        <v>1</v>
      </c>
      <c r="C919" s="1" t="s">
        <v>259</v>
      </c>
      <c r="D919" s="1">
        <v>31</v>
      </c>
      <c r="E919" s="1">
        <v>3</v>
      </c>
      <c r="F919" s="1">
        <v>5</v>
      </c>
      <c r="G919" s="1">
        <v>7.2</v>
      </c>
      <c r="H919" s="2">
        <f>FOOTBALL[[#This Row],[Goals]]/FOOTBALL[[#This Row],[Matches]]</f>
        <v>9.6774193548387094E-2</v>
      </c>
      <c r="I919" s="2">
        <f>FOOTBALL[[#This Row],[Assists]]/FOOTBALL[[#This Row],[Matches]]</f>
        <v>0.16129032258064516</v>
      </c>
    </row>
    <row r="920" spans="1:9" hidden="1" x14ac:dyDescent="0.35">
      <c r="A920" s="3" t="s">
        <v>258</v>
      </c>
      <c r="B920" s="3" t="s">
        <v>3</v>
      </c>
      <c r="C920" s="3" t="s">
        <v>259</v>
      </c>
      <c r="D920" s="3">
        <v>23</v>
      </c>
      <c r="E920" s="3">
        <v>1</v>
      </c>
      <c r="F920" s="3">
        <v>2</v>
      </c>
      <c r="G920" s="3">
        <v>7.1</v>
      </c>
      <c r="H920" s="4">
        <f>FOOTBALL[[#This Row],[Goals]]/FOOTBALL[[#This Row],[Matches]]</f>
        <v>4.3478260869565216E-2</v>
      </c>
      <c r="I920" s="4">
        <f>FOOTBALL[[#This Row],[Assists]]/FOOTBALL[[#This Row],[Matches]]</f>
        <v>8.6956521739130432E-2</v>
      </c>
    </row>
    <row r="921" spans="1:9" hidden="1" x14ac:dyDescent="0.35">
      <c r="A921" s="1" t="s">
        <v>258</v>
      </c>
      <c r="B921" s="1" t="s">
        <v>5</v>
      </c>
      <c r="C921" s="1" t="s">
        <v>259</v>
      </c>
      <c r="D921" s="1">
        <v>25</v>
      </c>
      <c r="E921" s="1">
        <v>2</v>
      </c>
      <c r="F921" s="1">
        <v>2</v>
      </c>
      <c r="G921" s="1">
        <v>6.8</v>
      </c>
      <c r="H921" s="2">
        <f>FOOTBALL[[#This Row],[Goals]]/FOOTBALL[[#This Row],[Matches]]</f>
        <v>0.08</v>
      </c>
      <c r="I921" s="2">
        <f>FOOTBALL[[#This Row],[Assists]]/FOOTBALL[[#This Row],[Matches]]</f>
        <v>0.08</v>
      </c>
    </row>
    <row r="922" spans="1:9" hidden="1" x14ac:dyDescent="0.35">
      <c r="A922" s="3" t="s">
        <v>69</v>
      </c>
      <c r="B922" s="3" t="s">
        <v>11</v>
      </c>
      <c r="C922" s="3" t="s">
        <v>260</v>
      </c>
      <c r="D922" s="3">
        <v>25</v>
      </c>
      <c r="E922" s="3">
        <v>8</v>
      </c>
      <c r="F922" s="3">
        <v>5</v>
      </c>
      <c r="G922" s="3">
        <v>7.3</v>
      </c>
      <c r="H922" s="4">
        <f>FOOTBALL[[#This Row],[Goals]]/FOOTBALL[[#This Row],[Matches]]</f>
        <v>0.32</v>
      </c>
      <c r="I922" s="4">
        <f>FOOTBALL[[#This Row],[Assists]]/FOOTBALL[[#This Row],[Matches]]</f>
        <v>0.2</v>
      </c>
    </row>
    <row r="923" spans="1:9" hidden="1" x14ac:dyDescent="0.35">
      <c r="A923" s="1" t="s">
        <v>69</v>
      </c>
      <c r="B923" s="1" t="s">
        <v>1</v>
      </c>
      <c r="C923" s="1" t="s">
        <v>260</v>
      </c>
      <c r="D923" s="1">
        <v>31</v>
      </c>
      <c r="E923" s="1">
        <v>5</v>
      </c>
      <c r="F923" s="1">
        <v>9</v>
      </c>
      <c r="G923" s="1">
        <v>7.3</v>
      </c>
      <c r="H923" s="2">
        <f>FOOTBALL[[#This Row],[Goals]]/FOOTBALL[[#This Row],[Matches]]</f>
        <v>0.16129032258064516</v>
      </c>
      <c r="I923" s="2">
        <f>FOOTBALL[[#This Row],[Assists]]/FOOTBALL[[#This Row],[Matches]]</f>
        <v>0.29032258064516131</v>
      </c>
    </row>
    <row r="924" spans="1:9" hidden="1" x14ac:dyDescent="0.35">
      <c r="A924" s="3" t="s">
        <v>69</v>
      </c>
      <c r="B924" s="3" t="s">
        <v>3</v>
      </c>
      <c r="C924" s="3" t="s">
        <v>260</v>
      </c>
      <c r="D924" s="3">
        <v>31</v>
      </c>
      <c r="E924" s="3">
        <v>4</v>
      </c>
      <c r="F924" s="3">
        <v>5</v>
      </c>
      <c r="G924" s="3">
        <v>6.9</v>
      </c>
      <c r="H924" s="4">
        <f>FOOTBALL[[#This Row],[Goals]]/FOOTBALL[[#This Row],[Matches]]</f>
        <v>0.12903225806451613</v>
      </c>
      <c r="I924" s="4">
        <f>FOOTBALL[[#This Row],[Assists]]/FOOTBALL[[#This Row],[Matches]]</f>
        <v>0.16129032258064516</v>
      </c>
    </row>
    <row r="925" spans="1:9" hidden="1" x14ac:dyDescent="0.35">
      <c r="A925" s="1" t="s">
        <v>69</v>
      </c>
      <c r="B925" s="1" t="s">
        <v>5</v>
      </c>
      <c r="C925" s="1" t="s">
        <v>260</v>
      </c>
      <c r="D925" s="1">
        <v>46</v>
      </c>
      <c r="E925" s="1">
        <v>7</v>
      </c>
      <c r="F925" s="1">
        <v>11</v>
      </c>
      <c r="G925" s="1">
        <v>7.2</v>
      </c>
      <c r="H925" s="2">
        <f>FOOTBALL[[#This Row],[Goals]]/FOOTBALL[[#This Row],[Matches]]</f>
        <v>0.15217391304347827</v>
      </c>
      <c r="I925" s="2">
        <f>FOOTBALL[[#This Row],[Assists]]/FOOTBALL[[#This Row],[Matches]]</f>
        <v>0.2391304347826087</v>
      </c>
    </row>
    <row r="926" spans="1:9" x14ac:dyDescent="0.35">
      <c r="A926" s="3" t="s">
        <v>69</v>
      </c>
      <c r="B926" s="3" t="s">
        <v>6</v>
      </c>
      <c r="C926" s="3" t="s">
        <v>260</v>
      </c>
      <c r="D926" s="3">
        <v>15</v>
      </c>
      <c r="E926" s="3">
        <v>5</v>
      </c>
      <c r="F926" s="3">
        <v>1</v>
      </c>
      <c r="G926" s="3">
        <v>6.8</v>
      </c>
      <c r="H926" s="4">
        <f>FOOTBALL[[#This Row],[Goals]]/FOOTBALL[[#This Row],[Matches]]</f>
        <v>0.33333333333333331</v>
      </c>
      <c r="I926" s="4">
        <f>FOOTBALL[[#This Row],[Assists]]/FOOTBALL[[#This Row],[Matches]]</f>
        <v>6.6666666666666666E-2</v>
      </c>
    </row>
    <row r="927" spans="1:9" hidden="1" x14ac:dyDescent="0.35">
      <c r="A927" s="1" t="s">
        <v>123</v>
      </c>
      <c r="B927" s="1" t="s">
        <v>7</v>
      </c>
      <c r="C927" s="1" t="s">
        <v>260</v>
      </c>
      <c r="D927" s="1">
        <v>44</v>
      </c>
      <c r="E927" s="1">
        <v>12</v>
      </c>
      <c r="F927" s="1">
        <v>3</v>
      </c>
      <c r="G927" s="1">
        <v>7.8</v>
      </c>
      <c r="H927" s="2">
        <f>FOOTBALL[[#This Row],[Goals]]/FOOTBALL[[#This Row],[Matches]]</f>
        <v>0.27272727272727271</v>
      </c>
      <c r="I927" s="2">
        <f>FOOTBALL[[#This Row],[Assists]]/FOOTBALL[[#This Row],[Matches]]</f>
        <v>6.8181818181818177E-2</v>
      </c>
    </row>
    <row r="928" spans="1:9" hidden="1" x14ac:dyDescent="0.35">
      <c r="A928" s="3" t="s">
        <v>0</v>
      </c>
      <c r="B928" s="3" t="s">
        <v>11</v>
      </c>
      <c r="C928" s="3" t="s">
        <v>261</v>
      </c>
      <c r="D928" s="3">
        <v>35</v>
      </c>
      <c r="E928" s="3">
        <v>3</v>
      </c>
      <c r="F928" s="3">
        <v>7</v>
      </c>
      <c r="G928" s="3">
        <v>7.4</v>
      </c>
      <c r="H928" s="4">
        <f>FOOTBALL[[#This Row],[Goals]]/FOOTBALL[[#This Row],[Matches]]</f>
        <v>8.5714285714285715E-2</v>
      </c>
      <c r="I928" s="4">
        <f>FOOTBALL[[#This Row],[Assists]]/FOOTBALL[[#This Row],[Matches]]</f>
        <v>0.2</v>
      </c>
    </row>
    <row r="929" spans="1:9" hidden="1" x14ac:dyDescent="0.35">
      <c r="A929" s="1" t="s">
        <v>0</v>
      </c>
      <c r="B929" s="1" t="s">
        <v>1</v>
      </c>
      <c r="C929" s="1" t="s">
        <v>261</v>
      </c>
      <c r="D929" s="1">
        <v>37</v>
      </c>
      <c r="E929" s="1">
        <v>3</v>
      </c>
      <c r="F929" s="1">
        <v>3</v>
      </c>
      <c r="G929" s="1">
        <v>7.2</v>
      </c>
      <c r="H929" s="2">
        <f>FOOTBALL[[#This Row],[Goals]]/FOOTBALL[[#This Row],[Matches]]</f>
        <v>8.1081081081081086E-2</v>
      </c>
      <c r="I929" s="2">
        <f>FOOTBALL[[#This Row],[Assists]]/FOOTBALL[[#This Row],[Matches]]</f>
        <v>8.1081081081081086E-2</v>
      </c>
    </row>
    <row r="930" spans="1:9" hidden="1" x14ac:dyDescent="0.35">
      <c r="A930" s="3" t="s">
        <v>217</v>
      </c>
      <c r="B930" s="3" t="s">
        <v>3</v>
      </c>
      <c r="C930" s="3" t="s">
        <v>261</v>
      </c>
      <c r="D930" s="3">
        <v>38</v>
      </c>
      <c r="E930" s="3">
        <v>7</v>
      </c>
      <c r="F930" s="3">
        <v>5</v>
      </c>
      <c r="G930" s="3">
        <v>7.4</v>
      </c>
      <c r="H930" s="4">
        <f>FOOTBALL[[#This Row],[Goals]]/FOOTBALL[[#This Row],[Matches]]</f>
        <v>0.18421052631578946</v>
      </c>
      <c r="I930" s="4">
        <f>FOOTBALL[[#This Row],[Assists]]/FOOTBALL[[#This Row],[Matches]]</f>
        <v>0.13157894736842105</v>
      </c>
    </row>
    <row r="931" spans="1:9" hidden="1" x14ac:dyDescent="0.35">
      <c r="A931" s="1" t="s">
        <v>217</v>
      </c>
      <c r="B931" s="1" t="s">
        <v>5</v>
      </c>
      <c r="C931" s="1" t="s">
        <v>261</v>
      </c>
      <c r="D931" s="1">
        <v>42</v>
      </c>
      <c r="E931" s="1">
        <v>4</v>
      </c>
      <c r="F931" s="1">
        <v>1</v>
      </c>
      <c r="G931" s="1">
        <v>7.2</v>
      </c>
      <c r="H931" s="2">
        <f>FOOTBALL[[#This Row],[Goals]]/FOOTBALL[[#This Row],[Matches]]</f>
        <v>9.5238095238095233E-2</v>
      </c>
      <c r="I931" s="2">
        <f>FOOTBALL[[#This Row],[Assists]]/FOOTBALL[[#This Row],[Matches]]</f>
        <v>2.3809523809523808E-2</v>
      </c>
    </row>
    <row r="932" spans="1:9" x14ac:dyDescent="0.35">
      <c r="A932" s="3" t="s">
        <v>217</v>
      </c>
      <c r="B932" s="3" t="s">
        <v>6</v>
      </c>
      <c r="C932" s="3" t="s">
        <v>261</v>
      </c>
      <c r="D932" s="3">
        <v>46</v>
      </c>
      <c r="E932" s="3">
        <v>4</v>
      </c>
      <c r="F932" s="3">
        <v>6</v>
      </c>
      <c r="G932" s="3">
        <v>7.2</v>
      </c>
      <c r="H932" s="4">
        <f>FOOTBALL[[#This Row],[Goals]]/FOOTBALL[[#This Row],[Matches]]</f>
        <v>8.6956521739130432E-2</v>
      </c>
      <c r="I932" s="4">
        <f>FOOTBALL[[#This Row],[Assists]]/FOOTBALL[[#This Row],[Matches]]</f>
        <v>0.13043478260869565</v>
      </c>
    </row>
    <row r="933" spans="1:9" hidden="1" x14ac:dyDescent="0.35">
      <c r="A933" s="1" t="s">
        <v>217</v>
      </c>
      <c r="B933" s="1" t="s">
        <v>7</v>
      </c>
      <c r="C933" s="1" t="s">
        <v>261</v>
      </c>
      <c r="D933" s="1">
        <v>40</v>
      </c>
      <c r="E933" s="1">
        <v>7</v>
      </c>
      <c r="F933" s="1">
        <v>4</v>
      </c>
      <c r="G933" s="1">
        <v>7.4</v>
      </c>
      <c r="H933" s="2">
        <f>FOOTBALL[[#This Row],[Goals]]/FOOTBALL[[#This Row],[Matches]]</f>
        <v>0.17499999999999999</v>
      </c>
      <c r="I933" s="2">
        <f>FOOTBALL[[#This Row],[Assists]]/FOOTBALL[[#This Row],[Matches]]</f>
        <v>0.1</v>
      </c>
    </row>
    <row r="934" spans="1:9" hidden="1" x14ac:dyDescent="0.35">
      <c r="A934" s="3" t="s">
        <v>258</v>
      </c>
      <c r="B934" s="3" t="s">
        <v>8</v>
      </c>
      <c r="C934" s="3" t="s">
        <v>261</v>
      </c>
      <c r="D934" s="3">
        <v>35</v>
      </c>
      <c r="E934" s="3">
        <v>3</v>
      </c>
      <c r="F934" s="3">
        <v>6</v>
      </c>
      <c r="G934" s="3">
        <v>7.4</v>
      </c>
      <c r="H934" s="4">
        <f>FOOTBALL[[#This Row],[Goals]]/FOOTBALL[[#This Row],[Matches]]</f>
        <v>8.5714285714285715E-2</v>
      </c>
      <c r="I934" s="4">
        <f>FOOTBALL[[#This Row],[Assists]]/FOOTBALL[[#This Row],[Matches]]</f>
        <v>0.17142857142857143</v>
      </c>
    </row>
    <row r="935" spans="1:9" hidden="1" x14ac:dyDescent="0.35">
      <c r="A935" s="1" t="s">
        <v>104</v>
      </c>
      <c r="B935" s="1" t="s">
        <v>11</v>
      </c>
      <c r="C935" s="1" t="s">
        <v>262</v>
      </c>
      <c r="D935" s="1">
        <v>45</v>
      </c>
      <c r="E935" s="1">
        <v>5</v>
      </c>
      <c r="F935" s="1">
        <v>17</v>
      </c>
      <c r="G935" s="1">
        <v>7.2</v>
      </c>
      <c r="H935" s="2">
        <f>FOOTBALL[[#This Row],[Goals]]/FOOTBALL[[#This Row],[Matches]]</f>
        <v>0.1111111111111111</v>
      </c>
      <c r="I935" s="2">
        <f>FOOTBALL[[#This Row],[Assists]]/FOOTBALL[[#This Row],[Matches]]</f>
        <v>0.37777777777777777</v>
      </c>
    </row>
    <row r="936" spans="1:9" hidden="1" x14ac:dyDescent="0.35">
      <c r="A936" s="3" t="s">
        <v>104</v>
      </c>
      <c r="B936" s="3" t="s">
        <v>1</v>
      </c>
      <c r="C936" s="3" t="s">
        <v>262</v>
      </c>
      <c r="D936" s="3">
        <v>48</v>
      </c>
      <c r="E936" s="3">
        <v>12</v>
      </c>
      <c r="F936" s="3">
        <v>3</v>
      </c>
      <c r="G936" s="3">
        <v>7.1</v>
      </c>
      <c r="H936" s="4">
        <f>FOOTBALL[[#This Row],[Goals]]/FOOTBALL[[#This Row],[Matches]]</f>
        <v>0.25</v>
      </c>
      <c r="I936" s="4">
        <f>FOOTBALL[[#This Row],[Assists]]/FOOTBALL[[#This Row],[Matches]]</f>
        <v>6.25E-2</v>
      </c>
    </row>
    <row r="937" spans="1:9" hidden="1" x14ac:dyDescent="0.35">
      <c r="A937" s="1" t="s">
        <v>171</v>
      </c>
      <c r="B937" s="1" t="s">
        <v>3</v>
      </c>
      <c r="C937" s="1" t="s">
        <v>262</v>
      </c>
      <c r="D937" s="1">
        <v>45</v>
      </c>
      <c r="E937" s="1">
        <v>5</v>
      </c>
      <c r="F937" s="1">
        <v>6</v>
      </c>
      <c r="G937" s="1">
        <v>7</v>
      </c>
      <c r="H937" s="2">
        <f>FOOTBALL[[#This Row],[Goals]]/FOOTBALL[[#This Row],[Matches]]</f>
        <v>0.1111111111111111</v>
      </c>
      <c r="I937" s="2">
        <f>FOOTBALL[[#This Row],[Assists]]/FOOTBALL[[#This Row],[Matches]]</f>
        <v>0.13333333333333333</v>
      </c>
    </row>
    <row r="938" spans="1:9" hidden="1" x14ac:dyDescent="0.35">
      <c r="A938" s="3" t="s">
        <v>104</v>
      </c>
      <c r="B938" s="3" t="s">
        <v>5</v>
      </c>
      <c r="C938" s="3" t="s">
        <v>262</v>
      </c>
      <c r="D938" s="3">
        <v>20</v>
      </c>
      <c r="E938" s="3">
        <v>2</v>
      </c>
      <c r="F938" s="3">
        <v>3</v>
      </c>
      <c r="G938" s="3">
        <v>6.8</v>
      </c>
      <c r="H938" s="4">
        <f>FOOTBALL[[#This Row],[Goals]]/FOOTBALL[[#This Row],[Matches]]</f>
        <v>0.1</v>
      </c>
      <c r="I938" s="4">
        <f>FOOTBALL[[#This Row],[Assists]]/FOOTBALL[[#This Row],[Matches]]</f>
        <v>0.15</v>
      </c>
    </row>
    <row r="939" spans="1:9" hidden="1" x14ac:dyDescent="0.35">
      <c r="A939" s="1" t="s">
        <v>14</v>
      </c>
      <c r="B939" s="1" t="s">
        <v>11</v>
      </c>
      <c r="C939" s="1" t="s">
        <v>263</v>
      </c>
      <c r="D939" s="1">
        <v>49</v>
      </c>
      <c r="E939" s="1">
        <v>18</v>
      </c>
      <c r="F939" s="1">
        <v>3</v>
      </c>
      <c r="G939" s="1">
        <v>7</v>
      </c>
      <c r="H939" s="2">
        <f>FOOTBALL[[#This Row],[Goals]]/FOOTBALL[[#This Row],[Matches]]</f>
        <v>0.36734693877551022</v>
      </c>
      <c r="I939" s="2">
        <f>FOOTBALL[[#This Row],[Assists]]/FOOTBALL[[#This Row],[Matches]]</f>
        <v>6.1224489795918366E-2</v>
      </c>
    </row>
    <row r="940" spans="1:9" hidden="1" x14ac:dyDescent="0.35">
      <c r="A940" s="3" t="s">
        <v>106</v>
      </c>
      <c r="B940" s="3" t="s">
        <v>1</v>
      </c>
      <c r="C940" s="3" t="s">
        <v>263</v>
      </c>
      <c r="D940" s="3">
        <v>38</v>
      </c>
      <c r="E940" s="3">
        <v>17</v>
      </c>
      <c r="F940" s="3">
        <v>3</v>
      </c>
      <c r="G940" s="3">
        <v>7.2</v>
      </c>
      <c r="H940" s="4">
        <f>FOOTBALL[[#This Row],[Goals]]/FOOTBALL[[#This Row],[Matches]]</f>
        <v>0.44736842105263158</v>
      </c>
      <c r="I940" s="4">
        <f>FOOTBALL[[#This Row],[Assists]]/FOOTBALL[[#This Row],[Matches]]</f>
        <v>7.8947368421052627E-2</v>
      </c>
    </row>
    <row r="941" spans="1:9" hidden="1" x14ac:dyDescent="0.35">
      <c r="A941" s="1" t="s">
        <v>240</v>
      </c>
      <c r="B941" s="1" t="s">
        <v>3</v>
      </c>
      <c r="C941" s="1" t="s">
        <v>263</v>
      </c>
      <c r="D941" s="1">
        <v>38</v>
      </c>
      <c r="E941" s="1">
        <v>14</v>
      </c>
      <c r="F941" s="1">
        <v>4</v>
      </c>
      <c r="G941" s="1">
        <v>7.2</v>
      </c>
      <c r="H941" s="2">
        <f>FOOTBALL[[#This Row],[Goals]]/FOOTBALL[[#This Row],[Matches]]</f>
        <v>0.36842105263157893</v>
      </c>
      <c r="I941" s="2">
        <f>FOOTBALL[[#This Row],[Assists]]/FOOTBALL[[#This Row],[Matches]]</f>
        <v>0.10526315789473684</v>
      </c>
    </row>
    <row r="942" spans="1:9" hidden="1" x14ac:dyDescent="0.35">
      <c r="A942" s="3" t="s">
        <v>240</v>
      </c>
      <c r="B942" s="3" t="s">
        <v>5</v>
      </c>
      <c r="C942" s="3" t="s">
        <v>263</v>
      </c>
      <c r="D942" s="3">
        <v>38</v>
      </c>
      <c r="E942" s="3">
        <v>11</v>
      </c>
      <c r="F942" s="3">
        <v>3</v>
      </c>
      <c r="G942" s="3">
        <v>7.2</v>
      </c>
      <c r="H942" s="4">
        <f>FOOTBALL[[#This Row],[Goals]]/FOOTBALL[[#This Row],[Matches]]</f>
        <v>0.28947368421052633</v>
      </c>
      <c r="I942" s="4">
        <f>FOOTBALL[[#This Row],[Assists]]/FOOTBALL[[#This Row],[Matches]]</f>
        <v>7.8947368421052627E-2</v>
      </c>
    </row>
    <row r="943" spans="1:9" x14ac:dyDescent="0.35">
      <c r="A943" s="1" t="s">
        <v>240</v>
      </c>
      <c r="B943" s="1" t="s">
        <v>6</v>
      </c>
      <c r="C943" s="1" t="s">
        <v>263</v>
      </c>
      <c r="D943" s="1">
        <v>37</v>
      </c>
      <c r="E943" s="1">
        <v>11</v>
      </c>
      <c r="F943" s="1">
        <v>2</v>
      </c>
      <c r="G943" s="1">
        <v>6.9</v>
      </c>
      <c r="H943" s="2">
        <f>FOOTBALL[[#This Row],[Goals]]/FOOTBALL[[#This Row],[Matches]]</f>
        <v>0.29729729729729731</v>
      </c>
      <c r="I943" s="2">
        <f>FOOTBALL[[#This Row],[Assists]]/FOOTBALL[[#This Row],[Matches]]</f>
        <v>5.4054054054054057E-2</v>
      </c>
    </row>
    <row r="944" spans="1:9" hidden="1" x14ac:dyDescent="0.35">
      <c r="A944" s="3" t="s">
        <v>264</v>
      </c>
      <c r="B944" s="3" t="s">
        <v>7</v>
      </c>
      <c r="C944" s="3" t="s">
        <v>263</v>
      </c>
      <c r="D944" s="3">
        <v>20</v>
      </c>
      <c r="E944" s="3">
        <v>3</v>
      </c>
      <c r="F944" s="3">
        <v>1</v>
      </c>
      <c r="G944" s="3">
        <v>6.3</v>
      </c>
      <c r="H944" s="4">
        <f>FOOTBALL[[#This Row],[Goals]]/FOOTBALL[[#This Row],[Matches]]</f>
        <v>0.15</v>
      </c>
      <c r="I944" s="4">
        <f>FOOTBALL[[#This Row],[Assists]]/FOOTBALL[[#This Row],[Matches]]</f>
        <v>0.05</v>
      </c>
    </row>
    <row r="945" spans="1:9" hidden="1" x14ac:dyDescent="0.35">
      <c r="A945" s="1" t="s">
        <v>264</v>
      </c>
      <c r="B945" s="1" t="s">
        <v>8</v>
      </c>
      <c r="C945" s="1" t="s">
        <v>263</v>
      </c>
      <c r="D945" s="1">
        <v>32</v>
      </c>
      <c r="E945" s="1">
        <v>4</v>
      </c>
      <c r="F945" s="1">
        <v>1</v>
      </c>
      <c r="G945" s="1">
        <v>6.5</v>
      </c>
      <c r="H945" s="2">
        <f>FOOTBALL[[#This Row],[Goals]]/FOOTBALL[[#This Row],[Matches]]</f>
        <v>0.125</v>
      </c>
      <c r="I945" s="2">
        <f>FOOTBALL[[#This Row],[Assists]]/FOOTBALL[[#This Row],[Matches]]</f>
        <v>3.125E-2</v>
      </c>
    </row>
    <row r="946" spans="1:9" hidden="1" x14ac:dyDescent="0.35">
      <c r="A946" s="3" t="s">
        <v>265</v>
      </c>
      <c r="B946" s="3" t="s">
        <v>9</v>
      </c>
      <c r="C946" s="3" t="s">
        <v>263</v>
      </c>
      <c r="D946" s="3">
        <v>24</v>
      </c>
      <c r="E946" s="3">
        <v>6</v>
      </c>
      <c r="F946" s="3">
        <v>1</v>
      </c>
      <c r="G946" s="3">
        <v>6.5</v>
      </c>
      <c r="H946" s="4">
        <f>FOOTBALL[[#This Row],[Goals]]/FOOTBALL[[#This Row],[Matches]]</f>
        <v>0.25</v>
      </c>
      <c r="I946" s="4">
        <f>FOOTBALL[[#This Row],[Assists]]/FOOTBALL[[#This Row],[Matches]]</f>
        <v>4.1666666666666664E-2</v>
      </c>
    </row>
    <row r="947" spans="1:9" hidden="1" x14ac:dyDescent="0.35">
      <c r="A947" s="1" t="s">
        <v>76</v>
      </c>
      <c r="B947" s="1" t="s">
        <v>11</v>
      </c>
      <c r="C947" s="1" t="s">
        <v>266</v>
      </c>
      <c r="D947" s="1">
        <v>37</v>
      </c>
      <c r="E947" s="1">
        <v>8</v>
      </c>
      <c r="F947" s="1">
        <v>16</v>
      </c>
      <c r="G947" s="1">
        <v>7.4</v>
      </c>
      <c r="H947" s="2">
        <f>FOOTBALL[[#This Row],[Goals]]/FOOTBALL[[#This Row],[Matches]]</f>
        <v>0.21621621621621623</v>
      </c>
      <c r="I947" s="2">
        <f>FOOTBALL[[#This Row],[Assists]]/FOOTBALL[[#This Row],[Matches]]</f>
        <v>0.43243243243243246</v>
      </c>
    </row>
    <row r="948" spans="1:9" hidden="1" x14ac:dyDescent="0.35">
      <c r="A948" s="3" t="s">
        <v>76</v>
      </c>
      <c r="B948" s="3" t="s">
        <v>1</v>
      </c>
      <c r="C948" s="3" t="s">
        <v>266</v>
      </c>
      <c r="D948" s="3">
        <v>43</v>
      </c>
      <c r="E948" s="3">
        <v>9</v>
      </c>
      <c r="F948" s="3">
        <v>4</v>
      </c>
      <c r="G948" s="3">
        <v>7.1</v>
      </c>
      <c r="H948" s="4">
        <f>FOOTBALL[[#This Row],[Goals]]/FOOTBALL[[#This Row],[Matches]]</f>
        <v>0.20930232558139536</v>
      </c>
      <c r="I948" s="4">
        <f>FOOTBALL[[#This Row],[Assists]]/FOOTBALL[[#This Row],[Matches]]</f>
        <v>9.3023255813953487E-2</v>
      </c>
    </row>
    <row r="949" spans="1:9" hidden="1" x14ac:dyDescent="0.35">
      <c r="A949" s="1" t="s">
        <v>76</v>
      </c>
      <c r="B949" s="1" t="s">
        <v>3</v>
      </c>
      <c r="C949" s="1" t="s">
        <v>266</v>
      </c>
      <c r="D949" s="1">
        <v>40</v>
      </c>
      <c r="E949" s="1">
        <v>3</v>
      </c>
      <c r="F949" s="1">
        <v>1</v>
      </c>
      <c r="G949" s="1">
        <v>6.6</v>
      </c>
      <c r="H949" s="2">
        <f>FOOTBALL[[#This Row],[Goals]]/FOOTBALL[[#This Row],[Matches]]</f>
        <v>7.4999999999999997E-2</v>
      </c>
      <c r="I949" s="2">
        <f>FOOTBALL[[#This Row],[Assists]]/FOOTBALL[[#This Row],[Matches]]</f>
        <v>2.5000000000000001E-2</v>
      </c>
    </row>
    <row r="950" spans="1:9" hidden="1" x14ac:dyDescent="0.35">
      <c r="A950" s="3" t="s">
        <v>185</v>
      </c>
      <c r="B950" s="3" t="s">
        <v>11</v>
      </c>
      <c r="C950" s="3" t="s">
        <v>267</v>
      </c>
      <c r="D950" s="3">
        <v>44</v>
      </c>
      <c r="E950" s="3">
        <v>14</v>
      </c>
      <c r="F950" s="3">
        <v>3</v>
      </c>
      <c r="G950" s="3">
        <v>6.9</v>
      </c>
      <c r="H950" s="4">
        <f>FOOTBALL[[#This Row],[Goals]]/FOOTBALL[[#This Row],[Matches]]</f>
        <v>0.31818181818181818</v>
      </c>
      <c r="I950" s="4">
        <f>FOOTBALL[[#This Row],[Assists]]/FOOTBALL[[#This Row],[Matches]]</f>
        <v>6.8181818181818177E-2</v>
      </c>
    </row>
    <row r="951" spans="1:9" hidden="1" x14ac:dyDescent="0.35">
      <c r="A951" s="1" t="s">
        <v>185</v>
      </c>
      <c r="B951" s="1" t="s">
        <v>1</v>
      </c>
      <c r="C951" s="1" t="s">
        <v>267</v>
      </c>
      <c r="D951" s="1">
        <v>28</v>
      </c>
      <c r="E951" s="1">
        <v>4</v>
      </c>
      <c r="F951" s="1">
        <v>1</v>
      </c>
      <c r="G951" s="1">
        <v>6.5</v>
      </c>
      <c r="H951" s="2">
        <f>FOOTBALL[[#This Row],[Goals]]/FOOTBALL[[#This Row],[Matches]]</f>
        <v>0.14285714285714285</v>
      </c>
      <c r="I951" s="2">
        <f>FOOTBALL[[#This Row],[Assists]]/FOOTBALL[[#This Row],[Matches]]</f>
        <v>3.5714285714285712E-2</v>
      </c>
    </row>
    <row r="952" spans="1:9" hidden="1" x14ac:dyDescent="0.35">
      <c r="A952" s="3" t="s">
        <v>185</v>
      </c>
      <c r="B952" s="3" t="s">
        <v>3</v>
      </c>
      <c r="C952" s="3" t="s">
        <v>267</v>
      </c>
      <c r="D952" s="3">
        <v>33</v>
      </c>
      <c r="E952" s="3">
        <v>15</v>
      </c>
      <c r="F952" s="3">
        <v>4</v>
      </c>
      <c r="G952" s="3">
        <v>7.2</v>
      </c>
      <c r="H952" s="4">
        <f>FOOTBALL[[#This Row],[Goals]]/FOOTBALL[[#This Row],[Matches]]</f>
        <v>0.45454545454545453</v>
      </c>
      <c r="I952" s="4">
        <f>FOOTBALL[[#This Row],[Assists]]/FOOTBALL[[#This Row],[Matches]]</f>
        <v>0.12121212121212122</v>
      </c>
    </row>
    <row r="953" spans="1:9" hidden="1" x14ac:dyDescent="0.35">
      <c r="A953" s="1" t="s">
        <v>185</v>
      </c>
      <c r="B953" s="1" t="s">
        <v>5</v>
      </c>
      <c r="C953" s="1" t="s">
        <v>267</v>
      </c>
      <c r="D953" s="1">
        <v>43</v>
      </c>
      <c r="E953" s="1">
        <v>13</v>
      </c>
      <c r="F953" s="1">
        <v>10</v>
      </c>
      <c r="G953" s="1">
        <v>7.1</v>
      </c>
      <c r="H953" s="2">
        <f>FOOTBALL[[#This Row],[Goals]]/FOOTBALL[[#This Row],[Matches]]</f>
        <v>0.30232558139534882</v>
      </c>
      <c r="I953" s="2">
        <f>FOOTBALL[[#This Row],[Assists]]/FOOTBALL[[#This Row],[Matches]]</f>
        <v>0.23255813953488372</v>
      </c>
    </row>
    <row r="954" spans="1:9" x14ac:dyDescent="0.35">
      <c r="A954" s="3" t="s">
        <v>185</v>
      </c>
      <c r="B954" s="3" t="s">
        <v>6</v>
      </c>
      <c r="C954" s="3" t="s">
        <v>267</v>
      </c>
      <c r="D954" s="3">
        <v>45</v>
      </c>
      <c r="E954" s="3">
        <v>13</v>
      </c>
      <c r="F954" s="3">
        <v>13</v>
      </c>
      <c r="G954" s="3">
        <v>7.1</v>
      </c>
      <c r="H954" s="4">
        <f>FOOTBALL[[#This Row],[Goals]]/FOOTBALL[[#This Row],[Matches]]</f>
        <v>0.28888888888888886</v>
      </c>
      <c r="I954" s="4">
        <f>FOOTBALL[[#This Row],[Assists]]/FOOTBALL[[#This Row],[Matches]]</f>
        <v>0.28888888888888886</v>
      </c>
    </row>
    <row r="955" spans="1:9" hidden="1" x14ac:dyDescent="0.35">
      <c r="A955" s="1" t="s">
        <v>185</v>
      </c>
      <c r="B955" s="1" t="s">
        <v>7</v>
      </c>
      <c r="C955" s="1" t="s">
        <v>267</v>
      </c>
      <c r="D955" s="1">
        <v>41</v>
      </c>
      <c r="E955" s="1">
        <v>14</v>
      </c>
      <c r="F955" s="1">
        <v>2</v>
      </c>
      <c r="G955" s="1">
        <v>6.7</v>
      </c>
      <c r="H955" s="2">
        <f>FOOTBALL[[#This Row],[Goals]]/FOOTBALL[[#This Row],[Matches]]</f>
        <v>0.34146341463414637</v>
      </c>
      <c r="I955" s="2">
        <f>FOOTBALL[[#This Row],[Assists]]/FOOTBALL[[#This Row],[Matches]]</f>
        <v>4.878048780487805E-2</v>
      </c>
    </row>
    <row r="956" spans="1:9" hidden="1" x14ac:dyDescent="0.35">
      <c r="A956" s="3" t="s">
        <v>185</v>
      </c>
      <c r="B956" s="3" t="s">
        <v>8</v>
      </c>
      <c r="C956" s="3" t="s">
        <v>267</v>
      </c>
      <c r="D956" s="3">
        <v>43</v>
      </c>
      <c r="E956" s="3">
        <v>14</v>
      </c>
      <c r="F956" s="3">
        <v>6</v>
      </c>
      <c r="G956" s="3">
        <v>7</v>
      </c>
      <c r="H956" s="4">
        <f>FOOTBALL[[#This Row],[Goals]]/FOOTBALL[[#This Row],[Matches]]</f>
        <v>0.32558139534883723</v>
      </c>
      <c r="I956" s="4">
        <f>FOOTBALL[[#This Row],[Assists]]/FOOTBALL[[#This Row],[Matches]]</f>
        <v>0.13953488372093023</v>
      </c>
    </row>
    <row r="957" spans="1:9" hidden="1" x14ac:dyDescent="0.35">
      <c r="A957" s="6" t="s">
        <v>185</v>
      </c>
      <c r="B957" s="6" t="s">
        <v>9</v>
      </c>
      <c r="C957" s="6" t="s">
        <v>267</v>
      </c>
      <c r="D957" s="6">
        <v>43</v>
      </c>
      <c r="E957" s="6">
        <v>4</v>
      </c>
      <c r="F957" s="6">
        <v>8</v>
      </c>
      <c r="G957" s="6">
        <v>6.6</v>
      </c>
      <c r="H957" s="7">
        <f>FOOTBALL[[#This Row],[Goals]]/FOOTBALL[[#This Row],[Matches]]</f>
        <v>9.3023255813953487E-2</v>
      </c>
      <c r="I957" s="7">
        <f>FOOTBALL[[#This Row],[Assists]]/FOOTBALL[[#This Row],[Matches]]</f>
        <v>0.18604651162790697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A6529-EA17-4D07-AD9D-743BD016AA84}">
  <dimension ref="A1:I128"/>
  <sheetViews>
    <sheetView workbookViewId="0">
      <selection activeCell="D4" sqref="D4"/>
    </sheetView>
  </sheetViews>
  <sheetFormatPr defaultRowHeight="14.5" x14ac:dyDescent="0.35"/>
  <cols>
    <col min="1" max="1" width="14.36328125" bestFit="1" customWidth="1"/>
    <col min="2" max="2" width="10.08984375" bestFit="1" customWidth="1"/>
    <col min="3" max="3" width="19.36328125" bestFit="1" customWidth="1"/>
    <col min="4" max="4" width="10.1796875" bestFit="1" customWidth="1"/>
    <col min="5" max="5" width="8.81640625" bestFit="1" customWidth="1"/>
    <col min="6" max="6" width="9" bestFit="1" customWidth="1"/>
    <col min="7" max="7" width="16.81640625" bestFit="1" customWidth="1"/>
    <col min="8" max="8" width="16.36328125" bestFit="1" customWidth="1"/>
    <col min="9" max="9" width="17.81640625" bestFit="1" customWidth="1"/>
  </cols>
  <sheetData>
    <row r="1" spans="1:9" x14ac:dyDescent="0.35">
      <c r="A1" s="13" t="s">
        <v>295</v>
      </c>
    </row>
    <row r="3" spans="1:9" x14ac:dyDescent="0.35">
      <c r="A3" t="s">
        <v>268</v>
      </c>
      <c r="B3" t="s">
        <v>269</v>
      </c>
      <c r="C3" t="s">
        <v>270</v>
      </c>
      <c r="D3" t="s">
        <v>271</v>
      </c>
      <c r="E3" t="s">
        <v>272</v>
      </c>
      <c r="F3" t="s">
        <v>273</v>
      </c>
      <c r="G3" t="s">
        <v>274</v>
      </c>
      <c r="H3" t="s">
        <v>275</v>
      </c>
      <c r="I3" t="s">
        <v>276</v>
      </c>
    </row>
    <row r="4" spans="1:9" x14ac:dyDescent="0.35">
      <c r="A4" t="s">
        <v>69</v>
      </c>
      <c r="B4" t="s">
        <v>6</v>
      </c>
      <c r="C4" t="s">
        <v>260</v>
      </c>
      <c r="D4">
        <v>15</v>
      </c>
      <c r="E4">
        <v>5</v>
      </c>
      <c r="F4">
        <v>1</v>
      </c>
      <c r="G4">
        <v>6.8</v>
      </c>
      <c r="H4">
        <v>0.33333333333333331</v>
      </c>
      <c r="I4">
        <v>6.6666666666666666E-2</v>
      </c>
    </row>
    <row r="5" spans="1:9" x14ac:dyDescent="0.35">
      <c r="A5" t="s">
        <v>48</v>
      </c>
      <c r="B5" t="s">
        <v>6</v>
      </c>
      <c r="C5" t="s">
        <v>205</v>
      </c>
      <c r="D5">
        <v>15</v>
      </c>
      <c r="E5">
        <v>4</v>
      </c>
      <c r="F5">
        <v>1</v>
      </c>
      <c r="G5">
        <v>6.6</v>
      </c>
      <c r="H5">
        <v>0.26666666666666666</v>
      </c>
      <c r="I5">
        <v>6.6666666666666666E-2</v>
      </c>
    </row>
    <row r="6" spans="1:9" x14ac:dyDescent="0.35">
      <c r="A6" t="s">
        <v>31</v>
      </c>
      <c r="B6" t="s">
        <v>6</v>
      </c>
      <c r="C6" t="s">
        <v>47</v>
      </c>
      <c r="D6">
        <v>18</v>
      </c>
      <c r="E6">
        <v>16</v>
      </c>
      <c r="F6">
        <v>2</v>
      </c>
      <c r="G6">
        <v>7.5</v>
      </c>
      <c r="H6">
        <v>0.88888888888888884</v>
      </c>
      <c r="I6">
        <v>0.1111111111111111</v>
      </c>
    </row>
    <row r="7" spans="1:9" x14ac:dyDescent="0.35">
      <c r="A7" t="s">
        <v>217</v>
      </c>
      <c r="B7" t="s">
        <v>6</v>
      </c>
      <c r="C7" t="s">
        <v>226</v>
      </c>
      <c r="D7">
        <v>20</v>
      </c>
      <c r="E7">
        <v>2</v>
      </c>
      <c r="F7">
        <v>2</v>
      </c>
      <c r="G7">
        <v>6.6</v>
      </c>
      <c r="H7">
        <v>0.1</v>
      </c>
      <c r="I7">
        <v>0.1</v>
      </c>
    </row>
    <row r="8" spans="1:9" x14ac:dyDescent="0.35">
      <c r="A8" t="s">
        <v>63</v>
      </c>
      <c r="B8" t="s">
        <v>6</v>
      </c>
      <c r="C8" t="s">
        <v>224</v>
      </c>
      <c r="D8">
        <v>22</v>
      </c>
      <c r="E8">
        <v>3</v>
      </c>
      <c r="F8">
        <v>3</v>
      </c>
      <c r="G8">
        <v>6.6</v>
      </c>
      <c r="H8">
        <v>0.13636363636363635</v>
      </c>
      <c r="I8">
        <v>0.13636363636363635</v>
      </c>
    </row>
    <row r="9" spans="1:9" x14ac:dyDescent="0.35">
      <c r="A9" t="s">
        <v>12</v>
      </c>
      <c r="B9" t="s">
        <v>6</v>
      </c>
      <c r="C9" t="s">
        <v>26</v>
      </c>
      <c r="D9">
        <v>22</v>
      </c>
      <c r="E9">
        <v>1</v>
      </c>
      <c r="F9">
        <v>3</v>
      </c>
      <c r="G9">
        <v>7.1</v>
      </c>
      <c r="H9">
        <v>4.5454545454545456E-2</v>
      </c>
      <c r="I9">
        <v>0.13636363636363635</v>
      </c>
    </row>
    <row r="10" spans="1:9" x14ac:dyDescent="0.35">
      <c r="A10" t="s">
        <v>12</v>
      </c>
      <c r="B10" t="s">
        <v>6</v>
      </c>
      <c r="C10" t="s">
        <v>115</v>
      </c>
      <c r="D10">
        <v>22</v>
      </c>
      <c r="E10">
        <v>12</v>
      </c>
      <c r="F10">
        <v>8</v>
      </c>
      <c r="G10">
        <v>8</v>
      </c>
      <c r="H10">
        <v>0.54545454545454541</v>
      </c>
      <c r="I10">
        <v>0.36363636363636365</v>
      </c>
    </row>
    <row r="11" spans="1:9" x14ac:dyDescent="0.35">
      <c r="A11" t="s">
        <v>39</v>
      </c>
      <c r="B11" t="s">
        <v>6</v>
      </c>
      <c r="C11" t="s">
        <v>236</v>
      </c>
      <c r="D11">
        <v>23</v>
      </c>
      <c r="E11">
        <v>2</v>
      </c>
      <c r="F11">
        <v>3</v>
      </c>
      <c r="G11">
        <v>7</v>
      </c>
      <c r="H11">
        <v>8.6956521739130432E-2</v>
      </c>
      <c r="I11">
        <v>0.13043478260869565</v>
      </c>
    </row>
    <row r="12" spans="1:9" x14ac:dyDescent="0.35">
      <c r="A12" t="s">
        <v>14</v>
      </c>
      <c r="B12" t="s">
        <v>6</v>
      </c>
      <c r="C12" t="s">
        <v>108</v>
      </c>
      <c r="D12">
        <v>23</v>
      </c>
      <c r="E12">
        <v>3</v>
      </c>
      <c r="F12">
        <v>1</v>
      </c>
      <c r="G12">
        <v>6.6</v>
      </c>
      <c r="H12">
        <v>0.13043478260869565</v>
      </c>
      <c r="I12">
        <v>4.3478260869565216E-2</v>
      </c>
    </row>
    <row r="13" spans="1:9" x14ac:dyDescent="0.35">
      <c r="A13" t="s">
        <v>63</v>
      </c>
      <c r="B13" t="s">
        <v>6</v>
      </c>
      <c r="C13" t="s">
        <v>103</v>
      </c>
      <c r="D13">
        <v>23</v>
      </c>
      <c r="E13">
        <v>1</v>
      </c>
      <c r="F13">
        <v>1</v>
      </c>
      <c r="G13">
        <v>6.6</v>
      </c>
      <c r="H13">
        <v>4.3478260869565216E-2</v>
      </c>
      <c r="I13">
        <v>4.3478260869565216E-2</v>
      </c>
    </row>
    <row r="14" spans="1:9" x14ac:dyDescent="0.35">
      <c r="A14" t="s">
        <v>158</v>
      </c>
      <c r="B14" t="s">
        <v>6</v>
      </c>
      <c r="C14" t="s">
        <v>157</v>
      </c>
      <c r="D14">
        <v>24</v>
      </c>
      <c r="E14">
        <v>1</v>
      </c>
      <c r="F14">
        <v>3</v>
      </c>
      <c r="G14">
        <v>7</v>
      </c>
      <c r="H14">
        <v>4.1666666666666664E-2</v>
      </c>
      <c r="I14">
        <v>0.125</v>
      </c>
    </row>
    <row r="15" spans="1:9" x14ac:dyDescent="0.35">
      <c r="A15" t="s">
        <v>134</v>
      </c>
      <c r="B15" t="s">
        <v>6</v>
      </c>
      <c r="C15" t="s">
        <v>132</v>
      </c>
      <c r="D15">
        <v>24</v>
      </c>
      <c r="E15">
        <v>4</v>
      </c>
      <c r="F15">
        <v>4</v>
      </c>
      <c r="G15">
        <v>6.8</v>
      </c>
      <c r="H15">
        <v>0.16666666666666666</v>
      </c>
      <c r="I15">
        <v>0.16666666666666666</v>
      </c>
    </row>
    <row r="16" spans="1:9" x14ac:dyDescent="0.35">
      <c r="A16" t="s">
        <v>130</v>
      </c>
      <c r="B16" t="s">
        <v>6</v>
      </c>
      <c r="C16" t="s">
        <v>129</v>
      </c>
      <c r="D16">
        <v>24</v>
      </c>
      <c r="E16">
        <v>8</v>
      </c>
      <c r="F16">
        <v>3</v>
      </c>
      <c r="G16">
        <v>6.6</v>
      </c>
      <c r="H16">
        <v>0.33333333333333331</v>
      </c>
      <c r="I16">
        <v>0.125</v>
      </c>
    </row>
    <row r="17" spans="1:9" x14ac:dyDescent="0.35">
      <c r="A17" t="s">
        <v>39</v>
      </c>
      <c r="B17" t="s">
        <v>6</v>
      </c>
      <c r="C17" t="s">
        <v>241</v>
      </c>
      <c r="D17">
        <v>25</v>
      </c>
      <c r="E17">
        <v>10</v>
      </c>
      <c r="F17">
        <v>1</v>
      </c>
      <c r="G17">
        <v>6.9</v>
      </c>
      <c r="H17">
        <v>0.4</v>
      </c>
      <c r="I17">
        <v>0.04</v>
      </c>
    </row>
    <row r="18" spans="1:9" x14ac:dyDescent="0.35">
      <c r="A18" t="s">
        <v>100</v>
      </c>
      <c r="B18" t="s">
        <v>6</v>
      </c>
      <c r="C18" t="s">
        <v>206</v>
      </c>
      <c r="D18">
        <v>25</v>
      </c>
      <c r="E18">
        <v>3</v>
      </c>
      <c r="F18">
        <v>3</v>
      </c>
      <c r="G18">
        <v>6.6</v>
      </c>
      <c r="H18">
        <v>0.12</v>
      </c>
      <c r="I18">
        <v>0.12</v>
      </c>
    </row>
    <row r="19" spans="1:9" x14ac:dyDescent="0.35">
      <c r="A19" t="s">
        <v>0</v>
      </c>
      <c r="B19" t="s">
        <v>6</v>
      </c>
      <c r="C19" t="s">
        <v>17</v>
      </c>
      <c r="D19">
        <v>27</v>
      </c>
      <c r="E19">
        <v>19</v>
      </c>
      <c r="F19">
        <v>11</v>
      </c>
      <c r="G19">
        <v>8.3000000000000007</v>
      </c>
      <c r="H19">
        <v>0.70370370370370372</v>
      </c>
      <c r="I19">
        <v>0.40740740740740738</v>
      </c>
    </row>
    <row r="20" spans="1:9" x14ac:dyDescent="0.35">
      <c r="A20" t="s">
        <v>231</v>
      </c>
      <c r="B20" t="s">
        <v>6</v>
      </c>
      <c r="C20" t="s">
        <v>230</v>
      </c>
      <c r="D20">
        <v>28</v>
      </c>
      <c r="E20">
        <v>3</v>
      </c>
      <c r="F20">
        <v>2</v>
      </c>
      <c r="G20">
        <v>6.6</v>
      </c>
      <c r="H20">
        <v>0.10714285714285714</v>
      </c>
      <c r="I20">
        <v>7.1428571428571425E-2</v>
      </c>
    </row>
    <row r="21" spans="1:9" x14ac:dyDescent="0.35">
      <c r="A21" t="s">
        <v>4</v>
      </c>
      <c r="B21" t="s">
        <v>6</v>
      </c>
      <c r="C21" t="s">
        <v>142</v>
      </c>
      <c r="D21">
        <v>28</v>
      </c>
      <c r="E21">
        <v>4</v>
      </c>
      <c r="F21">
        <v>4</v>
      </c>
      <c r="G21">
        <v>7.2</v>
      </c>
      <c r="H21">
        <v>0.14285714285714285</v>
      </c>
      <c r="I21">
        <v>0.14285714285714285</v>
      </c>
    </row>
    <row r="22" spans="1:9" x14ac:dyDescent="0.35">
      <c r="A22" t="s">
        <v>133</v>
      </c>
      <c r="B22" t="s">
        <v>6</v>
      </c>
      <c r="C22" t="s">
        <v>197</v>
      </c>
      <c r="D22">
        <v>30</v>
      </c>
      <c r="E22">
        <v>7</v>
      </c>
      <c r="F22">
        <v>4</v>
      </c>
      <c r="G22">
        <v>6.9</v>
      </c>
      <c r="H22">
        <v>0.23333333333333334</v>
      </c>
      <c r="I22">
        <v>0.13333333333333333</v>
      </c>
    </row>
    <row r="23" spans="1:9" x14ac:dyDescent="0.35">
      <c r="A23" t="s">
        <v>162</v>
      </c>
      <c r="B23" t="s">
        <v>6</v>
      </c>
      <c r="C23" t="s">
        <v>161</v>
      </c>
      <c r="D23">
        <v>30</v>
      </c>
      <c r="E23">
        <v>2</v>
      </c>
      <c r="F23">
        <v>2</v>
      </c>
      <c r="G23">
        <v>6.5</v>
      </c>
      <c r="H23">
        <v>6.6666666666666666E-2</v>
      </c>
      <c r="I23">
        <v>6.6666666666666666E-2</v>
      </c>
    </row>
    <row r="24" spans="1:9" x14ac:dyDescent="0.35">
      <c r="A24" t="s">
        <v>124</v>
      </c>
      <c r="B24" t="s">
        <v>6</v>
      </c>
      <c r="C24" t="s">
        <v>125</v>
      </c>
      <c r="D24">
        <v>30</v>
      </c>
      <c r="E24">
        <v>1</v>
      </c>
      <c r="F24">
        <v>2</v>
      </c>
      <c r="G24">
        <v>7</v>
      </c>
      <c r="H24">
        <v>3.3333333333333333E-2</v>
      </c>
      <c r="I24">
        <v>6.6666666666666666E-2</v>
      </c>
    </row>
    <row r="25" spans="1:9" x14ac:dyDescent="0.35">
      <c r="A25" t="s">
        <v>128</v>
      </c>
      <c r="B25" t="s">
        <v>6</v>
      </c>
      <c r="C25" t="s">
        <v>247</v>
      </c>
      <c r="D25">
        <v>31</v>
      </c>
      <c r="E25">
        <v>2</v>
      </c>
      <c r="F25">
        <v>2</v>
      </c>
      <c r="G25">
        <v>6.3</v>
      </c>
      <c r="H25">
        <v>6.4516129032258063E-2</v>
      </c>
      <c r="I25">
        <v>6.4516129032258063E-2</v>
      </c>
    </row>
    <row r="26" spans="1:9" x14ac:dyDescent="0.35">
      <c r="A26" t="s">
        <v>87</v>
      </c>
      <c r="B26" t="s">
        <v>6</v>
      </c>
      <c r="C26" t="s">
        <v>223</v>
      </c>
      <c r="D26">
        <v>31</v>
      </c>
      <c r="E26">
        <v>5</v>
      </c>
      <c r="F26">
        <v>3</v>
      </c>
      <c r="G26">
        <v>6.5</v>
      </c>
      <c r="H26">
        <v>0.16129032258064516</v>
      </c>
      <c r="I26">
        <v>9.6774193548387094E-2</v>
      </c>
    </row>
    <row r="27" spans="1:9" x14ac:dyDescent="0.35">
      <c r="A27" t="s">
        <v>14</v>
      </c>
      <c r="B27" t="s">
        <v>6</v>
      </c>
      <c r="C27" t="s">
        <v>200</v>
      </c>
      <c r="D27">
        <v>32</v>
      </c>
      <c r="E27">
        <v>1</v>
      </c>
      <c r="F27">
        <v>2</v>
      </c>
      <c r="G27">
        <v>7.1</v>
      </c>
      <c r="H27">
        <v>3.125E-2</v>
      </c>
      <c r="I27">
        <v>6.25E-2</v>
      </c>
    </row>
    <row r="28" spans="1:9" x14ac:dyDescent="0.35">
      <c r="A28" t="s">
        <v>52</v>
      </c>
      <c r="B28" t="s">
        <v>6</v>
      </c>
      <c r="C28" t="s">
        <v>145</v>
      </c>
      <c r="D28">
        <v>32</v>
      </c>
      <c r="E28">
        <v>4</v>
      </c>
      <c r="F28">
        <v>9</v>
      </c>
      <c r="G28">
        <v>7</v>
      </c>
      <c r="H28">
        <v>0.125</v>
      </c>
      <c r="I28">
        <v>0.28125</v>
      </c>
    </row>
    <row r="29" spans="1:9" x14ac:dyDescent="0.35">
      <c r="A29" t="s">
        <v>0</v>
      </c>
      <c r="B29" t="s">
        <v>6</v>
      </c>
      <c r="C29" t="s">
        <v>233</v>
      </c>
      <c r="D29">
        <v>33</v>
      </c>
      <c r="E29">
        <v>1</v>
      </c>
      <c r="F29">
        <v>1</v>
      </c>
      <c r="G29">
        <v>6.8</v>
      </c>
      <c r="H29">
        <v>3.0303030303030304E-2</v>
      </c>
      <c r="I29">
        <v>3.0303030303030304E-2</v>
      </c>
    </row>
    <row r="30" spans="1:9" x14ac:dyDescent="0.35">
      <c r="A30" t="s">
        <v>165</v>
      </c>
      <c r="B30" t="s">
        <v>6</v>
      </c>
      <c r="C30" t="s">
        <v>204</v>
      </c>
      <c r="D30">
        <v>33</v>
      </c>
      <c r="E30">
        <v>6</v>
      </c>
      <c r="F30">
        <v>2</v>
      </c>
      <c r="G30">
        <v>6.6</v>
      </c>
      <c r="H30">
        <v>0.18181818181818182</v>
      </c>
      <c r="I30">
        <v>6.0606060606060608E-2</v>
      </c>
    </row>
    <row r="31" spans="1:9" x14ac:dyDescent="0.35">
      <c r="A31" t="s">
        <v>4</v>
      </c>
      <c r="B31" t="s">
        <v>6</v>
      </c>
      <c r="C31" t="s">
        <v>199</v>
      </c>
      <c r="D31">
        <v>33</v>
      </c>
      <c r="E31">
        <v>8</v>
      </c>
      <c r="F31">
        <v>1</v>
      </c>
      <c r="G31">
        <v>6.7</v>
      </c>
      <c r="H31">
        <v>0.24242424242424243</v>
      </c>
      <c r="I31">
        <v>3.0303030303030304E-2</v>
      </c>
    </row>
    <row r="32" spans="1:9" x14ac:dyDescent="0.35">
      <c r="A32" t="s">
        <v>12</v>
      </c>
      <c r="B32" t="s">
        <v>6</v>
      </c>
      <c r="C32" t="s">
        <v>114</v>
      </c>
      <c r="D32">
        <v>33</v>
      </c>
      <c r="E32">
        <v>1</v>
      </c>
      <c r="F32">
        <v>2</v>
      </c>
      <c r="G32">
        <v>7.2</v>
      </c>
      <c r="H32">
        <v>3.0303030303030304E-2</v>
      </c>
      <c r="I32">
        <v>6.0606060606060608E-2</v>
      </c>
    </row>
    <row r="33" spans="1:9" x14ac:dyDescent="0.35">
      <c r="A33" t="s">
        <v>85</v>
      </c>
      <c r="B33" t="s">
        <v>6</v>
      </c>
      <c r="C33" t="s">
        <v>172</v>
      </c>
      <c r="D33">
        <v>34</v>
      </c>
      <c r="E33">
        <v>1</v>
      </c>
      <c r="F33">
        <v>1</v>
      </c>
      <c r="G33">
        <v>6.9</v>
      </c>
      <c r="H33">
        <v>2.9411764705882353E-2</v>
      </c>
      <c r="I33">
        <v>2.9411764705882353E-2</v>
      </c>
    </row>
    <row r="34" spans="1:9" x14ac:dyDescent="0.35">
      <c r="A34" t="s">
        <v>39</v>
      </c>
      <c r="B34" t="s">
        <v>6</v>
      </c>
      <c r="C34" t="s">
        <v>166</v>
      </c>
      <c r="D34">
        <v>34</v>
      </c>
      <c r="E34">
        <v>11</v>
      </c>
      <c r="F34">
        <v>7</v>
      </c>
      <c r="G34">
        <v>7.2</v>
      </c>
      <c r="H34">
        <v>0.3235294117647059</v>
      </c>
      <c r="I34">
        <v>0.20588235294117646</v>
      </c>
    </row>
    <row r="35" spans="1:9" x14ac:dyDescent="0.35">
      <c r="A35" t="s">
        <v>34</v>
      </c>
      <c r="B35" t="s">
        <v>6</v>
      </c>
      <c r="C35" t="s">
        <v>33</v>
      </c>
      <c r="D35">
        <v>34</v>
      </c>
      <c r="E35">
        <v>24</v>
      </c>
      <c r="F35">
        <v>2</v>
      </c>
      <c r="G35">
        <v>7.3</v>
      </c>
      <c r="H35">
        <v>0.70588235294117652</v>
      </c>
      <c r="I35">
        <v>5.8823529411764705E-2</v>
      </c>
    </row>
    <row r="36" spans="1:9" x14ac:dyDescent="0.35">
      <c r="A36" t="s">
        <v>155</v>
      </c>
      <c r="B36" t="s">
        <v>6</v>
      </c>
      <c r="C36" t="s">
        <v>154</v>
      </c>
      <c r="D36">
        <v>35</v>
      </c>
      <c r="E36">
        <v>7</v>
      </c>
      <c r="F36">
        <v>6</v>
      </c>
      <c r="G36">
        <v>7.3</v>
      </c>
      <c r="H36">
        <v>0.2</v>
      </c>
      <c r="I36">
        <v>0.17142857142857143</v>
      </c>
    </row>
    <row r="37" spans="1:9" x14ac:dyDescent="0.35">
      <c r="A37" t="s">
        <v>149</v>
      </c>
      <c r="B37" t="s">
        <v>6</v>
      </c>
      <c r="C37" t="s">
        <v>148</v>
      </c>
      <c r="D37">
        <v>35</v>
      </c>
      <c r="E37">
        <v>10</v>
      </c>
      <c r="F37">
        <v>3</v>
      </c>
      <c r="G37">
        <v>7.2</v>
      </c>
      <c r="H37">
        <v>0.2857142857142857</v>
      </c>
      <c r="I37">
        <v>8.5714285714285715E-2</v>
      </c>
    </row>
    <row r="38" spans="1:9" x14ac:dyDescent="0.35">
      <c r="A38" t="s">
        <v>87</v>
      </c>
      <c r="B38" t="s">
        <v>6</v>
      </c>
      <c r="C38" t="s">
        <v>246</v>
      </c>
      <c r="D38">
        <v>36</v>
      </c>
      <c r="E38">
        <v>3</v>
      </c>
      <c r="F38">
        <v>3</v>
      </c>
      <c r="G38">
        <v>6.7</v>
      </c>
      <c r="H38">
        <v>8.3333333333333329E-2</v>
      </c>
      <c r="I38">
        <v>8.3333333333333329E-2</v>
      </c>
    </row>
    <row r="39" spans="1:9" x14ac:dyDescent="0.35">
      <c r="A39" t="s">
        <v>165</v>
      </c>
      <c r="B39" t="s">
        <v>6</v>
      </c>
      <c r="C39" t="s">
        <v>239</v>
      </c>
      <c r="D39">
        <v>36</v>
      </c>
      <c r="E39">
        <v>7</v>
      </c>
      <c r="F39">
        <v>3</v>
      </c>
      <c r="G39">
        <v>7.3</v>
      </c>
      <c r="H39">
        <v>0.19444444444444445</v>
      </c>
      <c r="I39">
        <v>8.3333333333333329E-2</v>
      </c>
    </row>
    <row r="40" spans="1:9" x14ac:dyDescent="0.35">
      <c r="A40" t="s">
        <v>133</v>
      </c>
      <c r="B40" t="s">
        <v>6</v>
      </c>
      <c r="C40" t="s">
        <v>202</v>
      </c>
      <c r="D40">
        <v>36</v>
      </c>
      <c r="E40">
        <v>1</v>
      </c>
      <c r="F40">
        <v>2</v>
      </c>
      <c r="G40">
        <v>6.9</v>
      </c>
      <c r="H40">
        <v>2.7777777777777776E-2</v>
      </c>
      <c r="I40">
        <v>5.5555555555555552E-2</v>
      </c>
    </row>
    <row r="41" spans="1:9" x14ac:dyDescent="0.35">
      <c r="A41" t="s">
        <v>27</v>
      </c>
      <c r="B41" t="s">
        <v>6</v>
      </c>
      <c r="C41" t="s">
        <v>160</v>
      </c>
      <c r="D41">
        <v>36</v>
      </c>
      <c r="E41">
        <v>9</v>
      </c>
      <c r="F41">
        <v>3</v>
      </c>
      <c r="G41">
        <v>6.7</v>
      </c>
      <c r="H41">
        <v>0.25</v>
      </c>
      <c r="I41">
        <v>8.3333333333333329E-2</v>
      </c>
    </row>
    <row r="42" spans="1:9" x14ac:dyDescent="0.35">
      <c r="A42" t="s">
        <v>240</v>
      </c>
      <c r="B42" t="s">
        <v>6</v>
      </c>
      <c r="C42" t="s">
        <v>263</v>
      </c>
      <c r="D42">
        <v>37</v>
      </c>
      <c r="E42">
        <v>11</v>
      </c>
      <c r="F42">
        <v>2</v>
      </c>
      <c r="G42">
        <v>6.9</v>
      </c>
      <c r="H42">
        <v>0.29729729729729731</v>
      </c>
      <c r="I42">
        <v>5.4054054054054057E-2</v>
      </c>
    </row>
    <row r="43" spans="1:9" x14ac:dyDescent="0.35">
      <c r="A43" t="s">
        <v>13</v>
      </c>
      <c r="B43" t="s">
        <v>6</v>
      </c>
      <c r="C43" t="s">
        <v>238</v>
      </c>
      <c r="D43">
        <v>37</v>
      </c>
      <c r="E43">
        <v>1</v>
      </c>
      <c r="F43">
        <v>1</v>
      </c>
      <c r="G43">
        <v>6.9</v>
      </c>
      <c r="H43">
        <v>2.7027027027027029E-2</v>
      </c>
      <c r="I43">
        <v>2.7027027027027029E-2</v>
      </c>
    </row>
    <row r="44" spans="1:9" x14ac:dyDescent="0.35">
      <c r="A44" t="s">
        <v>21</v>
      </c>
      <c r="B44" t="s">
        <v>6</v>
      </c>
      <c r="C44" t="s">
        <v>232</v>
      </c>
      <c r="D44">
        <v>37</v>
      </c>
      <c r="E44">
        <v>3</v>
      </c>
      <c r="F44">
        <v>2</v>
      </c>
      <c r="G44">
        <v>6.8</v>
      </c>
      <c r="H44">
        <v>8.1081081081081086E-2</v>
      </c>
      <c r="I44">
        <v>5.4054054054054057E-2</v>
      </c>
    </row>
    <row r="45" spans="1:9" x14ac:dyDescent="0.35">
      <c r="A45" t="s">
        <v>0</v>
      </c>
      <c r="B45" t="s">
        <v>6</v>
      </c>
      <c r="C45" t="s">
        <v>18</v>
      </c>
      <c r="D45">
        <v>37</v>
      </c>
      <c r="E45">
        <v>30</v>
      </c>
      <c r="F45">
        <v>14</v>
      </c>
      <c r="G45">
        <v>7.9</v>
      </c>
      <c r="H45">
        <v>0.81081081081081086</v>
      </c>
      <c r="I45">
        <v>0.3783783783783784</v>
      </c>
    </row>
    <row r="46" spans="1:9" x14ac:dyDescent="0.35">
      <c r="A46" t="s">
        <v>12</v>
      </c>
      <c r="B46" t="s">
        <v>6</v>
      </c>
      <c r="C46" t="s">
        <v>212</v>
      </c>
      <c r="D46">
        <v>37</v>
      </c>
      <c r="E46">
        <v>5</v>
      </c>
      <c r="F46">
        <v>1</v>
      </c>
      <c r="G46">
        <v>7</v>
      </c>
      <c r="H46">
        <v>0.13513513513513514</v>
      </c>
      <c r="I46">
        <v>2.7027027027027029E-2</v>
      </c>
    </row>
    <row r="47" spans="1:9" x14ac:dyDescent="0.35">
      <c r="A47" t="s">
        <v>141</v>
      </c>
      <c r="B47" t="s">
        <v>6</v>
      </c>
      <c r="C47" t="s">
        <v>144</v>
      </c>
      <c r="D47">
        <v>37</v>
      </c>
      <c r="E47">
        <v>11</v>
      </c>
      <c r="F47">
        <v>6</v>
      </c>
      <c r="G47">
        <v>6.9</v>
      </c>
      <c r="H47">
        <v>0.29729729729729731</v>
      </c>
      <c r="I47">
        <v>0.16216216216216217</v>
      </c>
    </row>
    <row r="48" spans="1:9" x14ac:dyDescent="0.35">
      <c r="A48" t="s">
        <v>110</v>
      </c>
      <c r="B48" t="s">
        <v>6</v>
      </c>
      <c r="C48" t="s">
        <v>109</v>
      </c>
      <c r="D48">
        <v>37</v>
      </c>
      <c r="E48">
        <v>4</v>
      </c>
      <c r="F48">
        <v>6</v>
      </c>
      <c r="G48">
        <v>6.8</v>
      </c>
      <c r="H48">
        <v>0.10810810810810811</v>
      </c>
      <c r="I48">
        <v>0.16216216216216217</v>
      </c>
    </row>
    <row r="49" spans="1:9" x14ac:dyDescent="0.35">
      <c r="A49" t="s">
        <v>104</v>
      </c>
      <c r="B49" t="s">
        <v>6</v>
      </c>
      <c r="C49" t="s">
        <v>105</v>
      </c>
      <c r="D49">
        <v>37</v>
      </c>
      <c r="E49">
        <v>20</v>
      </c>
      <c r="F49">
        <v>5</v>
      </c>
      <c r="G49">
        <v>7.3</v>
      </c>
      <c r="H49">
        <v>0.54054054054054057</v>
      </c>
      <c r="I49">
        <v>0.13513513513513514</v>
      </c>
    </row>
    <row r="50" spans="1:9" x14ac:dyDescent="0.35">
      <c r="A50" t="s">
        <v>170</v>
      </c>
      <c r="B50" t="s">
        <v>6</v>
      </c>
      <c r="C50" t="s">
        <v>228</v>
      </c>
      <c r="D50">
        <v>38</v>
      </c>
      <c r="E50">
        <v>18</v>
      </c>
      <c r="F50">
        <v>5</v>
      </c>
      <c r="G50">
        <v>6.8</v>
      </c>
      <c r="H50">
        <v>0.47368421052631576</v>
      </c>
      <c r="I50">
        <v>0.13157894736842105</v>
      </c>
    </row>
    <row r="51" spans="1:9" x14ac:dyDescent="0.35">
      <c r="A51" t="s">
        <v>32</v>
      </c>
      <c r="B51" t="s">
        <v>6</v>
      </c>
      <c r="C51" t="s">
        <v>182</v>
      </c>
      <c r="D51">
        <v>38</v>
      </c>
      <c r="E51">
        <v>8</v>
      </c>
      <c r="F51">
        <v>5</v>
      </c>
      <c r="G51">
        <v>7.1</v>
      </c>
      <c r="H51">
        <v>0.21052631578947367</v>
      </c>
      <c r="I51">
        <v>0.13157894736842105</v>
      </c>
    </row>
    <row r="52" spans="1:9" x14ac:dyDescent="0.35">
      <c r="A52" t="s">
        <v>32</v>
      </c>
      <c r="B52" t="s">
        <v>6</v>
      </c>
      <c r="C52" t="s">
        <v>178</v>
      </c>
      <c r="D52">
        <v>38</v>
      </c>
      <c r="E52">
        <v>8</v>
      </c>
      <c r="F52">
        <v>7</v>
      </c>
      <c r="G52">
        <v>7.3</v>
      </c>
      <c r="H52">
        <v>0.21052631578947367</v>
      </c>
      <c r="I52">
        <v>0.18421052631578946</v>
      </c>
    </row>
    <row r="53" spans="1:9" x14ac:dyDescent="0.35">
      <c r="A53" t="s">
        <v>31</v>
      </c>
      <c r="B53" t="s">
        <v>6</v>
      </c>
      <c r="C53" t="s">
        <v>175</v>
      </c>
      <c r="D53">
        <v>38</v>
      </c>
      <c r="E53">
        <v>8</v>
      </c>
      <c r="F53">
        <v>3</v>
      </c>
      <c r="G53">
        <v>7.2</v>
      </c>
      <c r="H53">
        <v>0.21052631578947367</v>
      </c>
      <c r="I53">
        <v>7.8947368421052627E-2</v>
      </c>
    </row>
    <row r="54" spans="1:9" x14ac:dyDescent="0.35">
      <c r="A54" t="s">
        <v>14</v>
      </c>
      <c r="B54" t="s">
        <v>6</v>
      </c>
      <c r="C54" t="s">
        <v>24</v>
      </c>
      <c r="D54">
        <v>38</v>
      </c>
      <c r="E54">
        <v>5</v>
      </c>
      <c r="F54">
        <v>3</v>
      </c>
      <c r="G54">
        <v>6.7</v>
      </c>
      <c r="H54">
        <v>0.13157894736842105</v>
      </c>
      <c r="I54">
        <v>7.8947368421052627E-2</v>
      </c>
    </row>
    <row r="55" spans="1:9" x14ac:dyDescent="0.35">
      <c r="A55" t="s">
        <v>30</v>
      </c>
      <c r="B55" t="s">
        <v>6</v>
      </c>
      <c r="C55" t="s">
        <v>131</v>
      </c>
      <c r="D55">
        <v>38</v>
      </c>
      <c r="E55">
        <v>8</v>
      </c>
      <c r="F55">
        <v>9</v>
      </c>
      <c r="G55">
        <v>7.2</v>
      </c>
      <c r="H55">
        <v>0.21052631578947367</v>
      </c>
      <c r="I55">
        <v>0.23684210526315788</v>
      </c>
    </row>
    <row r="56" spans="1:9" x14ac:dyDescent="0.35">
      <c r="A56" t="s">
        <v>101</v>
      </c>
      <c r="B56" t="s">
        <v>6</v>
      </c>
      <c r="C56" t="s">
        <v>102</v>
      </c>
      <c r="D56">
        <v>38</v>
      </c>
      <c r="E56">
        <v>14</v>
      </c>
      <c r="F56">
        <v>3</v>
      </c>
      <c r="G56">
        <v>7.1</v>
      </c>
      <c r="H56">
        <v>0.36842105263157893</v>
      </c>
      <c r="I56">
        <v>7.8947368421052627E-2</v>
      </c>
    </row>
    <row r="57" spans="1:9" x14ac:dyDescent="0.35">
      <c r="A57" t="s">
        <v>63</v>
      </c>
      <c r="B57" t="s">
        <v>6</v>
      </c>
      <c r="C57" t="s">
        <v>83</v>
      </c>
      <c r="D57">
        <v>38</v>
      </c>
      <c r="E57">
        <v>4</v>
      </c>
      <c r="F57">
        <v>12</v>
      </c>
      <c r="G57">
        <v>6.9</v>
      </c>
      <c r="H57">
        <v>0.10526315789473684</v>
      </c>
      <c r="I57">
        <v>0.31578947368421051</v>
      </c>
    </row>
    <row r="58" spans="1:9" x14ac:dyDescent="0.35">
      <c r="A58" t="s">
        <v>254</v>
      </c>
      <c r="B58" t="s">
        <v>6</v>
      </c>
      <c r="C58" t="s">
        <v>253</v>
      </c>
      <c r="D58">
        <v>39</v>
      </c>
      <c r="E58">
        <v>26</v>
      </c>
      <c r="F58">
        <v>6</v>
      </c>
      <c r="G58">
        <v>7.6</v>
      </c>
      <c r="H58">
        <v>0.66666666666666663</v>
      </c>
      <c r="I58">
        <v>0.15384615384615385</v>
      </c>
    </row>
    <row r="59" spans="1:9" x14ac:dyDescent="0.35">
      <c r="A59" t="s">
        <v>243</v>
      </c>
      <c r="B59" t="s">
        <v>6</v>
      </c>
      <c r="C59" t="s">
        <v>242</v>
      </c>
      <c r="D59">
        <v>39</v>
      </c>
      <c r="E59">
        <v>14</v>
      </c>
      <c r="F59">
        <v>8</v>
      </c>
      <c r="G59">
        <v>7.1</v>
      </c>
      <c r="H59">
        <v>0.35897435897435898</v>
      </c>
      <c r="I59">
        <v>0.20512820512820512</v>
      </c>
    </row>
    <row r="60" spans="1:9" x14ac:dyDescent="0.35">
      <c r="A60" t="s">
        <v>31</v>
      </c>
      <c r="B60" t="s">
        <v>6</v>
      </c>
      <c r="C60" t="s">
        <v>153</v>
      </c>
      <c r="D60">
        <v>39</v>
      </c>
      <c r="E60">
        <v>4</v>
      </c>
      <c r="F60">
        <v>5</v>
      </c>
      <c r="G60">
        <v>7</v>
      </c>
      <c r="H60">
        <v>0.10256410256410256</v>
      </c>
      <c r="I60">
        <v>0.12820512820512819</v>
      </c>
    </row>
    <row r="61" spans="1:9" x14ac:dyDescent="0.35">
      <c r="A61" t="s">
        <v>152</v>
      </c>
      <c r="B61" t="s">
        <v>6</v>
      </c>
      <c r="C61" t="s">
        <v>151</v>
      </c>
      <c r="D61">
        <v>39</v>
      </c>
      <c r="E61">
        <v>10</v>
      </c>
      <c r="F61">
        <v>8</v>
      </c>
      <c r="G61">
        <v>6.9</v>
      </c>
      <c r="H61">
        <v>0.25641025641025639</v>
      </c>
      <c r="I61">
        <v>0.20512820512820512</v>
      </c>
    </row>
    <row r="62" spans="1:9" x14ac:dyDescent="0.35">
      <c r="A62" t="s">
        <v>95</v>
      </c>
      <c r="B62" t="s">
        <v>6</v>
      </c>
      <c r="C62" t="s">
        <v>94</v>
      </c>
      <c r="D62">
        <v>39</v>
      </c>
      <c r="E62">
        <v>8</v>
      </c>
      <c r="F62">
        <v>8</v>
      </c>
      <c r="G62">
        <v>6.8</v>
      </c>
      <c r="H62">
        <v>0.20512820512820512</v>
      </c>
      <c r="I62">
        <v>0.20512820512820512</v>
      </c>
    </row>
    <row r="63" spans="1:9" x14ac:dyDescent="0.35">
      <c r="A63" t="s">
        <v>4</v>
      </c>
      <c r="B63" t="s">
        <v>6</v>
      </c>
      <c r="C63" t="s">
        <v>60</v>
      </c>
      <c r="D63">
        <v>39</v>
      </c>
      <c r="E63">
        <v>1</v>
      </c>
      <c r="F63">
        <v>2</v>
      </c>
      <c r="G63">
        <v>7</v>
      </c>
      <c r="H63">
        <v>2.564102564102564E-2</v>
      </c>
      <c r="I63">
        <v>5.128205128205128E-2</v>
      </c>
    </row>
    <row r="64" spans="1:9" x14ac:dyDescent="0.35">
      <c r="A64" t="s">
        <v>220</v>
      </c>
      <c r="B64" t="s">
        <v>6</v>
      </c>
      <c r="C64" t="s">
        <v>219</v>
      </c>
      <c r="D64">
        <v>40</v>
      </c>
      <c r="E64">
        <v>1</v>
      </c>
      <c r="F64">
        <v>3</v>
      </c>
      <c r="G64">
        <v>6.9</v>
      </c>
      <c r="H64">
        <v>2.5000000000000001E-2</v>
      </c>
      <c r="I64">
        <v>7.4999999999999997E-2</v>
      </c>
    </row>
    <row r="65" spans="1:9" x14ac:dyDescent="0.35">
      <c r="A65" t="s">
        <v>4</v>
      </c>
      <c r="B65" t="s">
        <v>6</v>
      </c>
      <c r="C65" t="s">
        <v>186</v>
      </c>
      <c r="D65">
        <v>40</v>
      </c>
      <c r="E65">
        <v>4</v>
      </c>
      <c r="F65">
        <v>1</v>
      </c>
      <c r="G65">
        <v>6.8</v>
      </c>
      <c r="H65">
        <v>0.1</v>
      </c>
      <c r="I65">
        <v>2.5000000000000001E-2</v>
      </c>
    </row>
    <row r="66" spans="1:9" x14ac:dyDescent="0.35">
      <c r="A66" t="s">
        <v>43</v>
      </c>
      <c r="B66" t="s">
        <v>6</v>
      </c>
      <c r="C66" t="s">
        <v>113</v>
      </c>
      <c r="D66">
        <v>40</v>
      </c>
      <c r="E66">
        <v>23</v>
      </c>
      <c r="F66">
        <v>7</v>
      </c>
      <c r="G66">
        <v>7.2</v>
      </c>
      <c r="H66">
        <v>0.57499999999999996</v>
      </c>
      <c r="I66">
        <v>0.17499999999999999</v>
      </c>
    </row>
    <row r="67" spans="1:9" x14ac:dyDescent="0.35">
      <c r="A67" t="s">
        <v>55</v>
      </c>
      <c r="B67" t="s">
        <v>6</v>
      </c>
      <c r="C67" t="s">
        <v>99</v>
      </c>
      <c r="D67">
        <v>40</v>
      </c>
      <c r="E67">
        <v>2</v>
      </c>
      <c r="F67">
        <v>1</v>
      </c>
      <c r="G67">
        <v>6.9</v>
      </c>
      <c r="H67">
        <v>0.05</v>
      </c>
      <c r="I67">
        <v>2.5000000000000001E-2</v>
      </c>
    </row>
    <row r="68" spans="1:9" x14ac:dyDescent="0.35">
      <c r="A68" t="s">
        <v>14</v>
      </c>
      <c r="B68" t="s">
        <v>6</v>
      </c>
      <c r="C68" t="s">
        <v>54</v>
      </c>
      <c r="D68">
        <v>40</v>
      </c>
      <c r="E68">
        <v>5</v>
      </c>
      <c r="F68">
        <v>7</v>
      </c>
      <c r="G68">
        <v>7</v>
      </c>
      <c r="H68">
        <v>0.125</v>
      </c>
      <c r="I68">
        <v>0.17499999999999999</v>
      </c>
    </row>
    <row r="69" spans="1:9" x14ac:dyDescent="0.35">
      <c r="A69" t="s">
        <v>85</v>
      </c>
      <c r="B69" t="s">
        <v>6</v>
      </c>
      <c r="C69" t="s">
        <v>208</v>
      </c>
      <c r="D69">
        <v>41</v>
      </c>
      <c r="E69">
        <v>2</v>
      </c>
      <c r="F69">
        <v>1</v>
      </c>
      <c r="G69">
        <v>7</v>
      </c>
      <c r="H69">
        <v>4.878048780487805E-2</v>
      </c>
      <c r="I69">
        <v>2.4390243902439025E-2</v>
      </c>
    </row>
    <row r="70" spans="1:9" x14ac:dyDescent="0.35">
      <c r="A70" t="s">
        <v>104</v>
      </c>
      <c r="B70" t="s">
        <v>6</v>
      </c>
      <c r="C70" t="s">
        <v>203</v>
      </c>
      <c r="D70">
        <v>41</v>
      </c>
      <c r="E70">
        <v>4</v>
      </c>
      <c r="F70">
        <v>3</v>
      </c>
      <c r="G70">
        <v>6.6</v>
      </c>
      <c r="H70">
        <v>9.7560975609756101E-2</v>
      </c>
      <c r="I70">
        <v>7.3170731707317069E-2</v>
      </c>
    </row>
    <row r="71" spans="1:9" x14ac:dyDescent="0.35">
      <c r="A71" t="s">
        <v>76</v>
      </c>
      <c r="B71" t="s">
        <v>6</v>
      </c>
      <c r="C71" t="s">
        <v>184</v>
      </c>
      <c r="D71">
        <v>41</v>
      </c>
      <c r="E71">
        <v>1</v>
      </c>
      <c r="F71">
        <v>3</v>
      </c>
      <c r="G71">
        <v>6.8</v>
      </c>
      <c r="H71">
        <v>2.4390243902439025E-2</v>
      </c>
      <c r="I71">
        <v>7.3170731707317069E-2</v>
      </c>
    </row>
    <row r="72" spans="1:9" x14ac:dyDescent="0.35">
      <c r="A72" t="s">
        <v>13</v>
      </c>
      <c r="B72" t="s">
        <v>6</v>
      </c>
      <c r="C72" t="s">
        <v>139</v>
      </c>
      <c r="D72">
        <v>41</v>
      </c>
      <c r="E72">
        <v>1</v>
      </c>
      <c r="F72">
        <v>4</v>
      </c>
      <c r="G72">
        <v>7.1</v>
      </c>
      <c r="H72">
        <v>2.4390243902439025E-2</v>
      </c>
      <c r="I72">
        <v>9.7560975609756101E-2</v>
      </c>
    </row>
    <row r="73" spans="1:9" x14ac:dyDescent="0.35">
      <c r="A73" t="s">
        <v>53</v>
      </c>
      <c r="B73" t="s">
        <v>6</v>
      </c>
      <c r="C73" t="s">
        <v>136</v>
      </c>
      <c r="D73">
        <v>41</v>
      </c>
      <c r="E73">
        <v>15</v>
      </c>
      <c r="F73">
        <v>4</v>
      </c>
      <c r="G73">
        <v>6.9</v>
      </c>
      <c r="H73">
        <v>0.36585365853658536</v>
      </c>
      <c r="I73">
        <v>9.7560975609756101E-2</v>
      </c>
    </row>
    <row r="74" spans="1:9" x14ac:dyDescent="0.35">
      <c r="A74" t="s">
        <v>128</v>
      </c>
      <c r="B74" t="s">
        <v>6</v>
      </c>
      <c r="C74" t="s">
        <v>127</v>
      </c>
      <c r="D74">
        <v>41</v>
      </c>
      <c r="E74">
        <v>10</v>
      </c>
      <c r="F74">
        <v>8</v>
      </c>
      <c r="G74">
        <v>7.3</v>
      </c>
      <c r="H74">
        <v>0.24390243902439024</v>
      </c>
      <c r="I74">
        <v>0.1951219512195122</v>
      </c>
    </row>
    <row r="75" spans="1:9" x14ac:dyDescent="0.35">
      <c r="A75" t="s">
        <v>0</v>
      </c>
      <c r="B75" t="s">
        <v>6</v>
      </c>
      <c r="C75" t="s">
        <v>37</v>
      </c>
      <c r="D75">
        <v>41</v>
      </c>
      <c r="E75">
        <v>13</v>
      </c>
      <c r="F75">
        <v>22</v>
      </c>
      <c r="G75">
        <v>7.8</v>
      </c>
      <c r="H75">
        <v>0.31707317073170732</v>
      </c>
      <c r="I75">
        <v>0.53658536585365857</v>
      </c>
    </row>
    <row r="76" spans="1:9" x14ac:dyDescent="0.35">
      <c r="A76" t="s">
        <v>34</v>
      </c>
      <c r="B76" t="s">
        <v>6</v>
      </c>
      <c r="C76" t="s">
        <v>38</v>
      </c>
      <c r="D76">
        <v>41</v>
      </c>
      <c r="E76">
        <v>18</v>
      </c>
      <c r="F76">
        <v>11</v>
      </c>
      <c r="G76">
        <v>7.2</v>
      </c>
      <c r="H76">
        <v>0.43902439024390244</v>
      </c>
      <c r="I76">
        <v>0.26829268292682928</v>
      </c>
    </row>
    <row r="77" spans="1:9" x14ac:dyDescent="0.35">
      <c r="A77" t="s">
        <v>69</v>
      </c>
      <c r="B77" t="s">
        <v>6</v>
      </c>
      <c r="C77" t="s">
        <v>180</v>
      </c>
      <c r="D77">
        <v>42</v>
      </c>
      <c r="E77">
        <v>4</v>
      </c>
      <c r="F77">
        <v>6</v>
      </c>
      <c r="G77">
        <v>6.9</v>
      </c>
      <c r="H77">
        <v>9.5238095238095233E-2</v>
      </c>
      <c r="I77">
        <v>0.14285714285714285</v>
      </c>
    </row>
    <row r="78" spans="1:9" x14ac:dyDescent="0.35">
      <c r="A78" t="s">
        <v>20</v>
      </c>
      <c r="B78" t="s">
        <v>6</v>
      </c>
      <c r="C78" t="s">
        <v>168</v>
      </c>
      <c r="D78">
        <v>42</v>
      </c>
      <c r="E78">
        <v>6</v>
      </c>
      <c r="F78">
        <v>2</v>
      </c>
      <c r="G78">
        <v>6.5</v>
      </c>
      <c r="H78">
        <v>0.14285714285714285</v>
      </c>
      <c r="I78">
        <v>4.7619047619047616E-2</v>
      </c>
    </row>
    <row r="79" spans="1:9" x14ac:dyDescent="0.35">
      <c r="A79" t="s">
        <v>32</v>
      </c>
      <c r="B79" t="s">
        <v>6</v>
      </c>
      <c r="C79" t="s">
        <v>107</v>
      </c>
      <c r="D79">
        <v>42</v>
      </c>
      <c r="E79">
        <v>2</v>
      </c>
      <c r="F79">
        <v>2</v>
      </c>
      <c r="G79">
        <v>6.9</v>
      </c>
      <c r="H79">
        <v>4.7619047619047616E-2</v>
      </c>
      <c r="I79">
        <v>4.7619047619047616E-2</v>
      </c>
    </row>
    <row r="80" spans="1:9" x14ac:dyDescent="0.35">
      <c r="A80" t="s">
        <v>4</v>
      </c>
      <c r="B80" t="s">
        <v>6</v>
      </c>
      <c r="C80" t="s">
        <v>84</v>
      </c>
      <c r="D80">
        <v>42</v>
      </c>
      <c r="E80">
        <v>2</v>
      </c>
      <c r="F80">
        <v>3</v>
      </c>
      <c r="G80">
        <v>7</v>
      </c>
      <c r="H80">
        <v>4.7619047619047616E-2</v>
      </c>
      <c r="I80">
        <v>7.1428571428571425E-2</v>
      </c>
    </row>
    <row r="81" spans="1:9" x14ac:dyDescent="0.35">
      <c r="A81" t="s">
        <v>30</v>
      </c>
      <c r="B81" t="s">
        <v>6</v>
      </c>
      <c r="C81" t="s">
        <v>75</v>
      </c>
      <c r="D81">
        <v>42</v>
      </c>
      <c r="E81">
        <v>1</v>
      </c>
      <c r="F81">
        <v>6</v>
      </c>
      <c r="G81">
        <v>7</v>
      </c>
      <c r="H81">
        <v>2.3809523809523808E-2</v>
      </c>
      <c r="I81">
        <v>0.14285714285714285</v>
      </c>
    </row>
    <row r="82" spans="1:9" x14ac:dyDescent="0.35">
      <c r="A82" t="s">
        <v>27</v>
      </c>
      <c r="B82" t="s">
        <v>6</v>
      </c>
      <c r="C82" t="s">
        <v>66</v>
      </c>
      <c r="D82">
        <v>42</v>
      </c>
      <c r="E82">
        <v>5</v>
      </c>
      <c r="F82">
        <v>6</v>
      </c>
      <c r="G82">
        <v>7.1</v>
      </c>
      <c r="H82">
        <v>0.11904761904761904</v>
      </c>
      <c r="I82">
        <v>0.14285714285714285</v>
      </c>
    </row>
    <row r="83" spans="1:9" x14ac:dyDescent="0.35">
      <c r="A83" t="s">
        <v>30</v>
      </c>
      <c r="B83" t="s">
        <v>6</v>
      </c>
      <c r="C83" t="s">
        <v>61</v>
      </c>
      <c r="D83">
        <v>43</v>
      </c>
      <c r="E83">
        <v>3</v>
      </c>
      <c r="F83">
        <v>5</v>
      </c>
      <c r="G83">
        <v>7.4</v>
      </c>
      <c r="H83">
        <v>6.9767441860465115E-2</v>
      </c>
      <c r="I83">
        <v>0.11627906976744186</v>
      </c>
    </row>
    <row r="84" spans="1:9" x14ac:dyDescent="0.35">
      <c r="A84" t="s">
        <v>4</v>
      </c>
      <c r="B84" t="s">
        <v>6</v>
      </c>
      <c r="C84" t="s">
        <v>2</v>
      </c>
      <c r="D84">
        <v>44</v>
      </c>
      <c r="E84">
        <v>31</v>
      </c>
      <c r="F84">
        <v>25</v>
      </c>
      <c r="G84">
        <v>8.3000000000000007</v>
      </c>
      <c r="H84">
        <v>0.70454545454545459</v>
      </c>
      <c r="I84">
        <v>0.56818181818181823</v>
      </c>
    </row>
    <row r="85" spans="1:9" x14ac:dyDescent="0.35">
      <c r="A85" t="s">
        <v>39</v>
      </c>
      <c r="B85" t="s">
        <v>6</v>
      </c>
      <c r="C85" t="s">
        <v>216</v>
      </c>
      <c r="D85">
        <v>44</v>
      </c>
      <c r="E85">
        <v>7</v>
      </c>
      <c r="F85">
        <v>2</v>
      </c>
      <c r="G85">
        <v>7.3</v>
      </c>
      <c r="H85">
        <v>0.15909090909090909</v>
      </c>
      <c r="I85">
        <v>4.5454545454545456E-2</v>
      </c>
    </row>
    <row r="86" spans="1:9" x14ac:dyDescent="0.35">
      <c r="A86" t="s">
        <v>27</v>
      </c>
      <c r="B86" t="s">
        <v>6</v>
      </c>
      <c r="C86" t="s">
        <v>159</v>
      </c>
      <c r="D86">
        <v>44</v>
      </c>
      <c r="E86">
        <v>7</v>
      </c>
      <c r="F86">
        <v>7</v>
      </c>
      <c r="G86">
        <v>6.4</v>
      </c>
      <c r="H86">
        <v>0.15909090909090909</v>
      </c>
      <c r="I86">
        <v>0.15909090909090909</v>
      </c>
    </row>
    <row r="87" spans="1:9" x14ac:dyDescent="0.35">
      <c r="A87" t="s">
        <v>31</v>
      </c>
      <c r="B87" t="s">
        <v>6</v>
      </c>
      <c r="C87" t="s">
        <v>93</v>
      </c>
      <c r="D87">
        <v>44</v>
      </c>
      <c r="E87">
        <v>20</v>
      </c>
      <c r="F87">
        <v>19</v>
      </c>
      <c r="G87">
        <v>7.6</v>
      </c>
      <c r="H87">
        <v>0.45454545454545453</v>
      </c>
      <c r="I87">
        <v>0.43181818181818182</v>
      </c>
    </row>
    <row r="88" spans="1:9" x14ac:dyDescent="0.35">
      <c r="A88" t="s">
        <v>12</v>
      </c>
      <c r="B88" t="s">
        <v>6</v>
      </c>
      <c r="C88" t="s">
        <v>82</v>
      </c>
      <c r="D88">
        <v>44</v>
      </c>
      <c r="E88">
        <v>22</v>
      </c>
      <c r="F88">
        <v>8</v>
      </c>
      <c r="G88">
        <v>7.3</v>
      </c>
      <c r="H88">
        <v>0.5</v>
      </c>
      <c r="I88">
        <v>0.18181818181818182</v>
      </c>
    </row>
    <row r="89" spans="1:9" x14ac:dyDescent="0.35">
      <c r="A89" t="s">
        <v>81</v>
      </c>
      <c r="B89" t="s">
        <v>6</v>
      </c>
      <c r="C89" t="s">
        <v>80</v>
      </c>
      <c r="D89">
        <v>44</v>
      </c>
      <c r="E89">
        <v>4</v>
      </c>
      <c r="F89">
        <v>2</v>
      </c>
      <c r="G89">
        <v>6.6</v>
      </c>
      <c r="H89">
        <v>9.0909090909090912E-2</v>
      </c>
      <c r="I89">
        <v>4.5454545454545456E-2</v>
      </c>
    </row>
    <row r="90" spans="1:9" x14ac:dyDescent="0.35">
      <c r="A90" t="s">
        <v>79</v>
      </c>
      <c r="B90" t="s">
        <v>6</v>
      </c>
      <c r="C90" t="s">
        <v>78</v>
      </c>
      <c r="D90">
        <v>44</v>
      </c>
      <c r="E90">
        <v>6</v>
      </c>
      <c r="F90">
        <v>8</v>
      </c>
      <c r="G90">
        <v>6.8</v>
      </c>
      <c r="H90">
        <v>0.13636363636363635</v>
      </c>
      <c r="I90">
        <v>0.18181818181818182</v>
      </c>
    </row>
    <row r="91" spans="1:9" x14ac:dyDescent="0.35">
      <c r="A91" t="s">
        <v>69</v>
      </c>
      <c r="B91" t="s">
        <v>6</v>
      </c>
      <c r="C91" t="s">
        <v>70</v>
      </c>
      <c r="D91">
        <v>44</v>
      </c>
      <c r="E91">
        <v>5</v>
      </c>
      <c r="F91">
        <v>13</v>
      </c>
      <c r="G91">
        <v>7.1</v>
      </c>
      <c r="H91">
        <v>0.11363636363636363</v>
      </c>
      <c r="I91">
        <v>0.29545454545454547</v>
      </c>
    </row>
    <row r="92" spans="1:9" x14ac:dyDescent="0.35">
      <c r="A92" t="s">
        <v>27</v>
      </c>
      <c r="B92" t="s">
        <v>6</v>
      </c>
      <c r="C92" t="s">
        <v>45</v>
      </c>
      <c r="D92">
        <v>44</v>
      </c>
      <c r="E92">
        <v>16</v>
      </c>
      <c r="F92">
        <v>4</v>
      </c>
      <c r="G92">
        <v>6.8</v>
      </c>
      <c r="H92">
        <v>0.36363636363636365</v>
      </c>
      <c r="I92">
        <v>9.0909090909090912E-2</v>
      </c>
    </row>
    <row r="93" spans="1:9" x14ac:dyDescent="0.35">
      <c r="A93" t="s">
        <v>185</v>
      </c>
      <c r="B93" t="s">
        <v>6</v>
      </c>
      <c r="C93" t="s">
        <v>267</v>
      </c>
      <c r="D93">
        <v>45</v>
      </c>
      <c r="E93">
        <v>13</v>
      </c>
      <c r="F93">
        <v>13</v>
      </c>
      <c r="G93">
        <v>7.1</v>
      </c>
      <c r="H93">
        <v>0.28888888888888886</v>
      </c>
      <c r="I93">
        <v>0.28888888888888886</v>
      </c>
    </row>
    <row r="94" spans="1:9" x14ac:dyDescent="0.35">
      <c r="A94" t="s">
        <v>65</v>
      </c>
      <c r="B94" t="s">
        <v>6</v>
      </c>
      <c r="C94" t="s">
        <v>64</v>
      </c>
      <c r="D94">
        <v>45</v>
      </c>
      <c r="E94">
        <v>18</v>
      </c>
      <c r="F94">
        <v>9</v>
      </c>
      <c r="G94">
        <v>7.1</v>
      </c>
      <c r="H94">
        <v>0.4</v>
      </c>
      <c r="I94">
        <v>0.2</v>
      </c>
    </row>
    <row r="95" spans="1:9" x14ac:dyDescent="0.35">
      <c r="A95" t="s">
        <v>13</v>
      </c>
      <c r="B95" t="s">
        <v>6</v>
      </c>
      <c r="C95" t="s">
        <v>147</v>
      </c>
      <c r="D95">
        <v>45</v>
      </c>
      <c r="E95">
        <v>3</v>
      </c>
      <c r="F95">
        <v>6</v>
      </c>
      <c r="G95">
        <v>7.3</v>
      </c>
      <c r="H95">
        <v>6.6666666666666666E-2</v>
      </c>
      <c r="I95">
        <v>0.13333333333333333</v>
      </c>
    </row>
    <row r="96" spans="1:9" x14ac:dyDescent="0.35">
      <c r="A96" t="s">
        <v>69</v>
      </c>
      <c r="B96" t="s">
        <v>6</v>
      </c>
      <c r="C96" t="s">
        <v>135</v>
      </c>
      <c r="D96">
        <v>45</v>
      </c>
      <c r="E96">
        <v>34</v>
      </c>
      <c r="F96">
        <v>12</v>
      </c>
      <c r="G96">
        <v>7.7</v>
      </c>
      <c r="H96">
        <v>0.75555555555555554</v>
      </c>
      <c r="I96">
        <v>0.26666666666666666</v>
      </c>
    </row>
    <row r="97" spans="1:9" x14ac:dyDescent="0.35">
      <c r="A97" t="s">
        <v>65</v>
      </c>
      <c r="B97" t="s">
        <v>6</v>
      </c>
      <c r="C97" t="s">
        <v>64</v>
      </c>
      <c r="D97">
        <v>45</v>
      </c>
      <c r="E97">
        <v>18</v>
      </c>
      <c r="F97">
        <v>9</v>
      </c>
      <c r="G97">
        <v>7.1</v>
      </c>
      <c r="H97">
        <v>0.4</v>
      </c>
      <c r="I97">
        <v>0.2</v>
      </c>
    </row>
    <row r="98" spans="1:9" x14ac:dyDescent="0.35">
      <c r="A98" t="s">
        <v>217</v>
      </c>
      <c r="B98" t="s">
        <v>6</v>
      </c>
      <c r="C98" t="s">
        <v>261</v>
      </c>
      <c r="D98">
        <v>46</v>
      </c>
      <c r="E98">
        <v>4</v>
      </c>
      <c r="F98">
        <v>6</v>
      </c>
      <c r="G98">
        <v>7.2</v>
      </c>
      <c r="H98">
        <v>8.6956521739130432E-2</v>
      </c>
      <c r="I98">
        <v>0.13043478260869565</v>
      </c>
    </row>
    <row r="99" spans="1:9" x14ac:dyDescent="0.35">
      <c r="A99" t="s">
        <v>13</v>
      </c>
      <c r="B99" t="s">
        <v>6</v>
      </c>
      <c r="C99" t="s">
        <v>235</v>
      </c>
      <c r="D99">
        <v>46</v>
      </c>
      <c r="E99">
        <v>17</v>
      </c>
      <c r="F99">
        <v>9</v>
      </c>
      <c r="G99">
        <v>7.5</v>
      </c>
      <c r="H99">
        <v>0.36956521739130432</v>
      </c>
      <c r="I99">
        <v>0.19565217391304349</v>
      </c>
    </row>
    <row r="100" spans="1:9" x14ac:dyDescent="0.35">
      <c r="A100" t="s">
        <v>27</v>
      </c>
      <c r="B100" t="s">
        <v>6</v>
      </c>
      <c r="C100" t="s">
        <v>218</v>
      </c>
      <c r="D100">
        <v>46</v>
      </c>
      <c r="E100">
        <v>4</v>
      </c>
      <c r="F100">
        <v>1</v>
      </c>
      <c r="G100">
        <v>7.2</v>
      </c>
      <c r="H100">
        <v>8.6956521739130432E-2</v>
      </c>
      <c r="I100">
        <v>2.1739130434782608E-2</v>
      </c>
    </row>
    <row r="101" spans="1:9" x14ac:dyDescent="0.35">
      <c r="A101" t="s">
        <v>43</v>
      </c>
      <c r="B101" t="s">
        <v>6</v>
      </c>
      <c r="C101" t="s">
        <v>210</v>
      </c>
      <c r="D101">
        <v>46</v>
      </c>
      <c r="E101">
        <v>2</v>
      </c>
      <c r="F101">
        <v>1</v>
      </c>
      <c r="G101">
        <v>6.9</v>
      </c>
      <c r="H101">
        <v>4.3478260869565216E-2</v>
      </c>
      <c r="I101">
        <v>2.1739130434782608E-2</v>
      </c>
    </row>
    <row r="102" spans="1:9" x14ac:dyDescent="0.35">
      <c r="A102" t="s">
        <v>14</v>
      </c>
      <c r="B102" t="s">
        <v>6</v>
      </c>
      <c r="C102" t="s">
        <v>89</v>
      </c>
      <c r="D102">
        <v>46</v>
      </c>
      <c r="E102">
        <v>5</v>
      </c>
      <c r="F102">
        <v>5</v>
      </c>
      <c r="G102">
        <v>7.3</v>
      </c>
      <c r="H102">
        <v>0.10869565217391304</v>
      </c>
      <c r="I102">
        <v>0.10869565217391304</v>
      </c>
    </row>
    <row r="103" spans="1:9" x14ac:dyDescent="0.35">
      <c r="A103" t="s">
        <v>76</v>
      </c>
      <c r="B103" t="s">
        <v>6</v>
      </c>
      <c r="C103" t="s">
        <v>77</v>
      </c>
      <c r="D103">
        <v>46</v>
      </c>
      <c r="E103">
        <v>9</v>
      </c>
      <c r="F103">
        <v>3</v>
      </c>
      <c r="G103">
        <v>6.4</v>
      </c>
      <c r="H103">
        <v>0.19565217391304349</v>
      </c>
      <c r="I103">
        <v>6.5217391304347824E-2</v>
      </c>
    </row>
    <row r="104" spans="1:9" x14ac:dyDescent="0.35">
      <c r="A104" t="s">
        <v>39</v>
      </c>
      <c r="B104" t="s">
        <v>6</v>
      </c>
      <c r="C104" t="s">
        <v>112</v>
      </c>
      <c r="D104">
        <v>47</v>
      </c>
      <c r="E104">
        <v>2</v>
      </c>
      <c r="F104">
        <v>3</v>
      </c>
      <c r="G104">
        <v>7.3</v>
      </c>
      <c r="H104">
        <v>4.2553191489361701E-2</v>
      </c>
      <c r="I104">
        <v>6.3829787234042548E-2</v>
      </c>
    </row>
    <row r="105" spans="1:9" x14ac:dyDescent="0.35">
      <c r="A105" t="s">
        <v>32</v>
      </c>
      <c r="B105" t="s">
        <v>6</v>
      </c>
      <c r="C105" t="s">
        <v>285</v>
      </c>
      <c r="D105">
        <v>47</v>
      </c>
      <c r="E105">
        <v>55</v>
      </c>
      <c r="F105">
        <v>9</v>
      </c>
      <c r="G105">
        <v>8.1999999999999993</v>
      </c>
      <c r="H105">
        <v>1.1702127659574468</v>
      </c>
      <c r="I105">
        <v>0.19148936170212766</v>
      </c>
    </row>
    <row r="106" spans="1:9" x14ac:dyDescent="0.35">
      <c r="A106" t="s">
        <v>20</v>
      </c>
      <c r="B106" t="s">
        <v>6</v>
      </c>
      <c r="C106" t="s">
        <v>44</v>
      </c>
      <c r="D106">
        <v>47</v>
      </c>
      <c r="E106">
        <v>22</v>
      </c>
      <c r="F106">
        <v>9</v>
      </c>
      <c r="G106">
        <v>7.5</v>
      </c>
      <c r="H106">
        <v>0.46808510638297873</v>
      </c>
      <c r="I106">
        <v>0.19148936170212766</v>
      </c>
    </row>
    <row r="107" spans="1:9" x14ac:dyDescent="0.35">
      <c r="A107" t="s">
        <v>251</v>
      </c>
      <c r="B107" t="s">
        <v>6</v>
      </c>
      <c r="C107" t="s">
        <v>250</v>
      </c>
      <c r="D107">
        <v>48</v>
      </c>
      <c r="E107">
        <v>14</v>
      </c>
      <c r="F107">
        <v>8</v>
      </c>
      <c r="G107">
        <v>7.3</v>
      </c>
      <c r="H107">
        <v>0.29166666666666669</v>
      </c>
      <c r="I107">
        <v>0.16666666666666666</v>
      </c>
    </row>
    <row r="108" spans="1:9" x14ac:dyDescent="0.35">
      <c r="A108" t="s">
        <v>20</v>
      </c>
      <c r="B108" t="s">
        <v>6</v>
      </c>
      <c r="C108" t="s">
        <v>286</v>
      </c>
      <c r="D108">
        <v>48</v>
      </c>
      <c r="E108">
        <v>23</v>
      </c>
      <c r="F108">
        <v>13</v>
      </c>
      <c r="G108">
        <v>7.4</v>
      </c>
      <c r="H108">
        <v>0.47916666666666669</v>
      </c>
      <c r="I108">
        <v>0.27083333333333331</v>
      </c>
    </row>
    <row r="109" spans="1:9" x14ac:dyDescent="0.35">
      <c r="A109" t="s">
        <v>14</v>
      </c>
      <c r="B109" t="s">
        <v>6</v>
      </c>
      <c r="C109" t="s">
        <v>23</v>
      </c>
      <c r="D109">
        <v>48</v>
      </c>
      <c r="E109">
        <v>27</v>
      </c>
      <c r="F109">
        <v>11</v>
      </c>
      <c r="G109">
        <v>7.5</v>
      </c>
      <c r="H109">
        <v>0.5625</v>
      </c>
      <c r="I109">
        <v>0.22916666666666666</v>
      </c>
    </row>
    <row r="110" spans="1:9" x14ac:dyDescent="0.35">
      <c r="A110" t="s">
        <v>97</v>
      </c>
      <c r="B110" t="s">
        <v>6</v>
      </c>
      <c r="C110" t="s">
        <v>96</v>
      </c>
      <c r="D110">
        <v>48</v>
      </c>
      <c r="E110">
        <v>16</v>
      </c>
      <c r="F110">
        <v>1</v>
      </c>
      <c r="G110">
        <v>6.7</v>
      </c>
      <c r="H110">
        <v>0.33333333333333331</v>
      </c>
      <c r="I110">
        <v>2.0833333333333332E-2</v>
      </c>
    </row>
    <row r="111" spans="1:9" x14ac:dyDescent="0.35">
      <c r="A111" t="s">
        <v>124</v>
      </c>
      <c r="B111" t="s">
        <v>6</v>
      </c>
      <c r="C111" t="s">
        <v>215</v>
      </c>
      <c r="D111">
        <v>49</v>
      </c>
      <c r="E111">
        <v>1</v>
      </c>
      <c r="F111">
        <v>2</v>
      </c>
      <c r="G111">
        <v>7</v>
      </c>
      <c r="H111">
        <v>2.0408163265306121E-2</v>
      </c>
      <c r="I111">
        <v>4.0816326530612242E-2</v>
      </c>
    </row>
    <row r="112" spans="1:9" x14ac:dyDescent="0.35">
      <c r="A112" t="s">
        <v>52</v>
      </c>
      <c r="B112" t="s">
        <v>6</v>
      </c>
      <c r="C112" t="s">
        <v>150</v>
      </c>
      <c r="D112">
        <v>49</v>
      </c>
      <c r="E112">
        <v>21</v>
      </c>
      <c r="F112">
        <v>5</v>
      </c>
      <c r="G112">
        <v>6.9</v>
      </c>
      <c r="H112">
        <v>0.42857142857142855</v>
      </c>
      <c r="I112">
        <v>0.10204081632653061</v>
      </c>
    </row>
    <row r="113" spans="1:9" x14ac:dyDescent="0.35">
      <c r="A113" t="s">
        <v>20</v>
      </c>
      <c r="B113" t="s">
        <v>6</v>
      </c>
      <c r="C113" t="s">
        <v>73</v>
      </c>
      <c r="D113">
        <v>49</v>
      </c>
      <c r="E113">
        <v>4</v>
      </c>
      <c r="F113">
        <v>15</v>
      </c>
      <c r="G113">
        <v>7.3</v>
      </c>
      <c r="H113">
        <v>8.1632653061224483E-2</v>
      </c>
      <c r="I113">
        <v>0.30612244897959184</v>
      </c>
    </row>
    <row r="114" spans="1:9" x14ac:dyDescent="0.35">
      <c r="A114" t="s">
        <v>20</v>
      </c>
      <c r="B114" t="s">
        <v>6</v>
      </c>
      <c r="C114" t="s">
        <v>71</v>
      </c>
      <c r="D114">
        <v>49</v>
      </c>
      <c r="E114">
        <v>3</v>
      </c>
      <c r="F114">
        <v>12</v>
      </c>
      <c r="G114">
        <v>7.3</v>
      </c>
      <c r="H114">
        <v>6.1224489795918366E-2</v>
      </c>
      <c r="I114">
        <v>0.24489795918367346</v>
      </c>
    </row>
    <row r="115" spans="1:9" x14ac:dyDescent="0.35">
      <c r="A115" t="s">
        <v>30</v>
      </c>
      <c r="B115" t="s">
        <v>6</v>
      </c>
      <c r="C115" t="s">
        <v>29</v>
      </c>
      <c r="D115">
        <v>50</v>
      </c>
      <c r="E115">
        <v>5</v>
      </c>
      <c r="F115">
        <v>4</v>
      </c>
      <c r="G115">
        <v>7.1</v>
      </c>
      <c r="H115">
        <v>0.1</v>
      </c>
      <c r="I115">
        <v>0.08</v>
      </c>
    </row>
    <row r="116" spans="1:9" x14ac:dyDescent="0.35">
      <c r="A116" t="s">
        <v>32</v>
      </c>
      <c r="B116" t="s">
        <v>6</v>
      </c>
      <c r="C116" t="s">
        <v>35</v>
      </c>
      <c r="D116">
        <v>50</v>
      </c>
      <c r="E116">
        <v>14</v>
      </c>
      <c r="F116">
        <v>25</v>
      </c>
      <c r="G116">
        <v>7.5</v>
      </c>
      <c r="H116">
        <v>0.28000000000000003</v>
      </c>
      <c r="I116">
        <v>0.5</v>
      </c>
    </row>
    <row r="117" spans="1:9" x14ac:dyDescent="0.35">
      <c r="A117" t="s">
        <v>20</v>
      </c>
      <c r="B117" t="s">
        <v>6</v>
      </c>
      <c r="C117" t="s">
        <v>59</v>
      </c>
      <c r="D117">
        <v>50</v>
      </c>
      <c r="E117">
        <v>5</v>
      </c>
      <c r="F117">
        <v>2</v>
      </c>
      <c r="G117">
        <v>7.2</v>
      </c>
      <c r="H117">
        <v>0.1</v>
      </c>
      <c r="I117">
        <v>0.04</v>
      </c>
    </row>
    <row r="118" spans="1:9" x14ac:dyDescent="0.35">
      <c r="A118" t="s">
        <v>30</v>
      </c>
      <c r="B118" t="s">
        <v>6</v>
      </c>
      <c r="C118" t="s">
        <v>42</v>
      </c>
      <c r="D118">
        <v>50</v>
      </c>
      <c r="E118">
        <v>13</v>
      </c>
      <c r="F118">
        <v>13</v>
      </c>
      <c r="G118">
        <v>7.3</v>
      </c>
      <c r="H118">
        <v>0.26</v>
      </c>
      <c r="I118">
        <v>0.26</v>
      </c>
    </row>
    <row r="119" spans="1:9" x14ac:dyDescent="0.35">
      <c r="A119" t="s">
        <v>4</v>
      </c>
      <c r="B119" t="s">
        <v>6</v>
      </c>
      <c r="C119" t="s">
        <v>28</v>
      </c>
      <c r="D119">
        <v>51</v>
      </c>
      <c r="E119">
        <v>20</v>
      </c>
      <c r="F119">
        <v>12</v>
      </c>
      <c r="G119">
        <v>7.5</v>
      </c>
      <c r="H119">
        <v>0.39215686274509803</v>
      </c>
      <c r="I119">
        <v>0.23529411764705882</v>
      </c>
    </row>
    <row r="120" spans="1:9" x14ac:dyDescent="0.35">
      <c r="A120" t="s">
        <v>32</v>
      </c>
      <c r="B120" t="s">
        <v>6</v>
      </c>
      <c r="C120" t="s">
        <v>293</v>
      </c>
      <c r="D120">
        <v>51</v>
      </c>
      <c r="E120">
        <v>7</v>
      </c>
      <c r="F120">
        <v>15</v>
      </c>
      <c r="G120">
        <v>7.5</v>
      </c>
      <c r="H120">
        <v>0.13725490196078433</v>
      </c>
      <c r="I120">
        <v>0.29411764705882354</v>
      </c>
    </row>
    <row r="121" spans="1:9" x14ac:dyDescent="0.35">
      <c r="A121" t="s">
        <v>52</v>
      </c>
      <c r="B121" t="s">
        <v>6</v>
      </c>
      <c r="C121" t="s">
        <v>50</v>
      </c>
      <c r="D121">
        <v>51</v>
      </c>
      <c r="E121">
        <v>34</v>
      </c>
      <c r="F121">
        <v>6</v>
      </c>
      <c r="G121">
        <v>7.2</v>
      </c>
      <c r="H121">
        <v>0.66666666666666663</v>
      </c>
      <c r="I121">
        <v>0.11764705882352941</v>
      </c>
    </row>
    <row r="122" spans="1:9" x14ac:dyDescent="0.35">
      <c r="A122" t="s">
        <v>30</v>
      </c>
      <c r="B122" t="s">
        <v>6</v>
      </c>
      <c r="C122" t="s">
        <v>126</v>
      </c>
      <c r="D122">
        <v>52</v>
      </c>
      <c r="E122">
        <v>4</v>
      </c>
      <c r="F122">
        <v>2</v>
      </c>
      <c r="G122">
        <v>7.1</v>
      </c>
      <c r="H122">
        <v>7.6923076923076927E-2</v>
      </c>
      <c r="I122">
        <v>3.8461538461538464E-2</v>
      </c>
    </row>
    <row r="123" spans="1:9" x14ac:dyDescent="0.35">
      <c r="A123" t="s">
        <v>20</v>
      </c>
      <c r="B123" t="s">
        <v>6</v>
      </c>
      <c r="C123" t="s">
        <v>62</v>
      </c>
      <c r="D123">
        <v>52</v>
      </c>
      <c r="E123">
        <v>12</v>
      </c>
      <c r="F123">
        <v>12</v>
      </c>
      <c r="G123">
        <v>7.1</v>
      </c>
      <c r="H123">
        <v>0.23076923076923078</v>
      </c>
      <c r="I123">
        <v>0.23076923076923078</v>
      </c>
    </row>
    <row r="124" spans="1:9" x14ac:dyDescent="0.35">
      <c r="A124" t="s">
        <v>30</v>
      </c>
      <c r="B124" t="s">
        <v>6</v>
      </c>
      <c r="C124" t="s">
        <v>46</v>
      </c>
      <c r="D124">
        <v>52</v>
      </c>
      <c r="E124">
        <v>8</v>
      </c>
      <c r="F124">
        <v>10</v>
      </c>
      <c r="G124">
        <v>7.1</v>
      </c>
      <c r="H124">
        <v>0.15384615384615385</v>
      </c>
      <c r="I124">
        <v>0.19230769230769232</v>
      </c>
    </row>
    <row r="125" spans="1:9" x14ac:dyDescent="0.35">
      <c r="A125" t="s">
        <v>30</v>
      </c>
      <c r="B125" t="s">
        <v>6</v>
      </c>
      <c r="C125" t="s">
        <v>40</v>
      </c>
      <c r="D125">
        <v>52</v>
      </c>
      <c r="E125">
        <v>31</v>
      </c>
      <c r="F125">
        <v>5</v>
      </c>
      <c r="G125">
        <v>7.4</v>
      </c>
      <c r="H125">
        <v>0.59615384615384615</v>
      </c>
      <c r="I125">
        <v>9.6153846153846159E-2</v>
      </c>
    </row>
    <row r="126" spans="1:9" x14ac:dyDescent="0.35">
      <c r="A126" t="s">
        <v>30</v>
      </c>
      <c r="B126" t="s">
        <v>6</v>
      </c>
      <c r="C126" t="s">
        <v>221</v>
      </c>
      <c r="D126">
        <v>53</v>
      </c>
      <c r="E126">
        <v>23</v>
      </c>
      <c r="F126">
        <v>11</v>
      </c>
      <c r="G126">
        <v>7.3</v>
      </c>
      <c r="H126">
        <v>0.43396226415094341</v>
      </c>
      <c r="I126">
        <v>0.20754716981132076</v>
      </c>
    </row>
    <row r="127" spans="1:9" x14ac:dyDescent="0.35">
      <c r="A127" t="s">
        <v>39</v>
      </c>
      <c r="B127" t="s">
        <v>6</v>
      </c>
      <c r="C127" t="s">
        <v>118</v>
      </c>
      <c r="D127">
        <v>53</v>
      </c>
      <c r="E127">
        <v>8</v>
      </c>
      <c r="F127">
        <v>5</v>
      </c>
      <c r="G127">
        <v>7</v>
      </c>
      <c r="H127">
        <v>0.15094339622641509</v>
      </c>
      <c r="I127">
        <v>9.4339622641509441E-2</v>
      </c>
    </row>
    <row r="128" spans="1:9" x14ac:dyDescent="0.35">
      <c r="A128" t="s">
        <v>12</v>
      </c>
      <c r="B128" t="s">
        <v>6</v>
      </c>
      <c r="C128" t="s">
        <v>74</v>
      </c>
      <c r="D128">
        <v>55</v>
      </c>
      <c r="E128">
        <v>3</v>
      </c>
      <c r="F128">
        <v>2</v>
      </c>
      <c r="G128">
        <v>7.1</v>
      </c>
      <c r="H128">
        <v>5.4545454545454543E-2</v>
      </c>
      <c r="I128">
        <v>3.6363636363636362E-2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15A8E-8C98-4727-9747-DD24A49A62DF}">
  <dimension ref="A1:X61"/>
  <sheetViews>
    <sheetView tabSelected="1" topLeftCell="K35" zoomScale="99" workbookViewId="0">
      <selection activeCell="B55" sqref="B55"/>
    </sheetView>
  </sheetViews>
  <sheetFormatPr defaultRowHeight="14.5" x14ac:dyDescent="0.35"/>
  <cols>
    <col min="1" max="1" width="23.453125" bestFit="1" customWidth="1"/>
    <col min="2" max="2" width="11.81640625" bestFit="1" customWidth="1"/>
    <col min="3" max="3" width="24.90625" bestFit="1" customWidth="1"/>
    <col min="4" max="4" width="13.54296875" customWidth="1"/>
    <col min="5" max="5" width="16.08984375" customWidth="1"/>
    <col min="6" max="6" width="12.7265625" customWidth="1"/>
    <col min="7" max="7" width="16.7265625" customWidth="1"/>
    <col min="8" max="8" width="12.36328125" customWidth="1"/>
    <col min="9" max="9" width="15" customWidth="1"/>
    <col min="14" max="14" width="12.54296875" bestFit="1" customWidth="1"/>
    <col min="15" max="15" width="23.453125" bestFit="1" customWidth="1"/>
    <col min="16" max="16" width="24.90625" bestFit="1" customWidth="1"/>
    <col min="17" max="17" width="12.1796875" customWidth="1"/>
    <col min="22" max="22" width="14.453125" bestFit="1" customWidth="1"/>
    <col min="23" max="23" width="11.81640625" bestFit="1" customWidth="1"/>
    <col min="24" max="24" width="13.08984375" bestFit="1" customWidth="1"/>
  </cols>
  <sheetData>
    <row r="1" spans="1:18" x14ac:dyDescent="0.35">
      <c r="E1" t="s">
        <v>277</v>
      </c>
      <c r="F1" t="s">
        <v>278</v>
      </c>
      <c r="G1" t="s">
        <v>279</v>
      </c>
      <c r="H1" t="s">
        <v>280</v>
      </c>
      <c r="I1" t="s">
        <v>281</v>
      </c>
    </row>
    <row r="2" spans="1:18" x14ac:dyDescent="0.35">
      <c r="E2" s="11">
        <f>GETPIVOTDATA("Matches",$A$57)</f>
        <v>4877</v>
      </c>
      <c r="F2" s="11">
        <f>GETPIVOTDATA("Goals",$A$51)</f>
        <v>1175</v>
      </c>
      <c r="G2" s="8">
        <f>GETPIVOTDATA("goals per match",$A$60)</f>
        <v>0.23812168979381587</v>
      </c>
      <c r="H2" s="11">
        <f>GETPIVOTDATA("Assists",$A$54)</f>
        <v>716</v>
      </c>
      <c r="I2" t="str">
        <f>A22</f>
        <v>ROBERT LEW</v>
      </c>
    </row>
    <row r="10" spans="1:18" x14ac:dyDescent="0.35">
      <c r="A10" s="9" t="s">
        <v>282</v>
      </c>
      <c r="B10" t="s">
        <v>284</v>
      </c>
      <c r="C10" t="s">
        <v>287</v>
      </c>
    </row>
    <row r="11" spans="1:18" x14ac:dyDescent="0.35">
      <c r="A11" s="10" t="s">
        <v>285</v>
      </c>
      <c r="B11">
        <v>55</v>
      </c>
      <c r="C11">
        <v>9</v>
      </c>
      <c r="E11" t="str" cm="1">
        <f t="array" aca="1" ref="E11:G15" ca="1">OFFSET(A10,1,0,5,3)</f>
        <v>ROBERT LEW</v>
      </c>
      <c r="F11">
        <f ca="1"/>
        <v>55</v>
      </c>
      <c r="G11">
        <f ca="1"/>
        <v>9</v>
      </c>
      <c r="N11" s="9" t="s">
        <v>282</v>
      </c>
      <c r="O11" t="s">
        <v>291</v>
      </c>
    </row>
    <row r="12" spans="1:18" x14ac:dyDescent="0.35">
      <c r="A12" s="10" t="s">
        <v>64</v>
      </c>
      <c r="B12">
        <v>36</v>
      </c>
      <c r="C12">
        <v>18</v>
      </c>
      <c r="E12" t="str">
        <f ca="1"/>
        <v>Kai Havertz</v>
      </c>
      <c r="F12">
        <f ca="1"/>
        <v>36</v>
      </c>
      <c r="G12">
        <f ca="1"/>
        <v>18</v>
      </c>
      <c r="N12" s="10" t="s">
        <v>64</v>
      </c>
      <c r="O12">
        <v>90</v>
      </c>
      <c r="Q12" t="str" cm="1">
        <f t="array" aca="1" ref="Q12:R16" ca="1">OFFSET(N11,1,0,5,2)</f>
        <v>Kai Havertz</v>
      </c>
      <c r="R12">
        <f ca="1"/>
        <v>90</v>
      </c>
    </row>
    <row r="13" spans="1:18" x14ac:dyDescent="0.35">
      <c r="A13" s="10" t="s">
        <v>135</v>
      </c>
      <c r="B13">
        <v>34</v>
      </c>
      <c r="C13">
        <v>12</v>
      </c>
      <c r="E13" t="str">
        <f ca="1"/>
        <v>Timo Werner</v>
      </c>
      <c r="F13">
        <f ca="1"/>
        <v>34</v>
      </c>
      <c r="G13">
        <f ca="1"/>
        <v>12</v>
      </c>
      <c r="N13" s="10" t="s">
        <v>74</v>
      </c>
      <c r="O13">
        <v>55</v>
      </c>
      <c r="Q13" t="str">
        <f ca="1"/>
        <v>Harry Maguire</v>
      </c>
      <c r="R13">
        <f ca="1"/>
        <v>55</v>
      </c>
    </row>
    <row r="14" spans="1:18" x14ac:dyDescent="0.35">
      <c r="A14" s="10" t="s">
        <v>50</v>
      </c>
      <c r="B14">
        <v>34</v>
      </c>
      <c r="C14">
        <v>6</v>
      </c>
      <c r="E14" t="str">
        <f ca="1"/>
        <v>Romelu Lukaku</v>
      </c>
      <c r="F14">
        <f ca="1"/>
        <v>34</v>
      </c>
      <c r="G14">
        <f ca="1"/>
        <v>6</v>
      </c>
      <c r="N14" s="10" t="s">
        <v>221</v>
      </c>
      <c r="O14">
        <v>53</v>
      </c>
      <c r="Q14" t="str">
        <f ca="1"/>
        <v>Gabriel Jesus</v>
      </c>
      <c r="R14">
        <f ca="1"/>
        <v>53</v>
      </c>
    </row>
    <row r="15" spans="1:18" x14ac:dyDescent="0.35">
      <c r="A15" s="10" t="s">
        <v>2</v>
      </c>
      <c r="B15">
        <v>31</v>
      </c>
      <c r="C15">
        <v>25</v>
      </c>
      <c r="E15" t="str">
        <f ca="1"/>
        <v>Lionel Messi</v>
      </c>
      <c r="F15">
        <f ca="1"/>
        <v>31</v>
      </c>
      <c r="G15">
        <f ca="1"/>
        <v>25</v>
      </c>
      <c r="N15" s="10" t="s">
        <v>118</v>
      </c>
      <c r="O15">
        <v>53</v>
      </c>
      <c r="Q15" t="str">
        <f ca="1"/>
        <v>Mason Mount</v>
      </c>
      <c r="R15">
        <f ca="1"/>
        <v>53</v>
      </c>
    </row>
    <row r="16" spans="1:18" x14ac:dyDescent="0.35">
      <c r="A16" s="10" t="s">
        <v>40</v>
      </c>
      <c r="B16">
        <v>31</v>
      </c>
      <c r="C16">
        <v>5</v>
      </c>
      <c r="N16" s="10" t="s">
        <v>126</v>
      </c>
      <c r="O16">
        <v>52</v>
      </c>
      <c r="Q16" t="str">
        <f ca="1"/>
        <v>Rodri</v>
      </c>
      <c r="R16">
        <f ca="1"/>
        <v>52</v>
      </c>
    </row>
    <row r="17" spans="1:24" x14ac:dyDescent="0.35">
      <c r="A17" s="10" t="s">
        <v>283</v>
      </c>
      <c r="B17">
        <v>221</v>
      </c>
      <c r="C17">
        <v>75</v>
      </c>
      <c r="N17" s="10" t="s">
        <v>62</v>
      </c>
      <c r="O17">
        <v>52</v>
      </c>
    </row>
    <row r="18" spans="1:24" x14ac:dyDescent="0.35">
      <c r="N18" s="10" t="s">
        <v>46</v>
      </c>
      <c r="O18">
        <v>52</v>
      </c>
    </row>
    <row r="19" spans="1:24" x14ac:dyDescent="0.35">
      <c r="N19" s="10" t="s">
        <v>40</v>
      </c>
      <c r="O19">
        <v>52</v>
      </c>
    </row>
    <row r="20" spans="1:24" x14ac:dyDescent="0.35">
      <c r="N20" s="10" t="s">
        <v>283</v>
      </c>
      <c r="O20">
        <v>459</v>
      </c>
    </row>
    <row r="21" spans="1:24" x14ac:dyDescent="0.35">
      <c r="A21" s="9" t="s">
        <v>282</v>
      </c>
      <c r="B21" t="s">
        <v>284</v>
      </c>
    </row>
    <row r="22" spans="1:24" x14ac:dyDescent="0.35">
      <c r="A22" s="10" t="s">
        <v>285</v>
      </c>
      <c r="B22">
        <v>55</v>
      </c>
    </row>
    <row r="23" spans="1:24" x14ac:dyDescent="0.35">
      <c r="A23" s="10" t="s">
        <v>283</v>
      </c>
      <c r="B23">
        <v>55</v>
      </c>
      <c r="R23" t="str" cm="1">
        <f t="array" aca="1" ref="R23:T27" ca="1">OFFSET(V27,1,0,5,3)</f>
        <v>Man City</v>
      </c>
      <c r="S23">
        <f ca="1"/>
        <v>96</v>
      </c>
      <c r="T23">
        <f ca="1"/>
        <v>65</v>
      </c>
    </row>
    <row r="24" spans="1:24" x14ac:dyDescent="0.35">
      <c r="R24" t="str">
        <f ca="1"/>
        <v>Bayern Munchen</v>
      </c>
      <c r="S24">
        <f ca="1"/>
        <v>94</v>
      </c>
      <c r="T24">
        <f ca="1"/>
        <v>63</v>
      </c>
    </row>
    <row r="25" spans="1:24" x14ac:dyDescent="0.35">
      <c r="R25" t="str">
        <f ca="1"/>
        <v>Liverpool</v>
      </c>
      <c r="S25">
        <f ca="1"/>
        <v>75</v>
      </c>
      <c r="T25">
        <f ca="1"/>
        <v>65</v>
      </c>
    </row>
    <row r="26" spans="1:24" x14ac:dyDescent="0.35">
      <c r="A26" s="9" t="s">
        <v>282</v>
      </c>
      <c r="B26" t="s">
        <v>288</v>
      </c>
      <c r="C26" t="s">
        <v>289</v>
      </c>
      <c r="E26" t="str" cm="1">
        <f t="array" aca="1" ref="E26:G30" ca="1">OFFSET(A26,1,0,5,3)</f>
        <v>ROBERT LEW</v>
      </c>
      <c r="F26" s="8">
        <f ca="1"/>
        <v>1.1702127659574468</v>
      </c>
      <c r="G26" s="8">
        <f ca="1"/>
        <v>0.19148936170212766</v>
      </c>
      <c r="R26" t="str">
        <f ca="1"/>
        <v>Barcelona</v>
      </c>
      <c r="S26">
        <f ca="1"/>
        <v>70</v>
      </c>
      <c r="T26">
        <f ca="1"/>
        <v>48</v>
      </c>
    </row>
    <row r="27" spans="1:24" x14ac:dyDescent="0.35">
      <c r="A27" s="10" t="s">
        <v>285</v>
      </c>
      <c r="B27" s="8">
        <v>1.1702127659574468</v>
      </c>
      <c r="C27" s="8">
        <v>0.19148936170212766</v>
      </c>
      <c r="E27" t="str">
        <f ca="1"/>
        <v>Erling Haaland</v>
      </c>
      <c r="F27" s="8">
        <f ca="1"/>
        <v>0.88888888888888884</v>
      </c>
      <c r="G27" s="8">
        <f ca="1"/>
        <v>0.1111111111111111</v>
      </c>
      <c r="R27" t="str">
        <f ca="1"/>
        <v>PSG</v>
      </c>
      <c r="S27">
        <f ca="1"/>
        <v>63</v>
      </c>
      <c r="T27">
        <f ca="1"/>
        <v>48</v>
      </c>
      <c r="V27" s="9" t="s">
        <v>282</v>
      </c>
      <c r="W27" t="s">
        <v>284</v>
      </c>
      <c r="X27" t="s">
        <v>287</v>
      </c>
    </row>
    <row r="28" spans="1:24" x14ac:dyDescent="0.35">
      <c r="A28" s="10" t="s">
        <v>47</v>
      </c>
      <c r="B28" s="8">
        <v>0.88888888888888884</v>
      </c>
      <c r="C28" s="8">
        <v>0.1111111111111111</v>
      </c>
      <c r="E28" t="str">
        <f ca="1"/>
        <v>Kylian Mbappe</v>
      </c>
      <c r="F28" s="8">
        <f ca="1"/>
        <v>0.81081081081081086</v>
      </c>
      <c r="G28" s="8">
        <f ca="1"/>
        <v>0.3783783783783784</v>
      </c>
      <c r="V28" s="10" t="s">
        <v>30</v>
      </c>
      <c r="W28">
        <v>96</v>
      </c>
      <c r="X28">
        <v>65</v>
      </c>
    </row>
    <row r="29" spans="1:24" x14ac:dyDescent="0.35">
      <c r="A29" s="10" t="s">
        <v>18</v>
      </c>
      <c r="B29" s="8">
        <v>0.81081081081081086</v>
      </c>
      <c r="C29" s="8">
        <v>0.3783783783783784</v>
      </c>
      <c r="E29" t="str">
        <f ca="1"/>
        <v>Timo Werner</v>
      </c>
      <c r="F29" s="8">
        <f ca="1"/>
        <v>0.75555555555555554</v>
      </c>
      <c r="G29" s="8">
        <f ca="1"/>
        <v>0.26666666666666666</v>
      </c>
      <c r="V29" s="10" t="s">
        <v>32</v>
      </c>
      <c r="W29">
        <v>94</v>
      </c>
      <c r="X29">
        <v>63</v>
      </c>
    </row>
    <row r="30" spans="1:24" x14ac:dyDescent="0.35">
      <c r="A30" s="10" t="s">
        <v>135</v>
      </c>
      <c r="B30" s="8">
        <v>0.75555555555555554</v>
      </c>
      <c r="C30" s="8">
        <v>0.26666666666666666</v>
      </c>
      <c r="E30" t="str">
        <f ca="1"/>
        <v>Harry Kane</v>
      </c>
      <c r="F30" s="8">
        <f ca="1"/>
        <v>0.70588235294117652</v>
      </c>
      <c r="G30" s="8">
        <f ca="1"/>
        <v>5.8823529411764705E-2</v>
      </c>
      <c r="V30" s="10" t="s">
        <v>20</v>
      </c>
      <c r="W30">
        <v>75</v>
      </c>
      <c r="X30">
        <v>65</v>
      </c>
    </row>
    <row r="31" spans="1:24" x14ac:dyDescent="0.35">
      <c r="A31" s="10" t="s">
        <v>33</v>
      </c>
      <c r="B31" s="8">
        <v>0.70588235294117652</v>
      </c>
      <c r="C31" s="8">
        <v>5.8823529411764705E-2</v>
      </c>
      <c r="V31" s="10" t="s">
        <v>4</v>
      </c>
      <c r="W31">
        <v>70</v>
      </c>
      <c r="X31">
        <v>48</v>
      </c>
    </row>
    <row r="32" spans="1:24" x14ac:dyDescent="0.35">
      <c r="A32" s="10" t="s">
        <v>283</v>
      </c>
      <c r="B32" s="8">
        <v>0.86627007483077578</v>
      </c>
      <c r="C32" s="8">
        <v>0.20129380945400968</v>
      </c>
      <c r="V32" s="10" t="s">
        <v>0</v>
      </c>
      <c r="W32">
        <v>63</v>
      </c>
      <c r="X32">
        <v>48</v>
      </c>
    </row>
    <row r="33" spans="1:24" x14ac:dyDescent="0.35">
      <c r="V33" s="10" t="s">
        <v>283</v>
      </c>
      <c r="W33">
        <v>398</v>
      </c>
      <c r="X33">
        <v>289</v>
      </c>
    </row>
    <row r="34" spans="1:24" x14ac:dyDescent="0.35">
      <c r="N34" s="9" t="s">
        <v>282</v>
      </c>
      <c r="O34" t="s">
        <v>292</v>
      </c>
    </row>
    <row r="35" spans="1:24" x14ac:dyDescent="0.35">
      <c r="A35" s="9" t="s">
        <v>282</v>
      </c>
      <c r="B35" t="s">
        <v>290</v>
      </c>
      <c r="N35" s="10" t="s">
        <v>30</v>
      </c>
      <c r="O35">
        <v>9</v>
      </c>
      <c r="Q35" t="str" cm="1">
        <f t="array" aca="1" ref="Q35:R39" ca="1">OFFSET(N34,1,0,5,2)</f>
        <v>Man City</v>
      </c>
      <c r="R35">
        <f ca="1"/>
        <v>9</v>
      </c>
    </row>
    <row r="36" spans="1:24" x14ac:dyDescent="0.35">
      <c r="A36" s="10" t="s">
        <v>2</v>
      </c>
      <c r="B36" s="12">
        <v>8.3000000000000007</v>
      </c>
      <c r="D36" t="str" cm="1">
        <f t="array" aca="1" ref="D36:E38" ca="1">OFFSET(A35,1,0,3,2)</f>
        <v>Lionel Messi</v>
      </c>
      <c r="E36" s="12">
        <f ca="1"/>
        <v>8.3000000000000007</v>
      </c>
      <c r="N36" s="10" t="s">
        <v>4</v>
      </c>
      <c r="O36">
        <v>7</v>
      </c>
      <c r="Q36" t="str">
        <f ca="1"/>
        <v>Barcelona</v>
      </c>
      <c r="R36">
        <f ca="1"/>
        <v>7</v>
      </c>
    </row>
    <row r="37" spans="1:24" x14ac:dyDescent="0.35">
      <c r="A37" s="10" t="s">
        <v>17</v>
      </c>
      <c r="B37" s="12">
        <v>8.3000000000000007</v>
      </c>
      <c r="D37" t="str">
        <f ca="1"/>
        <v>Neymar</v>
      </c>
      <c r="E37" s="12">
        <f ca="1"/>
        <v>8.3000000000000007</v>
      </c>
      <c r="N37" s="10" t="s">
        <v>20</v>
      </c>
      <c r="O37">
        <v>7</v>
      </c>
      <c r="Q37" t="str">
        <f ca="1"/>
        <v>Liverpool</v>
      </c>
      <c r="R37">
        <f ca="1"/>
        <v>7</v>
      </c>
    </row>
    <row r="38" spans="1:24" x14ac:dyDescent="0.35">
      <c r="A38" s="10" t="s">
        <v>285</v>
      </c>
      <c r="B38" s="12">
        <v>8.1999999999999993</v>
      </c>
      <c r="D38" t="str">
        <f ca="1"/>
        <v>ROBERT LEW</v>
      </c>
      <c r="E38" s="12">
        <f ca="1"/>
        <v>8.1999999999999993</v>
      </c>
      <c r="N38" s="10" t="s">
        <v>14</v>
      </c>
      <c r="O38">
        <v>6</v>
      </c>
      <c r="Q38" t="str">
        <f ca="1"/>
        <v>Real Madrid</v>
      </c>
      <c r="R38">
        <f ca="1"/>
        <v>6</v>
      </c>
    </row>
    <row r="39" spans="1:24" x14ac:dyDescent="0.35">
      <c r="A39" s="10" t="s">
        <v>283</v>
      </c>
      <c r="B39" s="12">
        <v>8.2666666666666675</v>
      </c>
      <c r="E39" s="12"/>
      <c r="N39" s="10" t="s">
        <v>12</v>
      </c>
      <c r="O39">
        <v>6</v>
      </c>
      <c r="Q39" t="str">
        <f ca="1"/>
        <v>Man United</v>
      </c>
      <c r="R39">
        <f ca="1"/>
        <v>6</v>
      </c>
    </row>
    <row r="40" spans="1:24" x14ac:dyDescent="0.35">
      <c r="E40" s="12"/>
      <c r="N40" s="10" t="s">
        <v>32</v>
      </c>
      <c r="O40">
        <v>6</v>
      </c>
    </row>
    <row r="41" spans="1:24" x14ac:dyDescent="0.35">
      <c r="N41" s="10" t="s">
        <v>39</v>
      </c>
      <c r="O41">
        <v>6</v>
      </c>
    </row>
    <row r="42" spans="1:24" x14ac:dyDescent="0.35">
      <c r="N42" s="10" t="s">
        <v>283</v>
      </c>
      <c r="O42">
        <v>47</v>
      </c>
    </row>
    <row r="46" spans="1:24" x14ac:dyDescent="0.35">
      <c r="N46" s="9" t="s">
        <v>282</v>
      </c>
      <c r="O46" t="s">
        <v>288</v>
      </c>
      <c r="P46" t="s">
        <v>289</v>
      </c>
    </row>
    <row r="47" spans="1:24" x14ac:dyDescent="0.35">
      <c r="N47" s="10" t="s">
        <v>254</v>
      </c>
      <c r="O47" s="8">
        <v>0.66666666666666663</v>
      </c>
      <c r="P47" s="8">
        <v>0.15384615384615385</v>
      </c>
      <c r="R47" t="str" cm="1">
        <f t="array" aca="1" ref="R47:T51" ca="1">OFFSET(N46,1,0,5,3)</f>
        <v>Peterborough</v>
      </c>
      <c r="S47" s="8">
        <f ca="1"/>
        <v>0.66666666666666663</v>
      </c>
      <c r="T47" s="8">
        <f ca="1"/>
        <v>0.15384615384615385</v>
      </c>
    </row>
    <row r="48" spans="1:24" x14ac:dyDescent="0.35">
      <c r="N48" s="10" t="s">
        <v>34</v>
      </c>
      <c r="O48" s="8">
        <v>0.57245337159253951</v>
      </c>
      <c r="P48" s="8">
        <v>0.163558106169297</v>
      </c>
      <c r="R48" t="str">
        <f ca="1"/>
        <v>Tottenham</v>
      </c>
      <c r="S48" s="8">
        <f ca="1"/>
        <v>0.57245337159253951</v>
      </c>
      <c r="T48" s="8">
        <f ca="1"/>
        <v>0.163558106169297</v>
      </c>
    </row>
    <row r="49" spans="1:20" x14ac:dyDescent="0.35">
      <c r="N49" s="10" t="s">
        <v>170</v>
      </c>
      <c r="O49" s="8">
        <v>0.47368421052631576</v>
      </c>
      <c r="P49" s="8">
        <v>0.13157894736842105</v>
      </c>
      <c r="R49" t="str">
        <f ca="1"/>
        <v>Lille</v>
      </c>
      <c r="S49" s="8">
        <f ca="1"/>
        <v>0.47368421052631576</v>
      </c>
      <c r="T49" s="8">
        <f ca="1"/>
        <v>0.13157894736842105</v>
      </c>
    </row>
    <row r="50" spans="1:20" x14ac:dyDescent="0.35">
      <c r="N50" s="10" t="s">
        <v>0</v>
      </c>
      <c r="O50" s="8">
        <v>0.46547267888731308</v>
      </c>
      <c r="P50" s="8">
        <v>0.3381685454856187</v>
      </c>
      <c r="R50" t="str">
        <f ca="1"/>
        <v>PSG</v>
      </c>
      <c r="S50" s="8">
        <f ca="1"/>
        <v>0.46547267888731308</v>
      </c>
      <c r="T50" s="8">
        <f ca="1"/>
        <v>0.3381685454856187</v>
      </c>
    </row>
    <row r="51" spans="1:20" x14ac:dyDescent="0.35">
      <c r="A51" t="s">
        <v>284</v>
      </c>
      <c r="N51" s="10" t="s">
        <v>31</v>
      </c>
      <c r="O51" s="8">
        <v>0.41413119044697988</v>
      </c>
      <c r="P51" s="8">
        <v>0.18752044738886842</v>
      </c>
      <c r="R51" t="str">
        <f ca="1"/>
        <v>Dortmund</v>
      </c>
      <c r="S51" s="8">
        <f ca="1"/>
        <v>0.41413119044697988</v>
      </c>
      <c r="T51" s="8">
        <f ca="1"/>
        <v>0.18752044738886842</v>
      </c>
    </row>
    <row r="52" spans="1:20" x14ac:dyDescent="0.35">
      <c r="A52">
        <v>1175</v>
      </c>
      <c r="N52" s="10" t="s">
        <v>283</v>
      </c>
      <c r="O52" s="8">
        <v>0.48363942480960281</v>
      </c>
      <c r="P52" s="8">
        <v>0.22627477375425978</v>
      </c>
    </row>
    <row r="54" spans="1:20" x14ac:dyDescent="0.35">
      <c r="A54" t="s">
        <v>287</v>
      </c>
    </row>
    <row r="55" spans="1:20" x14ac:dyDescent="0.35">
      <c r="A55">
        <v>716</v>
      </c>
    </row>
    <row r="57" spans="1:20" x14ac:dyDescent="0.35">
      <c r="A57" t="s">
        <v>291</v>
      </c>
    </row>
    <row r="58" spans="1:20" x14ac:dyDescent="0.35">
      <c r="A58">
        <v>4877</v>
      </c>
    </row>
    <row r="60" spans="1:20" x14ac:dyDescent="0.35">
      <c r="A60" t="s">
        <v>288</v>
      </c>
    </row>
    <row r="61" spans="1:20" x14ac:dyDescent="0.35">
      <c r="A61" s="8">
        <v>0.23812168979381587</v>
      </c>
    </row>
  </sheetData>
  <pageMargins left="0.7" right="0.7" top="0.75" bottom="0.75" header="0.3" footer="0.3"/>
  <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2C71F-CEA2-4CDC-8C00-1DC30C16303D}">
  <dimension ref="A1:O25"/>
  <sheetViews>
    <sheetView showGridLines="0" zoomScale="83" zoomScaleNormal="100" workbookViewId="0">
      <selection activeCell="J37" sqref="J37"/>
    </sheetView>
  </sheetViews>
  <sheetFormatPr defaultRowHeight="14.5" x14ac:dyDescent="0.35"/>
  <cols>
    <col min="11" max="11" width="8.7265625" customWidth="1"/>
  </cols>
  <sheetData>
    <row r="1" spans="1:1" x14ac:dyDescent="0.35">
      <c r="A1" t="e" vm="1">
        <v>#VALUE!</v>
      </c>
    </row>
    <row r="25" spans="15:15" x14ac:dyDescent="0.35">
      <c r="O25" t="e" vm="2">
        <v>#VALUE!</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FOOTBALL_DATA</vt:lpstr>
      <vt:lpstr>Detail1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Ketan Kumar</dc:creator>
  <cp:lastModifiedBy>jitender joshi</cp:lastModifiedBy>
  <dcterms:created xsi:type="dcterms:W3CDTF">2024-10-07T07:37:44Z</dcterms:created>
  <dcterms:modified xsi:type="dcterms:W3CDTF">2025-03-26T13:07:25Z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2024-10-16T07:23:53Z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889303e0-f419-409b-92b1-c923335277b0</vt:lpwstr>
  </property>
  <property fmtid="{D5CDD505-2E9C-101B-9397-08002B2CF9AE}" pid="7" name="MSIP_Label_defa4170-0d19-0005-0004-bc88714345d2_ActionId">
    <vt:lpwstr>74e4a594-6fd8-44b3-8865-427ce3b62634</vt:lpwstr>
  </property>
  <property fmtid="{D5CDD505-2E9C-101B-9397-08002B2CF9AE}" pid="8" name="MSIP_Label_defa4170-0d19-0005-0004-bc88714345d2_ContentBits">
    <vt:lpwstr>0</vt:lpwstr>
  </property>
</Properties>
</file>