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OneDrive\Desktop\Data Analyst\Excel\Supermarket Sales Analysis\"/>
    </mc:Choice>
  </mc:AlternateContent>
  <xr:revisionPtr revIDLastSave="0" documentId="13_ncr:1_{1169EC5B-3FAF-4C6E-8CE4-0589A66D99AF}" xr6:coauthVersionLast="47" xr6:coauthVersionMax="47" xr10:uidLastSave="{00000000-0000-0000-0000-000000000000}"/>
  <bookViews>
    <workbookView xWindow="-108" yWindow="-108" windowWidth="23256" windowHeight="12456" firstSheet="3" activeTab="5" xr2:uid="{C00AF76E-8A2B-4854-8ED9-6DAB3D8CE9FA}"/>
  </bookViews>
  <sheets>
    <sheet name="Cleaned Data" sheetId="2" r:id="rId1"/>
    <sheet name="Product_Insights" sheetId="8" r:id="rId2"/>
    <sheet name="Overall_Performance" sheetId="7" r:id="rId3"/>
    <sheet name="Customer_Behaviour" sheetId="9" r:id="rId4"/>
    <sheet name="Branch_Performance" sheetId="11" r:id="rId5"/>
    <sheet name="Analysis" sheetId="12" r:id="rId6"/>
    <sheet name="Sheet1" sheetId="1" r:id="rId7"/>
  </sheets>
  <definedNames>
    <definedName name="ExternalData_1" localSheetId="0" hidden="1">'Cleaned Data'!$A$1:$Q$1001</definedName>
    <definedName name="ExternalData_1" localSheetId="6" hidden="1">Sheet1!$A$1:$Q$1001</definedName>
    <definedName name="Line_vs_Sales">Product_Insights!$A$3:$C$9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1" l="1"/>
  <c r="C6" i="11"/>
  <c r="C4" i="11"/>
  <c r="H3" i="11" s="1" a="1"/>
  <c r="H3" i="11" s="1"/>
  <c r="C17" i="8"/>
  <c r="C18" i="8"/>
  <c r="C19" i="8"/>
  <c r="C20" i="8"/>
  <c r="C21" i="8"/>
  <c r="C16" i="8"/>
  <c r="C5" i="8"/>
  <c r="C6" i="8"/>
  <c r="C7" i="8"/>
  <c r="C8" i="8"/>
  <c r="C9" i="8"/>
  <c r="C4" i="8"/>
  <c r="A23" i="7"/>
  <c r="B10" i="7"/>
  <c r="B10" i="9"/>
  <c r="B9" i="9"/>
  <c r="C10" i="7"/>
  <c r="C5" i="9"/>
  <c r="C4" i="9"/>
  <c r="C6" i="9" l="1"/>
  <c r="F15" i="8" a="1"/>
  <c r="F5" i="8" a="1"/>
  <c r="F15" i="8" l="1"/>
  <c r="H23" i="8"/>
  <c r="F5" i="8"/>
  <c r="H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57C7E-6877-4FD4-B4A3-2BED43E663DB}" keepAlive="1" name="Query - Sales Data" description="Connection to the 'Sales Data' query in the workbook." type="5" refreshedVersion="8" background="1" refreshOnLoad="1" saveData="1">
    <dbPr connection="Provider=Microsoft.Mashup.OleDb.1;Data Source=$Workbook$;Location=&quot;Sales Data&quot;;Extended Properties=&quot;&quot;" command="SELECT * FROM [Sales Data]"/>
  </connection>
  <connection id="2" xr16:uid="{65BEB849-FAB7-4204-B84E-6BB421D15A7E}" keepAlive="1" name="Query - Sales Data (2)" description="Connection to the 'Sales Data (2)' query in the workbook." type="5" refreshedVersion="8" background="1" saveData="1">
    <dbPr connection="Provider=Microsoft.Mashup.OleDb.1;Data Source=$Workbook$;Location=&quot;Sales Data (2)&quot;;Extended Properties=&quot;&quot;" command="SELECT * FROM [Sales Data (2)]"/>
  </connection>
  <connection id="3" xr16:uid="{5756EB56-30BF-4C39-B6D3-B47D33D9FE9A}" keepAlive="1" name="Query - Sales Data (3)" description="Connection to the 'Sales Data (3)' query in the workbook." type="5" refreshedVersion="8" background="1" refreshOnLoad="1" saveData="1">
    <dbPr connection="Provider=Microsoft.Mashup.OleDb.1;Data Source=$Workbook$;Location=&quot;Sales Data (3)&quot;;Extended Properties=&quot;&quot;" command="SELECT * FROM [Sales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<sst xmlns="http://schemas.openxmlformats.org/spreadsheetml/2006/main" count="14104" uniqueCount="1060">
  <si>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</si>
  <si>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</si>
  <si>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</si>
  <si>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</si>
  <si>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</si>
  <si>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</si>
  <si>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</si>
  <si>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</si>
  <si>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</t>
  </si>
  <si>
    <t>Sales</t>
  </si>
  <si>
    <t>Date</t>
  </si>
  <si>
    <t>Time</t>
  </si>
  <si>
    <t>Payment</t>
  </si>
  <si>
    <t>COGS</t>
  </si>
  <si>
    <t>Gross_Margin_Percentage</t>
  </si>
  <si>
    <t>Gross_Income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</si>
  <si>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</si>
  <si>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</si>
  <si>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</si>
  <si>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</si>
  <si>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</si>
  <si>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</si>
  <si>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</si>
  <si>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</si>
  <si>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</si>
  <si>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</si>
  <si>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</si>
  <si>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</si>
  <si>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</si>
  <si>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</si>
  <si>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</si>
  <si>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</si>
  <si>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</si>
  <si>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</si>
  <si>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</si>
  <si>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</si>
  <si>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</si>
  <si>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</si>
  <si>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</si>
  <si>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</si>
  <si>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</si>
  <si>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</si>
  <si>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</si>
  <si>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</si>
  <si>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</si>
  <si>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</si>
  <si>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</si>
  <si>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</si>
  <si>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</si>
  <si>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</si>
  <si>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</si>
  <si>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</si>
  <si>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</si>
  <si>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</si>
  <si>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</si>
  <si>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</si>
  <si>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</si>
  <si>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</si>
  <si>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</si>
  <si>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</si>
  <si>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</si>
  <si>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</si>
  <si>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</si>
  <si>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</si>
  <si>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</si>
  <si>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</si>
  <si>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</si>
  <si>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</si>
  <si>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</si>
  <si>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</si>
  <si>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</si>
  <si>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</si>
  <si>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</si>
  <si>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</si>
  <si>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</si>
  <si>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</si>
  <si>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</si>
  <si>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</si>
  <si>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</si>
  <si>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</si>
  <si>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</si>
  <si>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</si>
  <si>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</si>
  <si>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</si>
  <si>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</si>
  <si>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</si>
  <si>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</si>
  <si>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</si>
  <si>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</si>
  <si>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</si>
  <si>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</si>
  <si>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</si>
  <si>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</si>
  <si>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</si>
  <si>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</si>
  <si>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</si>
  <si>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</si>
  <si>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</si>
  <si>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</si>
  <si>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</si>
  <si>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</si>
  <si>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</si>
  <si>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</si>
  <si>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</si>
  <si>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</si>
  <si>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</si>
  <si>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</si>
  <si>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</si>
  <si>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</si>
  <si>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</si>
  <si>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</si>
  <si>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</si>
  <si>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</si>
  <si>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</si>
  <si>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</si>
  <si>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</si>
  <si>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</si>
  <si>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</si>
  <si>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</si>
  <si>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</si>
  <si>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</si>
  <si>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</si>
  <si>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</si>
  <si>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</si>
  <si>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</si>
  <si>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</si>
  <si>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</si>
  <si>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</si>
  <si>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</si>
  <si>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</si>
  <si>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</si>
  <si>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</si>
  <si>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</si>
  <si>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</si>
  <si>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</si>
  <si>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</si>
  <si>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</si>
  <si>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</si>
  <si>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</si>
  <si>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</si>
  <si>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</si>
  <si>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</si>
  <si>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</si>
  <si>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</si>
  <si>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</si>
  <si>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</si>
  <si>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</si>
  <si>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</si>
  <si>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</si>
  <si>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</si>
  <si>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</si>
  <si>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</si>
  <si>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</si>
  <si>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</si>
  <si>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</si>
  <si>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</si>
  <si>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</si>
  <si>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</si>
  <si>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</si>
  <si>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</si>
  <si>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</si>
  <si>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</si>
  <si>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</si>
  <si>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</si>
  <si>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</si>
  <si>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</si>
  <si>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</si>
  <si>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</si>
  <si>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</si>
  <si>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</si>
  <si>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</si>
  <si>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</si>
  <si>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</si>
  <si>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</si>
  <si>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</si>
  <si>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</si>
  <si>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</si>
  <si>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Male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</si>
  <si>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</si>
  <si>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</si>
  <si>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</si>
  <si>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</si>
  <si>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</si>
  <si>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</si>
  <si>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</si>
  <si>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</si>
  <si>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</si>
  <si>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</si>
  <si>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</si>
  <si>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</si>
  <si>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</si>
  <si>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</si>
  <si>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</si>
  <si>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</si>
  <si>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</si>
  <si>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</si>
  <si>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</si>
  <si>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</si>
  <si>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</si>
  <si>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</si>
  <si>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</si>
  <si>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</si>
  <si>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</si>
  <si>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</si>
  <si>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</si>
  <si>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</si>
  <si>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</si>
  <si>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</si>
  <si>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</si>
  <si>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</si>
  <si>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</si>
  <si>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</si>
  <si>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</si>
  <si>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</si>
  <si>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</si>
  <si>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</si>
  <si>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</si>
  <si>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</si>
  <si>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</si>
  <si>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</si>
  <si>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</si>
  <si>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</si>
  <si>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</si>
  <si>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</si>
  <si>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</si>
  <si>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</si>
  <si>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</si>
  <si>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</si>
  <si>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</si>
  <si>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</si>
  <si>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</si>
  <si>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</si>
  <si>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</si>
  <si>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</si>
  <si>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</si>
  <si>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</si>
  <si>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</si>
  <si>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</si>
  <si>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</si>
  <si>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</si>
  <si>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</si>
  <si>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</si>
  <si>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</si>
  <si>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</si>
  <si>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</si>
  <si>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</si>
  <si>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</si>
  <si>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</si>
  <si>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</si>
  <si>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</si>
  <si>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</si>
  <si>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</si>
  <si>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</si>
  <si>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</si>
  <si>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</si>
  <si>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</si>
  <si>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</si>
  <si>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</si>
  <si>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</si>
  <si>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</si>
  <si>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</si>
  <si>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</si>
  <si>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</si>
  <si>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</si>
  <si>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</si>
  <si>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</si>
  <si>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</si>
  <si>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</si>
  <si>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</si>
  <si>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</si>
  <si>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</si>
  <si>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</si>
  <si>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</si>
  <si>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</si>
  <si>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</si>
  <si>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</si>
  <si>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</si>
  <si>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</si>
  <si>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</si>
  <si>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</si>
  <si>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</si>
  <si>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</si>
  <si>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</si>
  <si>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</si>
  <si>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</si>
  <si>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</si>
  <si>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</si>
  <si>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</si>
  <si>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</si>
  <si>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</si>
  <si>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</si>
  <si>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</si>
  <si>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</si>
  <si>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</si>
  <si>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</si>
  <si>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</si>
  <si>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</si>
  <si>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</si>
  <si>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</si>
  <si>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</si>
  <si>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</si>
  <si>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</si>
  <si>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</si>
  <si>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</si>
  <si>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</si>
  <si>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</si>
  <si>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</si>
  <si>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</si>
  <si>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</si>
  <si>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</si>
  <si>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</si>
  <si>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</si>
  <si>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</si>
  <si>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</si>
  <si>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</si>
  <si>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</si>
  <si>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</si>
  <si>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</si>
  <si>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</si>
  <si>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</si>
  <si>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</si>
  <si>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</si>
  <si>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</si>
  <si>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</si>
  <si>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</si>
  <si>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</si>
  <si>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</si>
  <si>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</si>
  <si>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</si>
  <si>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</si>
  <si>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</si>
  <si>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</si>
  <si>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</si>
  <si>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</si>
  <si>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</si>
  <si>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</si>
  <si>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</si>
  <si>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</si>
  <si>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</si>
  <si>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</si>
  <si>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</si>
  <si>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</si>
  <si>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</si>
  <si>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</si>
  <si>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</si>
  <si>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</si>
  <si>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</si>
  <si>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</si>
  <si>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</si>
  <si>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</si>
  <si>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</si>
  <si>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</si>
  <si>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</si>
  <si>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</si>
  <si>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</si>
  <si>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</si>
  <si>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</si>
  <si>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</si>
  <si>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</si>
  <si>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</si>
  <si>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</si>
  <si>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</si>
  <si>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</si>
  <si>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</si>
  <si>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</si>
  <si>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</si>
  <si>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</si>
  <si>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</si>
  <si>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</si>
  <si>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</si>
  <si>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</si>
  <si>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</si>
  <si>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</si>
  <si>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</si>
  <si>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</si>
  <si>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</si>
  <si>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</si>
  <si>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</si>
  <si>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</si>
  <si>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</si>
  <si>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</si>
  <si>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</si>
  <si>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</si>
  <si>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</si>
  <si>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</si>
  <si>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</si>
  <si>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</si>
  <si>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</si>
  <si>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</si>
  <si>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</si>
  <si>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</si>
  <si>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</si>
  <si>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</si>
  <si>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</si>
  <si>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</si>
  <si>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</si>
  <si>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</si>
  <si>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</si>
  <si>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</si>
  <si>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</si>
  <si>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</si>
  <si>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</si>
  <si>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</si>
  <si>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</si>
  <si>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</si>
  <si>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</si>
  <si>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</si>
  <si>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</si>
  <si>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</si>
  <si>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</si>
  <si>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</si>
  <si>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</si>
  <si>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</si>
  <si>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</si>
  <si>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</si>
  <si>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</si>
  <si>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</si>
  <si>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</si>
  <si>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</si>
  <si>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</si>
  <si>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</si>
  <si>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</si>
  <si>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</si>
  <si>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</si>
  <si>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</si>
  <si>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</si>
  <si>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</si>
  <si>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</si>
  <si>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</si>
  <si>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</si>
  <si>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</si>
  <si>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</si>
  <si>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</si>
  <si>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</si>
  <si>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</si>
  <si>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</si>
  <si>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</si>
  <si>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</si>
  <si>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</si>
  <si>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</si>
  <si>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</si>
  <si>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</si>
  <si>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</si>
  <si>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</si>
  <si>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</si>
  <si>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</si>
  <si>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</si>
  <si>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</si>
  <si>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</si>
  <si>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</si>
  <si>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</si>
  <si>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</si>
  <si>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</si>
  <si>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</si>
  <si>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</si>
  <si>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</si>
  <si>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</si>
  <si>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</si>
  <si>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</si>
  <si>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</si>
  <si>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</si>
  <si>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</si>
  <si>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</si>
  <si>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</si>
  <si>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</si>
  <si>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</si>
  <si>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</si>
  <si>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</si>
  <si>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</si>
  <si>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</si>
  <si>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</si>
  <si>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</si>
  <si>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</si>
  <si>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</si>
  <si>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</si>
  <si>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</si>
  <si>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</si>
  <si>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</si>
  <si>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</si>
  <si>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</si>
  <si>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</si>
  <si>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</si>
  <si>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</si>
  <si>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</si>
  <si>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</si>
  <si>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</si>
  <si>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</si>
  <si>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</si>
  <si>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</si>
  <si>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</si>
  <si>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</si>
  <si>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</si>
  <si>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</si>
  <si>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</si>
  <si>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</si>
  <si>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</si>
  <si>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</si>
  <si>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</si>
  <si>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</si>
  <si>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</si>
  <si>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</si>
  <si>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</si>
  <si>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</si>
  <si>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</si>
  <si>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</si>
  <si>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</si>
  <si>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</si>
  <si>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</si>
  <si>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</si>
  <si>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</si>
  <si>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</si>
  <si>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</si>
  <si>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</si>
  <si>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</si>
  <si>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</si>
  <si>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</si>
  <si>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</si>
  <si>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</si>
  <si>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</si>
  <si>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</si>
  <si>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</si>
  <si>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</si>
  <si>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</si>
  <si>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</si>
  <si>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</si>
  <si>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</si>
  <si>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</si>
  <si>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</si>
  <si>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</si>
  <si>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</si>
  <si>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</si>
  <si>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</si>
  <si>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</si>
  <si>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</si>
  <si>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</si>
  <si>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</si>
  <si>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</si>
  <si>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</si>
  <si>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</si>
  <si>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</si>
  <si>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</si>
  <si>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</si>
  <si>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</si>
  <si>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</si>
  <si>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</si>
  <si>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</si>
  <si>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</si>
  <si>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</si>
  <si>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</si>
  <si>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</si>
  <si>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</si>
  <si>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</si>
  <si>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</si>
  <si>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</si>
  <si>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</si>
  <si>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</si>
  <si>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</si>
  <si>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</si>
  <si>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</si>
  <si>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</si>
  <si>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</si>
  <si>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</si>
  <si>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</si>
  <si>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</si>
  <si>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</si>
  <si>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</si>
  <si>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</si>
  <si>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</si>
  <si>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</si>
  <si>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</si>
  <si>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</si>
  <si>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</si>
  <si>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</si>
  <si>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</si>
  <si>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</si>
  <si>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</si>
  <si>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</si>
  <si>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</si>
  <si>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</si>
  <si>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</si>
  <si>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</si>
  <si>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</si>
  <si>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</si>
  <si>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</si>
  <si>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</si>
  <si>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</si>
  <si>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</si>
  <si>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</si>
  <si>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</si>
  <si>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</si>
  <si>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</si>
  <si>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</si>
  <si>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</si>
  <si>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</si>
  <si>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</si>
  <si>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</si>
  <si>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</si>
  <si>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</si>
  <si>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</si>
  <si>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</si>
  <si>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</si>
  <si>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</si>
  <si>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</si>
  <si>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</si>
  <si>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</si>
  <si>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</si>
  <si>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</si>
  <si>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</si>
  <si>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</si>
  <si>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</si>
  <si>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</si>
  <si>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</si>
  <si>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</si>
  <si>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</si>
  <si>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</si>
  <si>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</si>
  <si>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</si>
  <si>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</si>
  <si>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</si>
  <si>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</si>
  <si>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</si>
  <si>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</si>
  <si>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</si>
  <si>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</si>
  <si>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</si>
  <si>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</si>
  <si>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</si>
  <si>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</si>
  <si>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</si>
  <si>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</si>
  <si>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</si>
  <si>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</si>
  <si>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</si>
  <si>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</si>
  <si>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</si>
  <si>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</si>
  <si>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</si>
  <si>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</si>
  <si>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</si>
  <si>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</si>
  <si>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</si>
  <si>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</si>
  <si>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</si>
  <si>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</si>
  <si>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</si>
  <si>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</si>
  <si>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</si>
  <si>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</si>
  <si>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</si>
  <si>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</si>
  <si>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</si>
  <si>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</si>
  <si>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</si>
  <si>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</si>
  <si>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</si>
  <si>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</si>
  <si>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</si>
  <si>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</si>
  <si>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</si>
  <si>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</si>
  <si>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</si>
  <si>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</si>
  <si>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</si>
  <si>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</si>
  <si>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</si>
  <si>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</si>
  <si>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</si>
  <si>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</si>
  <si>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</si>
  <si>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</si>
  <si>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</si>
  <si>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</si>
  <si>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</si>
  <si>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</si>
  <si>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</si>
  <si>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</si>
  <si>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</si>
  <si>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</si>
  <si>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</si>
  <si>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</si>
  <si>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</si>
  <si>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</si>
  <si>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</si>
  <si>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</si>
  <si>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</si>
  <si>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</si>
  <si>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</si>
  <si>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</si>
  <si>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</si>
  <si>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</si>
  <si>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</si>
  <si>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</si>
  <si>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</si>
  <si>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</si>
  <si>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</si>
  <si>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</si>
  <si>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</si>
  <si>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</si>
  <si>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</si>
  <si>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</si>
  <si>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</si>
  <si>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</si>
  <si>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</si>
  <si>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</si>
  <si>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</si>
  <si>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</si>
  <si>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</si>
  <si>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</si>
  <si>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</si>
  <si>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</si>
  <si>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</si>
  <si>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</si>
  <si>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</si>
  <si>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</si>
  <si>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</si>
  <si>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</si>
  <si>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</si>
  <si>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</si>
  <si>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</si>
  <si>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</si>
  <si>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</si>
  <si>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</si>
  <si>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</si>
  <si>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</si>
  <si>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</si>
  <si>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</si>
  <si>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</si>
  <si>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</si>
  <si>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</si>
  <si>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</si>
  <si>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</si>
  <si>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</si>
  <si>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</si>
  <si>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</si>
  <si>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</si>
  <si>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</si>
  <si>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</si>
  <si>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</si>
  <si>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</si>
  <si>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</si>
  <si>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</si>
  <si>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</si>
  <si>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</si>
  <si>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</si>
  <si>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</si>
  <si>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</si>
  <si>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</si>
  <si>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</si>
  <si>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</si>
  <si>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</si>
  <si>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</si>
  <si>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</si>
  <si>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</si>
  <si>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</si>
  <si>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</si>
  <si>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</si>
  <si>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</si>
  <si>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</si>
  <si>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</si>
  <si>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</si>
  <si>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</si>
  <si>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</si>
  <si>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</si>
  <si>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</si>
  <si>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</si>
  <si>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</si>
  <si>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</si>
  <si>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</si>
  <si>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</si>
  <si>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</si>
  <si>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</si>
  <si>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</si>
  <si>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</si>
  <si>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</si>
  <si>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</si>
  <si>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</si>
  <si>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</si>
  <si>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</si>
  <si>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</si>
  <si>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</si>
  <si>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</si>
  <si>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</si>
  <si>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</si>
  <si>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</si>
  <si>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</si>
  <si>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</si>
  <si>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</si>
  <si>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</si>
  <si>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</si>
  <si>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</si>
  <si>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</si>
  <si>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</si>
  <si>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</si>
  <si>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</si>
  <si>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</si>
  <si>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</si>
  <si>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</si>
  <si>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</si>
  <si>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</si>
  <si>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</si>
  <si>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</si>
  <si>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</si>
  <si>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</si>
  <si>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</si>
  <si>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</si>
  <si>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</si>
  <si>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</si>
  <si>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</si>
  <si>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</si>
  <si>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</si>
  <si>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</si>
  <si>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</si>
  <si>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</si>
  <si>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</si>
  <si>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</si>
  <si>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</si>
  <si>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</si>
  <si>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</si>
  <si>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</si>
  <si>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</si>
  <si>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</si>
  <si>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</si>
  <si>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</si>
  <si>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</si>
  <si>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</si>
  <si>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</si>
  <si>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</si>
  <si>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</si>
  <si>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</si>
  <si>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</si>
  <si>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</si>
  <si>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</si>
  <si>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</si>
  <si>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</si>
  <si>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</si>
  <si>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</si>
  <si>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</si>
  <si>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</si>
  <si>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</si>
  <si>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</si>
  <si>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</si>
  <si>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</si>
  <si>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</si>
  <si>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</si>
  <si>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</si>
  <si>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</si>
  <si>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</si>
  <si>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</si>
  <si>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</si>
  <si>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</si>
  <si>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</si>
  <si>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</si>
  <si>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</si>
  <si>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</si>
  <si>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</si>
  <si>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</si>
  <si>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</si>
  <si>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</si>
  <si>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</si>
  <si>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</si>
  <si>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</si>
  <si>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</si>
  <si>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</si>
  <si>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</si>
  <si>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</si>
  <si>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</si>
  <si>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</si>
  <si>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</si>
  <si>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</si>
  <si>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</si>
  <si>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</si>
  <si>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</si>
  <si>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</si>
  <si>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</si>
  <si>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</si>
  <si>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</si>
  <si>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</si>
  <si>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</si>
  <si>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</si>
  <si>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</si>
  <si>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</si>
  <si>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</si>
  <si>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</si>
  <si>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</si>
  <si>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</si>
  <si>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</si>
  <si>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</si>
  <si>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</si>
  <si>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</si>
  <si>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</si>
  <si>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</si>
  <si>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</si>
  <si>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</si>
  <si>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</si>
  <si>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</si>
  <si>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</si>
  <si>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</si>
  <si>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</si>
  <si>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</si>
  <si>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</si>
  <si>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</si>
  <si>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</si>
  <si>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</si>
  <si>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</si>
  <si>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</si>
  <si>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</si>
  <si>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</si>
  <si>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</si>
  <si>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</si>
  <si>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</si>
  <si>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</si>
  <si>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</si>
  <si>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</si>
  <si>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</si>
  <si>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</si>
  <si>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</si>
  <si>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</si>
  <si>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</si>
  <si>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</si>
  <si>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</si>
  <si>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</si>
  <si>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</si>
  <si>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</si>
  <si>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</si>
  <si>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</si>
  <si>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</si>
  <si>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</si>
  <si>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</si>
  <si>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</si>
  <si>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</si>
  <si>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</si>
  <si>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</si>
  <si>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</si>
  <si>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</si>
  <si>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</si>
  <si>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</si>
  <si>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</si>
  <si>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</si>
  <si>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</si>
  <si>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</si>
  <si>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</si>
  <si>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</si>
  <si>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</si>
  <si>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</si>
  <si>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</si>
  <si>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</si>
  <si>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</si>
  <si>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</si>
  <si>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</si>
  <si>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</si>
  <si>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</si>
  <si>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</si>
  <si>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</si>
  <si>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</si>
  <si>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</si>
  <si>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</si>
  <si>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</si>
  <si>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</si>
  <si>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</si>
  <si>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</si>
  <si>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</si>
  <si>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</si>
  <si>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</si>
  <si>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</si>
  <si>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</si>
  <si>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</si>
  <si>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</si>
  <si>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</si>
  <si>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</si>
  <si>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</si>
  <si>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</si>
  <si>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</si>
  <si>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</si>
  <si>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</si>
  <si>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</si>
  <si>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</si>
  <si>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</si>
  <si>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</si>
  <si>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</si>
  <si>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</si>
  <si>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</si>
  <si>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</si>
  <si>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</si>
  <si>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</si>
  <si>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</si>
  <si>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</si>
  <si>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</si>
  <si>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</si>
  <si>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</si>
  <si>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</si>
  <si>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</si>
  <si>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</si>
  <si>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</si>
  <si>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</si>
  <si>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</si>
  <si>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</si>
  <si>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</si>
  <si>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</si>
  <si>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</si>
  <si>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</si>
  <si>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</si>
  <si>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</si>
  <si>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</si>
  <si>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</si>
  <si>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</si>
  <si>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</si>
  <si>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</si>
  <si>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</si>
  <si>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</si>
  <si>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</si>
  <si>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</si>
  <si>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</si>
  <si>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</si>
  <si>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</si>
  <si>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</si>
  <si>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</si>
  <si>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</si>
  <si>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</si>
  <si>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</si>
  <si>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</si>
  <si>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</si>
  <si>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</si>
  <si>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</si>
  <si>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</si>
  <si>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</si>
  <si>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</si>
  <si>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</si>
  <si>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</si>
  <si>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</si>
  <si>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</si>
  <si>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</si>
  <si>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</si>
  <si>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</si>
  <si>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</si>
  <si>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</si>
  <si>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</si>
  <si>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Sales</t>
  </si>
  <si>
    <t>Row Labels</t>
  </si>
  <si>
    <t>Grand Total</t>
  </si>
  <si>
    <t>Jan</t>
  </si>
  <si>
    <t>Feb</t>
  </si>
  <si>
    <t>Mar</t>
  </si>
  <si>
    <t>Sum of Gross_Income</t>
  </si>
  <si>
    <t>Sum of Sum of Sales</t>
  </si>
  <si>
    <t>Helper Column</t>
  </si>
  <si>
    <t>In Percentage</t>
  </si>
  <si>
    <t>Count of Payment</t>
  </si>
  <si>
    <t>Column Labels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</si>
  <si>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</si>
  <si>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</si>
  <si>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</si>
  <si>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</si>
  <si>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</si>
  <si>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</si>
  <si>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</si>
  <si>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</si>
  <si>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</si>
  <si>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</si>
  <si>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</si>
  <si>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ABC Mart: Q1 2019 Sales &amp; Profitability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</si>
</sst>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-F400]h:mm:ss\ AM/PM"/>
    <numFmt numFmtId="165" formatCode="_-[$$-409]* #,##0_ ;_-[$$-409]* \-#,##0\ ;_-[$$-409]* &quot;-&quot;??_ ;_-@_ "/>
    <numFmt numFmtId="166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0" fontId="2" fillId="2" borderId="1" xfId="0" applyFont="1" applyFill="1" applyBorder="1"/>
    <xf numFmtId="166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10" fontId="0" fillId="0" borderId="0" xfId="3" applyNumberFormat="1" applyFont="1"/>
    <xf numFmtId="9" fontId="0" fillId="0" borderId="0" xfId="3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0"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Product_Insights!$G$6:$G$11</c:f>
              <c:numCache>
                <c:formatCode>0.00%</c:formatCode>
                <c:ptCount val="6"/>
                <c:pt idx="0">
                  <c:v>0.15231827781750998</c:v>
                </c:pt>
                <c:pt idx="1">
                  <c:v>0.1667723168616346</c:v>
                </c:pt>
                <c:pt idx="2">
                  <c:v>0.16814701565454343</c:v>
                </c:pt>
                <c:pt idx="3">
                  <c:v>0.16824497155897619</c:v>
                </c:pt>
                <c:pt idx="4">
                  <c:v>0.17067647573837391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5-4485-85D0-E7E39344669A}"/>
            </c:ext>
          </c:extLst>
        </c:ser>
        <c:ser>
          <c:idx val="1"/>
          <c:order val="1"/>
          <c:tx>
            <c:strRef>
              <c:f>Product_Insights!$H$5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Product_Insights!$H$6:$H$11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5-4485-85D0-E7E393446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948931375"/>
        <c:axId val="948919375"/>
      </c:barChart>
      <c:catAx>
        <c:axId val="948931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19375"/>
        <c:crosses val="autoZero"/>
        <c:auto val="1"/>
        <c:lblAlgn val="ctr"/>
        <c:lblOffset val="100"/>
        <c:noMultiLvlLbl val="0"/>
      </c:catAx>
      <c:valAx>
        <c:axId val="94891937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489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Product_Insights!$G$15</c:f>
              <c:strCache>
                <c:ptCount val="1"/>
                <c:pt idx="0">
                  <c:v>Sum of Gross_Income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Product_Insights!$G$16:$G$21</c:f>
              <c:numCache>
                <c:formatCode>0.00%</c:formatCode>
                <c:ptCount val="6"/>
                <c:pt idx="0">
                  <c:v>0.13761995616323591</c:v>
                </c:pt>
                <c:pt idx="1">
                  <c:v>0.14315311825090479</c:v>
                </c:pt>
                <c:pt idx="2">
                  <c:v>0.15113428703933623</c:v>
                </c:pt>
                <c:pt idx="3">
                  <c:v>0.1769826275243668</c:v>
                </c:pt>
                <c:pt idx="4">
                  <c:v>0.18738928361222579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2-4E76-A589-FFD1A87C49AE}"/>
            </c:ext>
          </c:extLst>
        </c:ser>
        <c:ser>
          <c:idx val="1"/>
          <c:order val="1"/>
          <c:tx>
            <c:strRef>
              <c:f>Product_Insights!$H$15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Product_Insights!$H$16:$H$21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2-4E76-A589-FFD1A87C49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300688224"/>
        <c:axId val="300689184"/>
      </c:barChart>
      <c:catAx>
        <c:axId val="30068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89184"/>
        <c:crosses val="autoZero"/>
        <c:auto val="1"/>
        <c:lblAlgn val="ctr"/>
        <c:lblOffset val="100"/>
        <c:noMultiLvlLbl val="0"/>
      </c:catAx>
      <c:valAx>
        <c:axId val="300689184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3006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[Supermarket Sales Analysis.xlsx]Overall_Performance!PivotTable2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Overall_Performance!$B$15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6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55-497B-8DD3-EA814B92B725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Overall_Performance!$A$16:$A$19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Overall_Performance!$B$16:$B$19</c:f>
              <c:numCache>
                <c:formatCode>General</c:formatCode>
                <c:ptCount val="3"/>
                <c:pt idx="0">
                  <c:v>116291.86800000005</c:v>
                </c:pt>
                <c:pt idx="1">
                  <c:v>97219.373999999967</c:v>
                </c:pt>
                <c:pt idx="2">
                  <c:v>109455.50700000004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5-497B-8DD3-EA814B92B72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0035375"/>
        <c:axId val="590035855"/>
      </c:lineChart>
      <c:catAx>
        <c:axId val="59003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35855"/>
        <c:crosses val="autoZero"/>
        <c:auto val="1"/>
        <c:lblAlgn val="ctr"/>
        <c:lblOffset val="100"/>
        <c:noMultiLvlLbl val="0"/>
      </c:catAx>
      <c:valAx>
        <c:axId val="590035855"/>
        <c:scaling>
          <c:orientation val="minMax"/>
          <c:min val="90000"/>
        </c:scaling>
        <c:delete val="1"/>
        <c:axPos val="l"/>
        <c:numFmt formatCode="0,&quot;K&quot;" sourceLinked="0"/>
        <c:majorTickMark val="none"/>
        <c:minorTickMark val="none"/>
        <c:tickLblPos val="nextTo"/>
        <c:crossAx val="59003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Analysis.xlsx]Customer_Behaviour!PivotTable1</c:name>
    <c:fmtId val="0"/>
  </c:pivotSource>
  <c:chart>
    <c:autoTitleDeleted val="1"/>
    <c:pivotFmts>
      <c:pivotFmt>
        <c:idx val="0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Customer_Behaviour!$B$3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0"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Customer_Behaviour!$A$4:$A$6</c:f>
              <c:strCache>
                <c:ptCount val="2"/>
                <c:pt idx="0">
                  <c:v>Normal</c:v>
                </c:pt>
                <c:pt idx="1">
                  <c:v>Member</c:v>
                </c:pt>
              </c:strCache>
            </c:strRef>
          </c:cat>
          <c:val>
            <c:numRef>
              <c:f>Customer_Behaviour!$B$4:$B$6</c:f>
              <c:numCache>
                <c:formatCode>General</c:formatCode>
                <c:ptCount val="2"/>
                <c:pt idx="0">
                  <c:v>133271.98499999999</c:v>
                </c:pt>
                <c:pt idx="1">
                  <c:v>189694.76399999985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A-41EC-8D2E-1C4A810577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7"/>
        <c:axId val="696668064"/>
        <c:axId val="696669024"/>
      </c:barChart>
      <c:catAx>
        <c:axId val="69666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69024"/>
        <c:crosses val="autoZero"/>
        <c:auto val="1"/>
        <c:lblAlgn val="ctr"/>
        <c:lblOffset val="100"/>
        <c:noMultiLvlLbl val="0"/>
      </c:catAx>
      <c:valAx>
        <c:axId val="696669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668064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Analysis.xlsx]Customer_Behaviour!PivotTable2</c:name>
    <c:fmtId val="0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424618769900653E-2"/>
          <c:y val="5.0925925925925923E-2"/>
          <c:w val="0.8949035677822688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Customer_Behaviour!$B$14:$B$15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Customer_Behaviour!$B$16:$B$19</c:f>
              <c:numCache>
                <c:formatCode>0.00%</c:formatCode>
                <c:ptCount val="3"/>
                <c:pt idx="0">
                  <c:v>0.192</c:v>
                </c:pt>
                <c:pt idx="1">
                  <c:v>0.187</c:v>
                </c:pt>
                <c:pt idx="2">
                  <c:v>0.186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9-4997-A5D9-4EE9E0BFFB0E}"/>
            </c:ext>
          </c:extLst>
        </c:ser>
        <c:ser>
          <c:idx val="1"/>
          <c:order val="1"/>
          <c:tx>
            <c:strRef>
              <c:f>Customer_Behaviour!$C$14:$C$15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Customer_Behaviour!$C$16:$C$19</c:f>
              <c:numCache>
                <c:formatCode>0.00%</c:formatCode>
                <c:ptCount val="3"/>
                <c:pt idx="0">
                  <c:v>0.152</c:v>
                </c:pt>
                <c:pt idx="1">
                  <c:v>0.124</c:v>
                </c:pt>
                <c:pt idx="2">
                  <c:v>0.159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9-4997-A5D9-4EE9E0BFFB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2208639"/>
        <c:axId val="1435031087"/>
      </c:barChart>
      <c:catAx>
        <c:axId val="155220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31087"/>
        <c:crosses val="autoZero"/>
        <c:auto val="1"/>
        <c:lblAlgn val="ctr"/>
        <c:lblOffset val="100"/>
        <c:noMultiLvlLbl val="0"/>
      </c:catAx>
      <c:valAx>
        <c:axId val="1435031087"/>
        <c:scaling>
          <c:orientation val="minMax"/>
          <c:max val="0.25"/>
        </c:scaling>
        <c:delete val="1"/>
        <c:axPos val="l"/>
        <c:numFmt formatCode="0.00%" sourceLinked="1"/>
        <c:majorTickMark val="out"/>
        <c:minorTickMark val="none"/>
        <c:tickLblPos val="nextTo"/>
        <c:crossAx val="15522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555118110236217"/>
          <c:y val="5.7815689705453506E-4"/>
          <c:w val="0.37333779527559058"/>
          <c:h val="0.16551035287255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>
                    <a:lumMod val="75000"/>
                    <a:lumOff val="25000"/>
                  </a:schemeClr>
                </a:solidFill>
              </a:rPr>
              <a:t>Top</a:t>
            </a:r>
            <a:r>
              <a:rPr lang="en-IN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Performer Branch </a:t>
            </a:r>
            <a:r>
              <a:rPr lang="en-IN" baseline="0">
                <a:solidFill>
                  <a:schemeClr val="bg1">
                    <a:lumMod val="75000"/>
                  </a:schemeClr>
                </a:solidFill>
              </a:rPr>
              <a:t>according to Total Sales</a:t>
            </a:r>
            <a:endParaRPr lang="en-IN">
              <a:solidFill>
                <a:schemeClr val="bg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Branch_Performance!$I$3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Branch_Performance!$I$4:$I$6</c:f>
              <c:numCache>
                <c:formatCode>General</c:formatCode>
                <c:ptCount val="3"/>
                <c:pt idx="0">
                  <c:v>106197.67199999996</c:v>
                </c:pt>
                <c:pt idx="1">
                  <c:v>106200.37050000011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0-4F93-9D4C-6CFB80EA4A2C}"/>
            </c:ext>
          </c:extLst>
        </c:ser>
        <c:ser>
          <c:idx val="1"/>
          <c:order val="1"/>
          <c:tx>
            <c:strRef>
              <c:f>Branch_Performance!$J$3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Branch_Performance!$J$4:$J$6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0-4F93-9D4C-6CFB80EA4A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44957024"/>
        <c:axId val="144955584"/>
      </c:barChart>
      <c:catAx>
        <c:axId val="14495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584"/>
        <c:crosses val="autoZero"/>
        <c:auto val="1"/>
        <c:lblAlgn val="ctr"/>
        <c:lblOffset val="100"/>
        <c:noMultiLvlLbl val="0"/>
      </c:catAx>
      <c:valAx>
        <c:axId val="1449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95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Analysis.xlsx]Branch_Performance!PivotTable16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Sales Peak </a:t>
            </a:r>
            <a:r>
              <a:rPr lang="en-US" baseline="0"/>
              <a:t>in the Evening, around 7 PM </a:t>
            </a:r>
            <a:endParaRPr lang="en-US"/>
          </a:p>
        </c:rich>
      </c:tx>
      <c:layout>
        <c:manualLayout>
          <c:xMode val="edge"/>
          <c:yMode val="edge"/>
          <c:x val="1.605935621683653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6.8889305503478729E-2"/>
          <c:y val="0.17171296296296296"/>
          <c:w val="0.7844055477913746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Branch_Performance!$B$17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5"/>
              <c:spPr>
                <a:solidFill>
                  <a:schemeClr val="tx1">
                    <a:lumMod val="85000"/>
                    <a:lumOff val="1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AF9-4239-90E2-F1D96C6A43E7}"/>
              </c:ext>
            </c:extLst>
          </c:dPt>
          <c:cat>
            <c:strRef>
              <c:f>Branch_Performance!$A$18:$A$29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Branch_Performance!$B$18:$B$29</c:f>
              <c:numCache>
                <c:formatCode>General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9-4239-90E2-F1D96C6A4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2992"/>
        <c:axId val="145703872"/>
      </c:lineChart>
      <c:catAx>
        <c:axId val="1457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3872"/>
        <c:crosses val="autoZero"/>
        <c:auto val="1"/>
        <c:lblAlgn val="ctr"/>
        <c:lblOffset val="100"/>
        <c:noMultiLvlLbl val="0"/>
      </c:catAx>
      <c:valAx>
        <c:axId val="145703872"/>
        <c:scaling>
          <c:orientation val="minMax"/>
        </c:scaling>
        <c:delete val="0"/>
        <c:axPos val="l"/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Product_Insights!$G$6:$G$11</c:f>
              <c:numCache>
                <c:formatCode>0.00%</c:formatCode>
                <c:ptCount val="6"/>
                <c:pt idx="0">
                  <c:v>0.15231827781750998</c:v>
                </c:pt>
                <c:pt idx="1">
                  <c:v>0.1667723168616346</c:v>
                </c:pt>
                <c:pt idx="2">
                  <c:v>0.16814701565454343</c:v>
                </c:pt>
                <c:pt idx="3">
                  <c:v>0.16824497155897619</c:v>
                </c:pt>
                <c:pt idx="4">
                  <c:v>0.17067647573837391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D-4F77-BBCC-BC09AD634437}"/>
            </c:ext>
          </c:extLst>
        </c:ser>
        <c:ser>
          <c:idx val="1"/>
          <c:order val="1"/>
          <c:tx>
            <c:strRef>
              <c:f>Product_Insights!$H$5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Product_Insights!$H$6:$H$11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D-4F77-BBCC-BC09AD634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948931375"/>
        <c:axId val="948919375"/>
      </c:barChart>
      <c:catAx>
        <c:axId val="948931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19375"/>
        <c:crosses val="autoZero"/>
        <c:auto val="1"/>
        <c:lblAlgn val="ctr"/>
        <c:lblOffset val="100"/>
        <c:noMultiLvlLbl val="0"/>
      </c:catAx>
      <c:valAx>
        <c:axId val="94891937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489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Product_Insights!$G$15</c:f>
              <c:strCache>
                <c:ptCount val="1"/>
                <c:pt idx="0">
                  <c:v>Sum of Gross_Income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Product_Insights!$G$16:$G$21</c:f>
              <c:numCache>
                <c:formatCode>0.00%</c:formatCode>
                <c:ptCount val="6"/>
                <c:pt idx="0">
                  <c:v>0.13761995616323591</c:v>
                </c:pt>
                <c:pt idx="1">
                  <c:v>0.14315311825090479</c:v>
                </c:pt>
                <c:pt idx="2">
                  <c:v>0.15113428703933623</c:v>
                </c:pt>
                <c:pt idx="3">
                  <c:v>0.1769826275243668</c:v>
                </c:pt>
                <c:pt idx="4">
                  <c:v>0.18738928361222579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3-4C8C-9426-E19CA62F9BA2}"/>
            </c:ext>
          </c:extLst>
        </c:ser>
        <c:ser>
          <c:idx val="1"/>
          <c:order val="1"/>
          <c:tx>
            <c:strRef>
              <c:f>Product_Insights!$H$15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Product_Insights!$H$16:$H$21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3-4C8C-9426-E19CA62F9B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300688224"/>
        <c:axId val="300689184"/>
      </c:barChart>
      <c:catAx>
        <c:axId val="30068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89184"/>
        <c:crosses val="autoZero"/>
        <c:auto val="1"/>
        <c:lblAlgn val="ctr"/>
        <c:lblOffset val="100"/>
        <c:noMultiLvlLbl val="0"/>
      </c:catAx>
      <c:valAx>
        <c:axId val="300689184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3006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[Supermarket Sales Analysis.xlsx]Overall_Performance!PivotTable2</c:name>
    <c:fmtId val="6"/>
  </c:pivotSource>
  <c:chart>
    <c:autoTitleDeleted val="1"/>
    <c:pivotFmts>
      <c:pivotFmt>
        <c:idx val="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Overall_Performance!$B$15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6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FA-430D-B7DB-FE3C962DF293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Overall_Performance!$A$16:$A$19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Overall_Performance!$B$16:$B$19</c:f>
              <c:numCache>
                <c:formatCode>General</c:formatCode>
                <c:ptCount val="3"/>
                <c:pt idx="0">
                  <c:v>116291.86800000005</c:v>
                </c:pt>
                <c:pt idx="1">
                  <c:v>97219.373999999967</c:v>
                </c:pt>
                <c:pt idx="2">
                  <c:v>109455.50700000004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FA-430D-B7DB-FE3C962DF29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0035375"/>
        <c:axId val="590035855"/>
      </c:lineChart>
      <c:catAx>
        <c:axId val="59003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35855"/>
        <c:crosses val="autoZero"/>
        <c:auto val="1"/>
        <c:lblAlgn val="ctr"/>
        <c:lblOffset val="100"/>
        <c:noMultiLvlLbl val="0"/>
      </c:catAx>
      <c:valAx>
        <c:axId val="590035855"/>
        <c:scaling>
          <c:orientation val="minMax"/>
          <c:min val="90000"/>
        </c:scaling>
        <c:delete val="1"/>
        <c:axPos val="l"/>
        <c:numFmt formatCode="0,&quot;K&quot;" sourceLinked="0"/>
        <c:majorTickMark val="none"/>
        <c:minorTickMark val="none"/>
        <c:tickLblPos val="nextTo"/>
        <c:crossAx val="59003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Analysis.xlsx]Customer_Behaviour!PivotTable2</c:name>
    <c:fmtId val="3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424618769900653E-2"/>
          <c:y val="5.0925925925925923E-2"/>
          <c:w val="0.8949035677822688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Customer_Behaviour!$B$14:$B$15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Customer_Behaviour!$B$16:$B$19</c:f>
              <c:numCache>
                <c:formatCode>0.00%</c:formatCode>
                <c:ptCount val="3"/>
                <c:pt idx="0">
                  <c:v>0.192</c:v>
                </c:pt>
                <c:pt idx="1">
                  <c:v>0.187</c:v>
                </c:pt>
                <c:pt idx="2">
                  <c:v>0.186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1-4839-82F0-F8C93FD082E0}"/>
            </c:ext>
          </c:extLst>
        </c:ser>
        <c:ser>
          <c:idx val="1"/>
          <c:order val="1"/>
          <c:tx>
            <c:strRef>
              <c:f>Customer_Behaviour!$C$14:$C$15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Customer_Behaviour!$C$16:$C$19</c:f>
              <c:numCache>
                <c:formatCode>0.00%</c:formatCode>
                <c:ptCount val="3"/>
                <c:pt idx="0">
                  <c:v>0.152</c:v>
                </c:pt>
                <c:pt idx="1">
                  <c:v>0.124</c:v>
                </c:pt>
                <c:pt idx="2">
                  <c:v>0.159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1-4839-82F0-F8C93FD082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2208639"/>
        <c:axId val="1435031087"/>
      </c:barChart>
      <c:catAx>
        <c:axId val="155220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31087"/>
        <c:crosses val="autoZero"/>
        <c:auto val="1"/>
        <c:lblAlgn val="ctr"/>
        <c:lblOffset val="100"/>
        <c:noMultiLvlLbl val="0"/>
      </c:catAx>
      <c:valAx>
        <c:axId val="1435031087"/>
        <c:scaling>
          <c:orientation val="minMax"/>
          <c:max val="0.25"/>
        </c:scaling>
        <c:delete val="1"/>
        <c:axPos val="l"/>
        <c:numFmt formatCode="0.00%" sourceLinked="1"/>
        <c:majorTickMark val="out"/>
        <c:minorTickMark val="none"/>
        <c:tickLblPos val="nextTo"/>
        <c:crossAx val="15522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555118110236217"/>
          <c:y val="5.7815689705453506E-4"/>
          <c:w val="0.37333779527559058"/>
          <c:h val="0.16551035287255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>
                    <a:lumMod val="75000"/>
                    <a:lumOff val="25000"/>
                  </a:schemeClr>
                </a:solidFill>
              </a:rPr>
              <a:t>Top</a:t>
            </a:r>
            <a:r>
              <a:rPr lang="en-IN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Performer Branch </a:t>
            </a:r>
            <a:r>
              <a:rPr lang="en-IN" baseline="0">
                <a:solidFill>
                  <a:schemeClr val="bg1">
                    <a:lumMod val="75000"/>
                  </a:schemeClr>
                </a:solidFill>
              </a:rPr>
              <a:t>according to Total Sales</a:t>
            </a:r>
            <a:endParaRPr lang="en-IN">
              <a:solidFill>
                <a:schemeClr val="bg1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14803048637708979"/>
          <c:y val="3.6541009164846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Branch_Performance!$I$3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Branch_Performance!$I$4:$I$6</c:f>
              <c:numCache>
                <c:formatCode>General</c:formatCode>
                <c:ptCount val="3"/>
                <c:pt idx="0">
                  <c:v>106197.67199999996</c:v>
                </c:pt>
                <c:pt idx="1">
                  <c:v>106200.37050000011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4-4F32-9AAF-487E249483E1}"/>
            </c:ext>
          </c:extLst>
        </c:ser>
        <c:ser>
          <c:idx val="1"/>
          <c:order val="1"/>
          <c:tx>
            <c:strRef>
              <c:f>Branch_Performance!$J$3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Branch_Performance!$J$4:$J$6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4-4F32-9AAF-487E249483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44957024"/>
        <c:axId val="144955584"/>
      </c:barChart>
      <c:catAx>
        <c:axId val="14495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584"/>
        <c:crosses val="autoZero"/>
        <c:auto val="1"/>
        <c:lblAlgn val="ctr"/>
        <c:lblOffset val="100"/>
        <c:noMultiLvlLbl val="0"/>
      </c:catAx>
      <c:valAx>
        <c:axId val="1449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95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Analysis.xlsx]Branch_Performance!PivotTable16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Sales Peak </a:t>
            </a:r>
            <a:r>
              <a:rPr lang="en-US" baseline="0"/>
              <a:t>in the Evening, around 7 PM </a:t>
            </a:r>
            <a:endParaRPr lang="en-US"/>
          </a:p>
        </c:rich>
      </c:tx>
      <c:layout>
        <c:manualLayout>
          <c:xMode val="edge"/>
          <c:yMode val="edge"/>
          <c:x val="1.605935621683653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6.8889305503478729E-2"/>
          <c:y val="0.17171296296296296"/>
          <c:w val="0.7844055477913746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Branch_Performance!$B$17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5"/>
              <c:spPr>
                <a:solidFill>
                  <a:schemeClr val="tx1">
                    <a:lumMod val="85000"/>
                    <a:lumOff val="1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4B85-4D08-9808-A3F8483F5817}"/>
              </c:ext>
            </c:extLst>
          </c:dPt>
          <c:cat>
            <c:strRef>
              <c:f>Branch_Performance!$A$18:$A$29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Branch_Performance!$B$18:$B$29</c:f>
              <c:numCache>
                <c:formatCode>General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5-4D08-9808-A3F8483F5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2992"/>
        <c:axId val="145703872"/>
      </c:lineChart>
      <c:catAx>
        <c:axId val="1457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3872"/>
        <c:crosses val="autoZero"/>
        <c:auto val="1"/>
        <c:lblAlgn val="ctr"/>
        <c:lblOffset val="100"/>
        <c:noMultiLvlLbl val="0"/>
      </c:catAx>
      <c:valAx>
        <c:axId val="145703872"/>
        <c:scaling>
          <c:orientation val="minMax"/>
        </c:scaling>
        <c:delete val="0"/>
        <c:axPos val="l"/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Analysis.xlsx]Customer_Behaviour!PivotTable1</c:name>
    <c:fmtId val="5"/>
  </c:pivotSource>
  <c:chart>
    <c:autoTitleDeleted val="1"/>
    <c:pivotFmts>
      <c:pivotFmt>
        <c:idx val="0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</c:pivotFmt>
      <c:pivotFmt>
        <c:idx val="2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Customer_Behaviour!$B$3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0"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Customer_Behaviour!$A$4:$A$6</c:f>
              <c:strCache>
                <c:ptCount val="2"/>
                <c:pt idx="0">
                  <c:v>Normal</c:v>
                </c:pt>
                <c:pt idx="1">
                  <c:v>Member</c:v>
                </c:pt>
              </c:strCache>
            </c:strRef>
          </c:cat>
          <c:val>
            <c:numRef>
              <c:f>Customer_Behaviour!$B$4:$B$6</c:f>
              <c:numCache>
                <c:formatCode>General</c:formatCode>
                <c:ptCount val="2"/>
                <c:pt idx="0">
                  <c:v>133271.98499999999</c:v>
                </c:pt>
                <c:pt idx="1">
                  <c:v>189694.76399999985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8-49B3-B17D-0A04D3FFDB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7"/>
        <c:axId val="696668064"/>
        <c:axId val="696669024"/>
      </c:barChart>
      <c:catAx>
        <c:axId val="69666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69024"/>
        <c:crosses val="autoZero"/>
        <c:auto val="1"/>
        <c:lblAlgn val="ctr"/>
        <c:lblOffset val="100"/>
        <c:noMultiLvlLbl val="0"/>
      </c:catAx>
      <c:valAx>
        <c:axId val="696669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668064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125892</xdr:colOff>
      <xdr:row>0</xdr:row>
      <xdr:rowOff>139147</xdr:rowOff>
    </xdr:from>
    <xdr:to>
      <xdr:col>4</xdr:col>
      <xdr:colOff>357807</xdr:colOff>
      <xdr:row>12</xdr:row>
      <xdr:rowOff>59635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2984C757-EE24-32EE-E4C6-F32D6763DD89}"/>
            </a:ext>
          </a:extLst>
        </xdr:cNvPr>
        <xdr:cNvGrpSpPr/>
      </xdr:nvGrpSpPr>
      <xdr:grpSpPr>
        <a:xfrm>
          <a:off x="2776327" y="139147"/>
          <a:ext cx="3703984" cy="2146853"/>
          <a:chOff x="682486" y="1669773"/>
          <a:chExt cx="4220819" cy="239201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D29552-3F17-2D20-489A-38F354286D74}"/>
              </a:ext>
            </a:extLst>
          </xdr:cNvPr>
          <xdr:cNvSpPr/>
        </xdr:nvSpPr>
        <xdr:spPr>
          <a:xfrm>
            <a:off x="682486" y="1676401"/>
            <a:ext cx="4220819" cy="238539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AC2D0733-4680-9E54-E4D9-949861882952}"/>
              </a:ext>
            </a:extLst>
          </xdr:cNvPr>
          <xdr:cNvGraphicFramePr/>
        </xdr:nvGraphicFramePr>
        <xdr:xfrm>
          <a:off x="879283" y="2216924"/>
          <a:ext cx="3845117" cy="17852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H$13">
        <xdr:nvSpPr>
          <xdr:cNvPr id="10" name="TextBox 9">
            <a:extLst>
              <a:ext uri="{FF2B5EF4-FFF2-40B4-BE49-F238E27FC236}">
                <a16:creationId xmlns:a16="http://schemas.microsoft.com/office/drawing/2014/main" id="{23DA017D-4A0C-EE81-13E7-2E2526FA0540}"/>
              </a:ext>
            </a:extLst>
          </xdr:cNvPr>
          <xdr:cNvSpPr txBox="1"/>
        </xdr:nvSpPr>
        <xdr:spPr>
          <a:xfrm>
            <a:off x="781879" y="1669773"/>
            <a:ext cx="3758995" cy="3470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007D55E-EB30-4766-9DA4-712494BF42DA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Food and beverages</a:t>
            </a:fld>
            <a:endParaRPr lang="en-IN" sz="18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EDA6E91-DE23-A321-F405-36AC3DC17782}"/>
              </a:ext>
            </a:extLst>
          </xdr:cNvPr>
          <xdr:cNvSpPr txBox="1"/>
        </xdr:nvSpPr>
        <xdr:spPr>
          <a:xfrm>
            <a:off x="788504" y="1972488"/>
            <a:ext cx="3926035" cy="3470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65000"/>
                  </a:schemeClr>
                </a:solidFill>
              </a:rPr>
              <a:t>are the Top-Performing Product Line</a:t>
            </a:r>
          </a:p>
        </xdr:txBody>
      </xdr:sp>
    </xdr:grpSp>
    <xdr:clientData/>
  </xdr:twoCellAnchor>
  <xdr:twoCellAnchor>
    <xdr:from>
      <xdr:col>2</xdr:col>
      <xdr:colOff>92765</xdr:colOff>
      <xdr:row>12</xdr:row>
      <xdr:rowOff>92765</xdr:rowOff>
    </xdr:from>
    <xdr:to>
      <xdr:col>4</xdr:col>
      <xdr:colOff>351183</xdr:colOff>
      <xdr:row>24</xdr:row>
      <xdr:rowOff>46382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005D02-96A7-8816-38EA-9F30EFEAF10B}"/>
            </a:ext>
          </a:extLst>
        </xdr:cNvPr>
        <xdr:cNvGrpSpPr/>
      </xdr:nvGrpSpPr>
      <xdr:grpSpPr>
        <a:xfrm>
          <a:off x="2743200" y="2319130"/>
          <a:ext cx="3730487" cy="2179982"/>
          <a:chOff x="11410121" y="1424609"/>
          <a:chExt cx="3730487" cy="2179982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8ADFE99-137C-3925-7227-70C6827DF164}"/>
              </a:ext>
            </a:extLst>
          </xdr:cNvPr>
          <xdr:cNvSpPr/>
        </xdr:nvSpPr>
        <xdr:spPr>
          <a:xfrm>
            <a:off x="11410121" y="1424609"/>
            <a:ext cx="3730487" cy="21799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21D8D1E8-49E3-5876-BE82-E4122142EB99}"/>
              </a:ext>
            </a:extLst>
          </xdr:cNvPr>
          <xdr:cNvGraphicFramePr/>
        </xdr:nvGraphicFramePr>
        <xdr:xfrm>
          <a:off x="11688418" y="2054089"/>
          <a:ext cx="3273287" cy="15438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D981F13-9AD8-CFDB-AC69-DB956DA1A3F9}"/>
              </a:ext>
            </a:extLst>
          </xdr:cNvPr>
          <xdr:cNvSpPr txBox="1"/>
        </xdr:nvSpPr>
        <xdr:spPr>
          <a:xfrm>
            <a:off x="11496261" y="1477617"/>
            <a:ext cx="3385286" cy="3114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While,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most of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the profit is generated by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H$23">
        <xdr:nvSpPr>
          <xdr:cNvPr id="4" name="TextBox 3">
            <a:extLst>
              <a:ext uri="{FF2B5EF4-FFF2-40B4-BE49-F238E27FC236}">
                <a16:creationId xmlns:a16="http://schemas.microsoft.com/office/drawing/2014/main" id="{57266623-B7DE-275A-8200-293BC039B9C2}"/>
              </a:ext>
            </a:extLst>
          </xdr:cNvPr>
          <xdr:cNvSpPr txBox="1"/>
        </xdr:nvSpPr>
        <xdr:spPr>
          <a:xfrm>
            <a:off x="11516139" y="1702905"/>
            <a:ext cx="15286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10F98895-7445-4F6B-A9F8-414E2AAC853C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Health and beauty</a:t>
            </a:fld>
            <a:endParaRPr lang="en-IN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91440</xdr:colOff>
      <xdr:row>9</xdr:row>
      <xdr:rowOff>53340</xdr:rowOff>
    </xdr:from>
    <xdr:ext cx="216534" cy="264560"/>
    <xdr:sp macro="" textlink="$B$11">
      <xdr:nvSpPr>
        <xdr:cNvPr id="4" name="TextBox 3">
          <a:extLst>
            <a:ext uri="{FF2B5EF4-FFF2-40B4-BE49-F238E27FC236}">
              <a16:creationId xmlns:a16="http://schemas.microsoft.com/office/drawing/2014/main" id="{58E4D34B-7BA3-66FC-CD8D-8F20A2A000DB}"/>
            </a:ext>
          </a:extLst>
        </xdr:cNvPr>
        <xdr:cNvSpPr txBox="1"/>
      </xdr:nvSpPr>
      <xdr:spPr>
        <a:xfrm>
          <a:off x="6751320" y="169926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0484E34-68FD-4A5F-BB6F-6FC984B100F4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</a:t>
          </a:fld>
          <a:endParaRPr lang="en-IN" sz="1100"/>
        </a:p>
      </xdr:txBody>
    </xdr:sp>
    <xdr:clientData/>
  </xdr:oneCellAnchor>
  <xdr:oneCellAnchor>
    <xdr:from>
      <xdr:col>10</xdr:col>
      <xdr:colOff>441960</xdr:colOff>
      <xdr:row>10</xdr:row>
      <xdr:rowOff>129540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C1B93BB-B554-2169-3D43-9BD9FBA12364}"/>
            </a:ext>
          </a:extLst>
        </xdr:cNvPr>
        <xdr:cNvSpPr txBox="1"/>
      </xdr:nvSpPr>
      <xdr:spPr>
        <a:xfrm>
          <a:off x="77114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</xdr:col>
      <xdr:colOff>595730</xdr:colOff>
      <xdr:row>3</xdr:row>
      <xdr:rowOff>144780</xdr:rowOff>
    </xdr:from>
    <xdr:to>
      <xdr:col>9</xdr:col>
      <xdr:colOff>38100</xdr:colOff>
      <xdr:row>10</xdr:row>
      <xdr:rowOff>30480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0440268-AFA3-7EA7-6827-350C1B2A41F1}"/>
            </a:ext>
          </a:extLst>
        </xdr:cNvPr>
        <xdr:cNvGrpSpPr/>
      </xdr:nvGrpSpPr>
      <xdr:grpSpPr>
        <a:xfrm>
          <a:off x="5274410" y="693420"/>
          <a:ext cx="1880770" cy="1165860"/>
          <a:chOff x="4291430" y="784860"/>
          <a:chExt cx="1819810" cy="11049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D4917E79-1AE5-758F-D455-34C07C67DE47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40F3E55-ECF9-A33B-DF7D-C0C56460B8F2}"/>
              </a:ext>
            </a:extLst>
          </xdr:cNvPr>
          <xdr:cNvSpPr txBox="1"/>
        </xdr:nvSpPr>
        <xdr:spPr>
          <a:xfrm>
            <a:off x="4369361" y="838200"/>
            <a:ext cx="128919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 Sales 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66A6F428-7FCC-1F64-6DF2-149FF8ADFE82}"/>
              </a:ext>
            </a:extLst>
          </xdr:cNvPr>
          <xdr:cNvSpPr txBox="1"/>
        </xdr:nvSpPr>
        <xdr:spPr>
          <a:xfrm>
            <a:off x="4369498" y="1508760"/>
            <a:ext cx="165468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$B$10">
        <xdr:nvSpPr>
          <xdr:cNvPr id="7" name="TextBox 6">
            <a:extLst>
              <a:ext uri="{FF2B5EF4-FFF2-40B4-BE49-F238E27FC236}">
                <a16:creationId xmlns:a16="http://schemas.microsoft.com/office/drawing/2014/main" id="{2E5DE1DE-F303-BEB8-61A7-9B90BF61428D}"/>
              </a:ext>
            </a:extLst>
          </xdr:cNvPr>
          <xdr:cNvSpPr txBox="1"/>
        </xdr:nvSpPr>
        <xdr:spPr>
          <a:xfrm>
            <a:off x="4291430" y="1082040"/>
            <a:ext cx="1518599" cy="4435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7C42B031-C774-456C-B2B5-F62328C3B6C3}" type="TxLink">
              <a:rPr lang="en-US" sz="2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$3,22,967 </a:t>
            </a:fld>
            <a:endParaRPr lang="en-IN" sz="24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222350</xdr:colOff>
      <xdr:row>3</xdr:row>
      <xdr:rowOff>160020</xdr:rowOff>
    </xdr:from>
    <xdr:to>
      <xdr:col>12</xdr:col>
      <xdr:colOff>367686</xdr:colOff>
      <xdr:row>10</xdr:row>
      <xdr:rowOff>45720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12AB9C5-4756-4871-BE2D-6BBBACB09CE4}"/>
            </a:ext>
          </a:extLst>
        </xdr:cNvPr>
        <xdr:cNvGrpSpPr/>
      </xdr:nvGrpSpPr>
      <xdr:grpSpPr>
        <a:xfrm>
          <a:off x="7339430" y="708660"/>
          <a:ext cx="1974136" cy="1165860"/>
          <a:chOff x="4291430" y="784860"/>
          <a:chExt cx="1910150" cy="11049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95B9FCA-165C-74C1-039F-E94659FF045A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FDF94F9-26B6-163F-542B-2890603C1A1F}"/>
              </a:ext>
            </a:extLst>
          </xdr:cNvPr>
          <xdr:cNvSpPr txBox="1"/>
        </xdr:nvSpPr>
        <xdr:spPr>
          <a:xfrm>
            <a:off x="4369361" y="838200"/>
            <a:ext cx="1832219" cy="2952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 Gross Margin 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75698FCB-A7D9-A46C-8FEF-F445E59721FF}"/>
              </a:ext>
            </a:extLst>
          </xdr:cNvPr>
          <xdr:cNvSpPr txBox="1"/>
        </xdr:nvSpPr>
        <xdr:spPr>
          <a:xfrm>
            <a:off x="4369498" y="1508760"/>
            <a:ext cx="165468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$C$10">
        <xdr:nvSpPr>
          <xdr:cNvPr id="13" name="TextBox 12">
            <a:extLst>
              <a:ext uri="{FF2B5EF4-FFF2-40B4-BE49-F238E27FC236}">
                <a16:creationId xmlns:a16="http://schemas.microsoft.com/office/drawing/2014/main" id="{60979374-1352-803E-426B-D69DF5D48484}"/>
              </a:ext>
            </a:extLst>
          </xdr:cNvPr>
          <xdr:cNvSpPr txBox="1"/>
        </xdr:nvSpPr>
        <xdr:spPr>
          <a:xfrm>
            <a:off x="4291430" y="1082040"/>
            <a:ext cx="1293324" cy="4435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32F4B983-159F-4F91-9B30-610BA70A2B6A}" type="TxLink">
              <a:rPr lang="en-US" sz="2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$15,379 </a:t>
            </a:fld>
            <a:endParaRPr lang="en-IN" sz="48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oneCellAnchor>
    <xdr:from>
      <xdr:col>10</xdr:col>
      <xdr:colOff>114300</xdr:colOff>
      <xdr:row>16</xdr:row>
      <xdr:rowOff>167640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7F2BA83-6473-A708-663C-A1B2AA174A08}"/>
            </a:ext>
          </a:extLst>
        </xdr:cNvPr>
        <xdr:cNvSpPr txBox="1"/>
      </xdr:nvSpPr>
      <xdr:spPr>
        <a:xfrm>
          <a:off x="7840980" y="3093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571500</xdr:colOff>
      <xdr:row>11</xdr:row>
      <xdr:rowOff>144780</xdr:rowOff>
    </xdr:from>
    <xdr:to>
      <xdr:col>11</xdr:col>
      <xdr:colOff>533400</xdr:colOff>
      <xdr:row>23</xdr:row>
      <xdr:rowOff>106680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F8B55F1-81AC-410C-2CC0-8FADA4210314}"/>
            </a:ext>
          </a:extLst>
        </xdr:cNvPr>
        <xdr:cNvGrpSpPr/>
      </xdr:nvGrpSpPr>
      <xdr:grpSpPr>
        <a:xfrm>
          <a:off x="5859780" y="2156460"/>
          <a:ext cx="3009900" cy="2156460"/>
          <a:chOff x="2773680" y="2057400"/>
          <a:chExt cx="3840480" cy="242316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1DEE427-FCAC-9331-4F92-56B84A0742A6}"/>
              </a:ext>
            </a:extLst>
          </xdr:cNvPr>
          <xdr:cNvSpPr/>
        </xdr:nvSpPr>
        <xdr:spPr>
          <a:xfrm>
            <a:off x="2773680" y="2080260"/>
            <a:ext cx="3840480" cy="240030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4C18F9DF-1FCB-2AE8-596B-E9110001ABBE}"/>
              </a:ext>
            </a:extLst>
          </xdr:cNvPr>
          <xdr:cNvGraphicFramePr/>
        </xdr:nvGraphicFramePr>
        <xdr:xfrm>
          <a:off x="2811781" y="2415540"/>
          <a:ext cx="3672840" cy="16535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CD16C77-F891-E5C4-8D8D-6EFD39A68BDA}"/>
              </a:ext>
            </a:extLst>
          </xdr:cNvPr>
          <xdr:cNvSpPr txBox="1"/>
        </xdr:nvSpPr>
        <xdr:spPr>
          <a:xfrm>
            <a:off x="2796541" y="4114800"/>
            <a:ext cx="3078691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There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was a 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dip in the sales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in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A$23">
        <xdr:nvSpPr>
          <xdr:cNvPr id="20" name="TextBox 19">
            <a:extLst>
              <a:ext uri="{FF2B5EF4-FFF2-40B4-BE49-F238E27FC236}">
                <a16:creationId xmlns:a16="http://schemas.microsoft.com/office/drawing/2014/main" id="{E62582FF-A1BC-152F-5FE4-6EDB08758B72}"/>
              </a:ext>
            </a:extLst>
          </xdr:cNvPr>
          <xdr:cNvSpPr txBox="1"/>
        </xdr:nvSpPr>
        <xdr:spPr>
          <a:xfrm>
            <a:off x="5629597" y="4114800"/>
            <a:ext cx="799830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04B0911B-8C17-49A8-A856-576F7F6AE4E9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Feb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1F1355A-E83C-37B0-AA95-73FC5E6652EE}"/>
              </a:ext>
            </a:extLst>
          </xdr:cNvPr>
          <xdr:cNvSpPr txBox="1"/>
        </xdr:nvSpPr>
        <xdr:spPr>
          <a:xfrm>
            <a:off x="2781300" y="2057400"/>
            <a:ext cx="3764801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According to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Sales data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0</xdr:row>
      <xdr:rowOff>160020</xdr:rowOff>
    </xdr:from>
    <xdr:to>
      <xdr:col>10</xdr:col>
      <xdr:colOff>411480</xdr:colOff>
      <xdr:row>14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AA24277-54E0-6F3C-377E-8B27A3D67C76}"/>
            </a:ext>
          </a:extLst>
        </xdr:cNvPr>
        <xdr:cNvGrpSpPr/>
      </xdr:nvGrpSpPr>
      <xdr:grpSpPr>
        <a:xfrm>
          <a:off x="3268980" y="160020"/>
          <a:ext cx="4297680" cy="2499360"/>
          <a:chOff x="3947160" y="685800"/>
          <a:chExt cx="4579620" cy="298704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B31E83E-7456-94BE-7209-3EA783720C6E}"/>
              </a:ext>
            </a:extLst>
          </xdr:cNvPr>
          <xdr:cNvSpPr txBox="1"/>
        </xdr:nvSpPr>
        <xdr:spPr>
          <a:xfrm>
            <a:off x="3947160" y="685800"/>
            <a:ext cx="4579620" cy="2987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IN" sz="1100"/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0AEE21E-12EE-8A1F-B939-DE69A3DF07F7}"/>
              </a:ext>
            </a:extLst>
          </xdr:cNvPr>
          <xdr:cNvGraphicFramePr/>
        </xdr:nvGraphicFramePr>
        <xdr:xfrm>
          <a:off x="4366260" y="1390650"/>
          <a:ext cx="3893820" cy="225629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AF114BF-2150-AE2A-8A6D-062FF36B6044}"/>
              </a:ext>
            </a:extLst>
          </xdr:cNvPr>
          <xdr:cNvSpPr txBox="1"/>
        </xdr:nvSpPr>
        <xdr:spPr>
          <a:xfrm>
            <a:off x="5962519" y="693420"/>
            <a:ext cx="2547876" cy="353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contributing to Total Sales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B$9">
        <xdr:nvSpPr>
          <xdr:cNvPr id="5" name="TextBox 4">
            <a:extLst>
              <a:ext uri="{FF2B5EF4-FFF2-40B4-BE49-F238E27FC236}">
                <a16:creationId xmlns:a16="http://schemas.microsoft.com/office/drawing/2014/main" id="{1981BF01-C39C-80D5-23E2-6578191C24BB}"/>
              </a:ext>
            </a:extLst>
          </xdr:cNvPr>
          <xdr:cNvSpPr txBox="1"/>
        </xdr:nvSpPr>
        <xdr:spPr>
          <a:xfrm>
            <a:off x="3977641" y="693420"/>
            <a:ext cx="2263426" cy="3722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8B7D635-E7ED-4166-9488-AEB4BBAA71A3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Member Type customers</a:t>
            </a:fld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B$10">
        <xdr:nvSpPr>
          <xdr:cNvPr id="6" name="TextBox 5">
            <a:extLst>
              <a:ext uri="{FF2B5EF4-FFF2-40B4-BE49-F238E27FC236}">
                <a16:creationId xmlns:a16="http://schemas.microsoft.com/office/drawing/2014/main" id="{2E5A7A50-F7D4-6C6D-2E20-9E64D162D7A6}"/>
              </a:ext>
            </a:extLst>
          </xdr:cNvPr>
          <xdr:cNvSpPr txBox="1"/>
        </xdr:nvSpPr>
        <xdr:spPr>
          <a:xfrm>
            <a:off x="5282542" y="967740"/>
            <a:ext cx="3129939" cy="3722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7622855-FC36-44CD-9C22-B278D1087847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Normal Type customers</a:t>
            </a:fld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C$6">
        <xdr:nvSpPr>
          <xdr:cNvPr id="7" name="TextBox 6">
            <a:extLst>
              <a:ext uri="{FF2B5EF4-FFF2-40B4-BE49-F238E27FC236}">
                <a16:creationId xmlns:a16="http://schemas.microsoft.com/office/drawing/2014/main" id="{3BBE4AE0-B69F-24C5-1CEB-121C02B6473B}"/>
              </a:ext>
            </a:extLst>
          </xdr:cNvPr>
          <xdr:cNvSpPr txBox="1"/>
        </xdr:nvSpPr>
        <xdr:spPr>
          <a:xfrm>
            <a:off x="3977641" y="967740"/>
            <a:ext cx="1385327" cy="3722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55311134-02C4-45B8-8495-1769AD8379E5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18% more than</a:t>
            </a:fld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10</xdr:col>
      <xdr:colOff>563880</xdr:colOff>
      <xdr:row>0</xdr:row>
      <xdr:rowOff>114300</xdr:rowOff>
    </xdr:from>
    <xdr:to>
      <xdr:col>18</xdr:col>
      <xdr:colOff>213360</xdr:colOff>
      <xdr:row>19</xdr:row>
      <xdr:rowOff>53340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CBC9422-BD4B-9619-5600-D67D1920BF54}"/>
            </a:ext>
          </a:extLst>
        </xdr:cNvPr>
        <xdr:cNvGrpSpPr/>
      </xdr:nvGrpSpPr>
      <xdr:grpSpPr>
        <a:xfrm>
          <a:off x="7719060" y="114300"/>
          <a:ext cx="4655820" cy="3413760"/>
          <a:chOff x="6560820" y="106680"/>
          <a:chExt cx="4808220" cy="37338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A76058C-CC00-5B9D-AE29-09DC536F0076}"/>
              </a:ext>
            </a:extLst>
          </xdr:cNvPr>
          <xdr:cNvSpPr/>
        </xdr:nvSpPr>
        <xdr:spPr>
          <a:xfrm>
            <a:off x="6560820" y="106680"/>
            <a:ext cx="4709160" cy="3733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05BF24E6-8831-A6F2-933D-C5359D4634D3}"/>
              </a:ext>
            </a:extLst>
          </xdr:cNvPr>
          <xdr:cNvGraphicFramePr/>
        </xdr:nvGraphicFramePr>
        <xdr:xfrm>
          <a:off x="6797040" y="502920"/>
          <a:ext cx="4290060" cy="26822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29CFD76-3FD4-6C5A-626F-484C7461C163}"/>
              </a:ext>
            </a:extLst>
          </xdr:cNvPr>
          <xdr:cNvSpPr txBox="1"/>
        </xdr:nvSpPr>
        <xdr:spPr>
          <a:xfrm>
            <a:off x="6736080" y="3162300"/>
            <a:ext cx="4632960" cy="3581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1400">
                <a:solidFill>
                  <a:schemeClr val="tx1">
                    <a:lumMod val="75000"/>
                    <a:lumOff val="25000"/>
                  </a:schemeClr>
                </a:solidFill>
              </a:rPr>
              <a:t>Member</a:t>
            </a:r>
            <a:r>
              <a:rPr lang="en-IN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Type Customers generally use all methods equally</a:t>
            </a:r>
            <a:endParaRPr lang="en-IN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A5A73F3A-3A11-6ADA-A354-578BCCABC4E1}"/>
              </a:ext>
            </a:extLst>
          </xdr:cNvPr>
          <xdr:cNvSpPr txBox="1"/>
        </xdr:nvSpPr>
        <xdr:spPr>
          <a:xfrm>
            <a:off x="7703820" y="175260"/>
            <a:ext cx="2564676" cy="39612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600">
                <a:solidFill>
                  <a:schemeClr val="tx1">
                    <a:lumMod val="85000"/>
                    <a:lumOff val="15000"/>
                  </a:schemeClr>
                </a:solidFill>
              </a:rPr>
              <a:t>Preferred Payment Methods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C5A4755-9928-4F24-E475-073784D7FF29}"/>
              </a:ext>
            </a:extLst>
          </xdr:cNvPr>
          <xdr:cNvSpPr txBox="1"/>
        </xdr:nvSpPr>
        <xdr:spPr>
          <a:xfrm>
            <a:off x="6728460" y="3429000"/>
            <a:ext cx="43434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 Normal Type Customers prefer to pay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with Ewallet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148590</xdr:rowOff>
    </xdr:from>
    <xdr:to>
      <xdr:col>12</xdr:col>
      <xdr:colOff>68580</xdr:colOff>
      <xdr:row>13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C9D31-1960-5E8A-C63B-E93456D79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14</xdr:row>
      <xdr:rowOff>133350</xdr:rowOff>
    </xdr:from>
    <xdr:to>
      <xdr:col>12</xdr:col>
      <xdr:colOff>107238</xdr:colOff>
      <xdr:row>27</xdr:row>
      <xdr:rowOff>106680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A509CF1-A3E7-7929-5826-89F165CA120A}"/>
            </a:ext>
          </a:extLst>
        </xdr:cNvPr>
        <xdr:cNvGrpSpPr/>
      </xdr:nvGrpSpPr>
      <xdr:grpSpPr>
        <a:xfrm>
          <a:off x="3550920" y="2693670"/>
          <a:ext cx="4336338" cy="2350770"/>
          <a:chOff x="3057279" y="1840230"/>
          <a:chExt cx="5280660" cy="27432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2B7DA73-CF3D-291A-B5CF-364CA59E0D66}"/>
              </a:ext>
            </a:extLst>
          </xdr:cNvPr>
          <xdr:cNvGraphicFramePr/>
        </xdr:nvGraphicFramePr>
        <xdr:xfrm>
          <a:off x="3057279" y="1840230"/>
          <a:ext cx="52806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2CB6AEB-1492-A1F1-A743-2642D366844F}"/>
              </a:ext>
            </a:extLst>
          </xdr:cNvPr>
          <xdr:cNvSpPr txBox="1"/>
        </xdr:nvSpPr>
        <xdr:spPr>
          <a:xfrm>
            <a:off x="6796879" y="1893515"/>
            <a:ext cx="1540382" cy="7247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IN" sz="1100"/>
              <a:t>Around</a:t>
            </a:r>
            <a:r>
              <a:rPr lang="en-IN" sz="1100" baseline="0"/>
              <a:t> 12% of the </a:t>
            </a:r>
          </a:p>
          <a:p>
            <a:pPr algn="r"/>
            <a:r>
              <a:rPr lang="en-IN" sz="1100" baseline="0"/>
              <a:t>Sales were made </a:t>
            </a:r>
          </a:p>
          <a:p>
            <a:pPr algn="r"/>
            <a:r>
              <a:rPr lang="en-IN" sz="1100" baseline="0"/>
              <a:t>during peak time</a:t>
            </a:r>
            <a:endParaRPr lang="en-IN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</xdr:colOff>
      <xdr:row>17</xdr:row>
      <xdr:rowOff>25209</xdr:rowOff>
    </xdr:from>
    <xdr:to>
      <xdr:col>8</xdr:col>
      <xdr:colOff>32657</xdr:colOff>
      <xdr:row>29</xdr:row>
      <xdr:rowOff>21014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6D72E34-4F81-497E-B28E-6DB70FBD6525}"/>
            </a:ext>
          </a:extLst>
        </xdr:cNvPr>
        <xdr:cNvGrpSpPr/>
      </xdr:nvGrpSpPr>
      <xdr:grpSpPr>
        <a:xfrm>
          <a:off x="617764" y="3171180"/>
          <a:ext cx="4291693" cy="2216491"/>
          <a:chOff x="682486" y="1676401"/>
          <a:chExt cx="4220819" cy="238539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9F4DFDA-B908-5360-AC0B-9A13E4E617F2}"/>
              </a:ext>
            </a:extLst>
          </xdr:cNvPr>
          <xdr:cNvSpPr/>
        </xdr:nvSpPr>
        <xdr:spPr>
          <a:xfrm>
            <a:off x="682486" y="1676401"/>
            <a:ext cx="4220819" cy="238539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141536F7-AA1C-DC99-A163-63F108907C35}"/>
              </a:ext>
            </a:extLst>
          </xdr:cNvPr>
          <xdr:cNvGraphicFramePr/>
        </xdr:nvGraphicFramePr>
        <xdr:xfrm>
          <a:off x="879283" y="2216924"/>
          <a:ext cx="3845117" cy="17852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Product_Insights!$H$13">
        <xdr:nvSpPr>
          <xdr:cNvPr id="5" name="TextBox 4">
            <a:extLst>
              <a:ext uri="{FF2B5EF4-FFF2-40B4-BE49-F238E27FC236}">
                <a16:creationId xmlns:a16="http://schemas.microsoft.com/office/drawing/2014/main" id="{12D63D19-1B8C-A276-1D68-21460F861D0A}"/>
              </a:ext>
            </a:extLst>
          </xdr:cNvPr>
          <xdr:cNvSpPr txBox="1"/>
        </xdr:nvSpPr>
        <xdr:spPr>
          <a:xfrm>
            <a:off x="781879" y="1704920"/>
            <a:ext cx="3758995" cy="3352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0F1A9C7-4A14-4927-A04B-6334B7AF1F48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Food and beverages</a:t>
            </a:fld>
            <a:endParaRPr lang="en-IN" sz="2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59E18FB-B95A-74B1-5F86-2F9A534B0202}"/>
              </a:ext>
            </a:extLst>
          </xdr:cNvPr>
          <xdr:cNvSpPr txBox="1"/>
        </xdr:nvSpPr>
        <xdr:spPr>
          <a:xfrm>
            <a:off x="788504" y="1972488"/>
            <a:ext cx="3926035" cy="3470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65000"/>
                  </a:schemeClr>
                </a:solidFill>
              </a:rPr>
              <a:t>are the Top-Performing Product Line in Sales</a:t>
            </a:r>
          </a:p>
        </xdr:txBody>
      </xdr:sp>
    </xdr:grpSp>
    <xdr:clientData/>
  </xdr:twoCellAnchor>
  <xdr:twoCellAnchor>
    <xdr:from>
      <xdr:col>8</xdr:col>
      <xdr:colOff>94662</xdr:colOff>
      <xdr:row>17</xdr:row>
      <xdr:rowOff>63963</xdr:rowOff>
    </xdr:from>
    <xdr:to>
      <xdr:col>15</xdr:col>
      <xdr:colOff>163286</xdr:colOff>
      <xdr:row>29</xdr:row>
      <xdr:rowOff>10886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DEE4044-1B7F-4A0C-89C7-57B55C579C79}"/>
            </a:ext>
          </a:extLst>
        </xdr:cNvPr>
        <xdr:cNvGrpSpPr/>
      </xdr:nvGrpSpPr>
      <xdr:grpSpPr>
        <a:xfrm>
          <a:off x="4971462" y="3209934"/>
          <a:ext cx="4335824" cy="2167609"/>
          <a:chOff x="11410121" y="1424609"/>
          <a:chExt cx="3730487" cy="2179982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FC7416D9-2416-F331-E2E8-E870FD73AA37}"/>
              </a:ext>
            </a:extLst>
          </xdr:cNvPr>
          <xdr:cNvSpPr/>
        </xdr:nvSpPr>
        <xdr:spPr>
          <a:xfrm>
            <a:off x="11410121" y="1424609"/>
            <a:ext cx="3730487" cy="21799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219FDF5A-CAC4-C00D-1F78-612BA7E89C48}"/>
              </a:ext>
            </a:extLst>
          </xdr:cNvPr>
          <xdr:cNvGraphicFramePr/>
        </xdr:nvGraphicFramePr>
        <xdr:xfrm>
          <a:off x="11688418" y="1972952"/>
          <a:ext cx="3273287" cy="1620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48E7364-9700-B141-48B5-63CA62B7A02C}"/>
              </a:ext>
            </a:extLst>
          </xdr:cNvPr>
          <xdr:cNvSpPr txBox="1"/>
        </xdr:nvSpPr>
        <xdr:spPr>
          <a:xfrm>
            <a:off x="11496261" y="1477617"/>
            <a:ext cx="3385286" cy="3114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While,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most of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the profit is generated by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Product_Insights!H23">
        <xdr:nvSpPr>
          <xdr:cNvPr id="11" name="TextBox 10">
            <a:extLst>
              <a:ext uri="{FF2B5EF4-FFF2-40B4-BE49-F238E27FC236}">
                <a16:creationId xmlns:a16="http://schemas.microsoft.com/office/drawing/2014/main" id="{7F01D054-A186-925F-59F1-BE9433CABF43}"/>
              </a:ext>
            </a:extLst>
          </xdr:cNvPr>
          <xdr:cNvSpPr txBox="1"/>
        </xdr:nvSpPr>
        <xdr:spPr>
          <a:xfrm>
            <a:off x="11516139" y="1702905"/>
            <a:ext cx="1315263" cy="313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A5F1CC60-E8EB-4830-AD9D-50DF2C36076F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Health and beauty</a:t>
            </a:fld>
            <a:endParaRPr lang="en-IN" sz="18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21772</xdr:colOff>
      <xdr:row>2</xdr:row>
      <xdr:rowOff>130628</xdr:rowOff>
    </xdr:from>
    <xdr:to>
      <xdr:col>5</xdr:col>
      <xdr:colOff>10886</xdr:colOff>
      <xdr:row>11</xdr:row>
      <xdr:rowOff>141514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69D68E3-A762-400F-B556-BBD06906669A}"/>
            </a:ext>
          </a:extLst>
        </xdr:cNvPr>
        <xdr:cNvGrpSpPr/>
      </xdr:nvGrpSpPr>
      <xdr:grpSpPr>
        <a:xfrm>
          <a:off x="631372" y="500742"/>
          <a:ext cx="2427514" cy="1676401"/>
          <a:chOff x="4291430" y="784860"/>
          <a:chExt cx="1911812" cy="110490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56446DE8-013B-35A8-5C47-8DDE8A3B7B83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A54CF28F-BDCC-66A7-6156-4CD233CEB599}"/>
              </a:ext>
            </a:extLst>
          </xdr:cNvPr>
          <xdr:cNvSpPr txBox="1"/>
        </xdr:nvSpPr>
        <xdr:spPr>
          <a:xfrm>
            <a:off x="4369361" y="838200"/>
            <a:ext cx="1422883" cy="316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600" baseline="0">
                <a:solidFill>
                  <a:schemeClr val="bg1">
                    <a:lumMod val="50000"/>
                  </a:schemeClr>
                </a:solidFill>
              </a:rPr>
              <a:t> Sales </a:t>
            </a:r>
            <a:r>
              <a:rPr lang="en-IN" sz="16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B40D6E98-EC68-8ECC-FB5E-EA24E968AB0E}"/>
              </a:ext>
            </a:extLst>
          </xdr:cNvPr>
          <xdr:cNvSpPr txBox="1"/>
        </xdr:nvSpPr>
        <xdr:spPr>
          <a:xfrm>
            <a:off x="4369498" y="1508760"/>
            <a:ext cx="1833744" cy="316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Overall_Performance!B10">
        <xdr:nvSpPr>
          <xdr:cNvPr id="16" name="TextBox 15">
            <a:extLst>
              <a:ext uri="{FF2B5EF4-FFF2-40B4-BE49-F238E27FC236}">
                <a16:creationId xmlns:a16="http://schemas.microsoft.com/office/drawing/2014/main" id="{0F68252E-D09F-5929-4504-7F8325398A4F}"/>
              </a:ext>
            </a:extLst>
          </xdr:cNvPr>
          <xdr:cNvSpPr txBox="1"/>
        </xdr:nvSpPr>
        <xdr:spPr>
          <a:xfrm>
            <a:off x="4291430" y="1082040"/>
            <a:ext cx="1417592" cy="349752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A68F3DE4-4592-43FF-9D2A-516D6A8E426D}" type="TxLink">
              <a:rPr lang="en-US" sz="28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$3,22,967 </a:t>
            </a:fld>
            <a:endParaRPr lang="en-IN" sz="60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568035</xdr:colOff>
      <xdr:row>2</xdr:row>
      <xdr:rowOff>134983</xdr:rowOff>
    </xdr:from>
    <xdr:to>
      <xdr:col>9</xdr:col>
      <xdr:colOff>65314</xdr:colOff>
      <xdr:row>11</xdr:row>
      <xdr:rowOff>163285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C20393B-331E-455D-A804-CF59B0433C9C}"/>
            </a:ext>
          </a:extLst>
        </xdr:cNvPr>
        <xdr:cNvGrpSpPr/>
      </xdr:nvGrpSpPr>
      <xdr:grpSpPr>
        <a:xfrm>
          <a:off x="3006435" y="505097"/>
          <a:ext cx="2545279" cy="1693817"/>
          <a:chOff x="4291430" y="784860"/>
          <a:chExt cx="1819810" cy="1104900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852DB99-0AEA-A147-A58D-FEE80CD9EA50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E390637F-55C5-28C9-4A38-A49B1A0A9C46}"/>
              </a:ext>
            </a:extLst>
          </xdr:cNvPr>
          <xdr:cNvSpPr txBox="1"/>
        </xdr:nvSpPr>
        <xdr:spPr>
          <a:xfrm>
            <a:off x="4369360" y="838200"/>
            <a:ext cx="1489690" cy="2422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600" baseline="0">
                <a:solidFill>
                  <a:schemeClr val="bg1">
                    <a:lumMod val="50000"/>
                  </a:schemeClr>
                </a:solidFill>
              </a:rPr>
              <a:t> Gross Margin </a:t>
            </a:r>
            <a:r>
              <a:rPr lang="en-IN" sz="16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4DA5389-F28C-9D9C-42FA-0F52836728B1}"/>
              </a:ext>
            </a:extLst>
          </xdr:cNvPr>
          <xdr:cNvSpPr txBox="1"/>
        </xdr:nvSpPr>
        <xdr:spPr>
          <a:xfrm>
            <a:off x="4369498" y="1508760"/>
            <a:ext cx="1299396" cy="2422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Overall_Performance!C10">
        <xdr:nvSpPr>
          <xdr:cNvPr id="21" name="TextBox 20">
            <a:extLst>
              <a:ext uri="{FF2B5EF4-FFF2-40B4-BE49-F238E27FC236}">
                <a16:creationId xmlns:a16="http://schemas.microsoft.com/office/drawing/2014/main" id="{7EE13498-0A6C-2F4E-5145-1A63222AA426}"/>
              </a:ext>
            </a:extLst>
          </xdr:cNvPr>
          <xdr:cNvSpPr txBox="1"/>
        </xdr:nvSpPr>
        <xdr:spPr>
          <a:xfrm>
            <a:off x="4291430" y="1082040"/>
            <a:ext cx="1092790" cy="3461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D99A90B-271C-48A0-8335-7D8C4B16E065}" type="TxLink">
              <a:rPr lang="en-US" sz="28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$15,379 </a:t>
            </a:fld>
            <a:endParaRPr lang="en-IN" sz="115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182598</xdr:colOff>
      <xdr:row>2</xdr:row>
      <xdr:rowOff>131087</xdr:rowOff>
    </xdr:from>
    <xdr:to>
      <xdr:col>15</xdr:col>
      <xdr:colOff>435428</xdr:colOff>
      <xdr:row>14</xdr:row>
      <xdr:rowOff>142658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5A92C742-CC64-4CC6-839B-791F61C72393}"/>
            </a:ext>
          </a:extLst>
        </xdr:cNvPr>
        <xdr:cNvGrpSpPr/>
      </xdr:nvGrpSpPr>
      <xdr:grpSpPr>
        <a:xfrm>
          <a:off x="5668998" y="501201"/>
          <a:ext cx="3910430" cy="2232257"/>
          <a:chOff x="2773680" y="2057400"/>
          <a:chExt cx="3840480" cy="242316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4EFBD60A-51A9-57B9-3036-428DB56299D5}"/>
              </a:ext>
            </a:extLst>
          </xdr:cNvPr>
          <xdr:cNvSpPr/>
        </xdr:nvSpPr>
        <xdr:spPr>
          <a:xfrm>
            <a:off x="2773680" y="2080260"/>
            <a:ext cx="3840480" cy="240030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86FDA258-DE52-FF90-616B-0911AC253C7C}"/>
              </a:ext>
            </a:extLst>
          </xdr:cNvPr>
          <xdr:cNvGraphicFramePr/>
        </xdr:nvGraphicFramePr>
        <xdr:xfrm>
          <a:off x="2811782" y="2415540"/>
          <a:ext cx="3672841" cy="16535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8F3D66B5-C544-5A34-63D5-5FDD8630FFA6}"/>
              </a:ext>
            </a:extLst>
          </xdr:cNvPr>
          <xdr:cNvSpPr txBox="1"/>
        </xdr:nvSpPr>
        <xdr:spPr>
          <a:xfrm>
            <a:off x="2796541" y="4114800"/>
            <a:ext cx="2417100" cy="340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There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was a 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dip in the sales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in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Overall_Performance!A23">
        <xdr:nvSpPr>
          <xdr:cNvPr id="26" name="TextBox 25">
            <a:extLst>
              <a:ext uri="{FF2B5EF4-FFF2-40B4-BE49-F238E27FC236}">
                <a16:creationId xmlns:a16="http://schemas.microsoft.com/office/drawing/2014/main" id="{8883EC5A-928A-FE13-A31B-E8E0E42EA329}"/>
              </a:ext>
            </a:extLst>
          </xdr:cNvPr>
          <xdr:cNvSpPr txBox="1"/>
        </xdr:nvSpPr>
        <xdr:spPr>
          <a:xfrm>
            <a:off x="4989130" y="4114800"/>
            <a:ext cx="1440297" cy="338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59E07C3-3266-4F98-AA24-34E064D5CF42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Feb</a:t>
            </a:fld>
            <a:endParaRPr lang="en-IN" sz="18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5044D51-AF1C-7DB5-C758-C75027573D06}"/>
              </a:ext>
            </a:extLst>
          </xdr:cNvPr>
          <xdr:cNvSpPr txBox="1"/>
        </xdr:nvSpPr>
        <xdr:spPr>
          <a:xfrm>
            <a:off x="2781300" y="2057400"/>
            <a:ext cx="3764801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According to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Sales data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....</a:t>
            </a:r>
          </a:p>
        </xdr:txBody>
      </xdr:sp>
    </xdr:grpSp>
    <xdr:clientData/>
  </xdr:twoCellAnchor>
  <xdr:twoCellAnchor>
    <xdr:from>
      <xdr:col>16</xdr:col>
      <xdr:colOff>6458</xdr:colOff>
      <xdr:row>31</xdr:row>
      <xdr:rowOff>101819</xdr:rowOff>
    </xdr:from>
    <xdr:to>
      <xdr:col>23</xdr:col>
      <xdr:colOff>250369</xdr:colOff>
      <xdr:row>48</xdr:row>
      <xdr:rowOff>10886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2F86A7AF-E83A-4368-A3C1-05578F130487}"/>
            </a:ext>
          </a:extLst>
        </xdr:cNvPr>
        <xdr:cNvGrpSpPr/>
      </xdr:nvGrpSpPr>
      <xdr:grpSpPr>
        <a:xfrm>
          <a:off x="9760058" y="5838590"/>
          <a:ext cx="4511111" cy="3055039"/>
          <a:chOff x="6560821" y="106680"/>
          <a:chExt cx="4902866" cy="3733800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E44A032C-8C4F-80B9-72D3-72BB0B54EDC8}"/>
              </a:ext>
            </a:extLst>
          </xdr:cNvPr>
          <xdr:cNvSpPr/>
        </xdr:nvSpPr>
        <xdr:spPr>
          <a:xfrm>
            <a:off x="6560821" y="106680"/>
            <a:ext cx="4709161" cy="3733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C361859F-8B4C-E215-D66D-7101F313C7F9}"/>
              </a:ext>
            </a:extLst>
          </xdr:cNvPr>
          <xdr:cNvGraphicFramePr/>
        </xdr:nvGraphicFramePr>
        <xdr:xfrm>
          <a:off x="6797040" y="502920"/>
          <a:ext cx="4290060" cy="26822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41313DB3-792A-919F-6D7D-B0F25EB458B7}"/>
              </a:ext>
            </a:extLst>
          </xdr:cNvPr>
          <xdr:cNvSpPr txBox="1"/>
        </xdr:nvSpPr>
        <xdr:spPr>
          <a:xfrm>
            <a:off x="6736080" y="3162300"/>
            <a:ext cx="4632960" cy="3581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1400">
                <a:solidFill>
                  <a:schemeClr val="tx1">
                    <a:lumMod val="75000"/>
                    <a:lumOff val="25000"/>
                  </a:schemeClr>
                </a:solidFill>
              </a:rPr>
              <a:t>Member</a:t>
            </a:r>
            <a:r>
              <a:rPr lang="en-IN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Type Customers generally use all methods equally</a:t>
            </a:r>
            <a:endParaRPr lang="en-IN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6B67207E-3E8C-7CC8-7DA8-399F18673CFE}"/>
              </a:ext>
            </a:extLst>
          </xdr:cNvPr>
          <xdr:cNvSpPr txBox="1"/>
        </xdr:nvSpPr>
        <xdr:spPr>
          <a:xfrm>
            <a:off x="7703820" y="175260"/>
            <a:ext cx="2564676" cy="39612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600">
                <a:solidFill>
                  <a:schemeClr val="tx1">
                    <a:lumMod val="85000"/>
                    <a:lumOff val="15000"/>
                  </a:schemeClr>
                </a:solidFill>
              </a:rPr>
              <a:t>Preferred Payment Methods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3A874664-ECFD-F2D8-0FE0-482AA23F674A}"/>
              </a:ext>
            </a:extLst>
          </xdr:cNvPr>
          <xdr:cNvSpPr txBox="1"/>
        </xdr:nvSpPr>
        <xdr:spPr>
          <a:xfrm>
            <a:off x="6728458" y="3429000"/>
            <a:ext cx="4735229" cy="3807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 Normal Type Customers prefer to pay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with Ewallet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32</xdr:row>
      <xdr:rowOff>0</xdr:rowOff>
    </xdr:from>
    <xdr:to>
      <xdr:col>7</xdr:col>
      <xdr:colOff>598714</xdr:colOff>
      <xdr:row>48</xdr:row>
      <xdr:rowOff>119743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678C3F64-7DD6-4026-98B2-8416FBBCD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157841</xdr:colOff>
      <xdr:row>31</xdr:row>
      <xdr:rowOff>10886</xdr:rowOff>
    </xdr:from>
    <xdr:to>
      <xdr:col>15</xdr:col>
      <xdr:colOff>249820</xdr:colOff>
      <xdr:row>48</xdr:row>
      <xdr:rowOff>130628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105D5E0-771C-406E-A5A0-ED9AFBAEB09B}"/>
            </a:ext>
          </a:extLst>
        </xdr:cNvPr>
        <xdr:cNvGrpSpPr/>
      </xdr:nvGrpSpPr>
      <xdr:grpSpPr>
        <a:xfrm>
          <a:off x="5034641" y="5747657"/>
          <a:ext cx="4359179" cy="3265714"/>
          <a:chOff x="3043893" y="1803654"/>
          <a:chExt cx="5360296" cy="2743200"/>
        </a:xfrm>
      </xdr:grpSpPr>
      <xdr:graphicFrame macro="">
        <xdr:nvGraphicFramePr>
          <xdr:cNvPr id="43" name="Chart 42">
            <a:extLst>
              <a:ext uri="{FF2B5EF4-FFF2-40B4-BE49-F238E27FC236}">
                <a16:creationId xmlns:a16="http://schemas.microsoft.com/office/drawing/2014/main" id="{E90D1C76-49AA-3B0E-D088-9ACE3168057D}"/>
              </a:ext>
            </a:extLst>
          </xdr:cNvPr>
          <xdr:cNvGraphicFramePr/>
        </xdr:nvGraphicFramePr>
        <xdr:xfrm>
          <a:off x="3043893" y="1803654"/>
          <a:ext cx="52806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B2653B1B-7C95-0EA6-7FE1-1AC7EEDF0295}"/>
              </a:ext>
            </a:extLst>
          </xdr:cNvPr>
          <xdr:cNvSpPr txBox="1"/>
        </xdr:nvSpPr>
        <xdr:spPr>
          <a:xfrm>
            <a:off x="6863807" y="2003243"/>
            <a:ext cx="1540382" cy="7247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IN" sz="1100"/>
              <a:t>Around</a:t>
            </a:r>
            <a:r>
              <a:rPr lang="en-IN" sz="1100" baseline="0"/>
              <a:t> 12% of the </a:t>
            </a:r>
          </a:p>
          <a:p>
            <a:pPr algn="r"/>
            <a:r>
              <a:rPr lang="en-IN" sz="1100" baseline="0"/>
              <a:t>Sales were made </a:t>
            </a:r>
          </a:p>
          <a:p>
            <a:pPr algn="r"/>
            <a:r>
              <a:rPr lang="en-IN" sz="1100" baseline="0"/>
              <a:t>during peak time</a:t>
            </a:r>
            <a:endParaRPr lang="en-IN" sz="1100"/>
          </a:p>
        </xdr:txBody>
      </xdr:sp>
    </xdr:grpSp>
    <xdr:clientData/>
  </xdr:twoCellAnchor>
  <xdr:oneCellAnchor>
    <xdr:from>
      <xdr:col>16</xdr:col>
      <xdr:colOff>130627</xdr:colOff>
      <xdr:row>2</xdr:row>
      <xdr:rowOff>97969</xdr:rowOff>
    </xdr:from>
    <xdr:ext cx="4027715" cy="222068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7278820-4320-1E61-E00C-3E02D6A10BB4}"/>
            </a:ext>
          </a:extLst>
        </xdr:cNvPr>
        <xdr:cNvSpPr txBox="1"/>
      </xdr:nvSpPr>
      <xdr:spPr>
        <a:xfrm>
          <a:off x="9884227" y="468083"/>
          <a:ext cx="4027715" cy="222068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>
              <a:solidFill>
                <a:schemeClr val="bg1">
                  <a:lumMod val="65000"/>
                </a:schemeClr>
              </a:solidFill>
            </a:rPr>
            <a:t>Key</a:t>
          </a:r>
          <a:r>
            <a:rPr lang="en-IN" sz="1600" b="1" baseline="0">
              <a:solidFill>
                <a:schemeClr val="bg1">
                  <a:lumMod val="65000"/>
                </a:schemeClr>
              </a:solidFill>
            </a:rPr>
            <a:t> Recommendation:</a:t>
          </a:r>
          <a:endParaRPr lang="en-IN" sz="1600" b="1">
            <a:solidFill>
              <a:schemeClr val="bg1">
                <a:lumMod val="65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>
            <a:solidFill>
              <a:schemeClr val="bg1">
                <a:lumMod val="65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bg1">
                  <a:lumMod val="65000"/>
                </a:schemeClr>
              </a:solidFill>
            </a:rPr>
            <a:t>Based on the Q1 sales analysis, the primary recommendation is to shift promotional focus from maximizing revenue to maximizing profitability by launching a targeted marketing campaign for "Food and beverage" items during the 7 PM sales peak</a:t>
          </a:r>
          <a:r>
            <a:rPr lang="en-IN" sz="1400" b="1">
              <a:solidFill>
                <a:schemeClr val="bg1">
                  <a:lumMod val="65000"/>
                </a:schemeClr>
              </a:solidFill>
            </a:rPr>
            <a:t>.</a:t>
          </a:r>
          <a:endParaRPr lang="en-IN" sz="140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15</xdr:col>
      <xdr:colOff>606431</xdr:colOff>
      <xdr:row>17</xdr:row>
      <xdr:rowOff>76200</xdr:rowOff>
    </xdr:from>
    <xdr:to>
      <xdr:col>23</xdr:col>
      <xdr:colOff>10886</xdr:colOff>
      <xdr:row>31</xdr:row>
      <xdr:rowOff>130629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43571C02-899E-468C-85D9-77CB4743281D}"/>
            </a:ext>
          </a:extLst>
        </xdr:cNvPr>
        <xdr:cNvGrpSpPr/>
      </xdr:nvGrpSpPr>
      <xdr:grpSpPr>
        <a:xfrm>
          <a:off x="9750431" y="3222171"/>
          <a:ext cx="4281255" cy="2645229"/>
          <a:chOff x="3977640" y="685800"/>
          <a:chExt cx="4627905" cy="2987040"/>
        </a:xfrm>
      </xdr:grpSpPr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0B6123EA-D538-5377-E61E-940B9D93C131}"/>
              </a:ext>
            </a:extLst>
          </xdr:cNvPr>
          <xdr:cNvSpPr txBox="1"/>
        </xdr:nvSpPr>
        <xdr:spPr>
          <a:xfrm>
            <a:off x="4025925" y="685800"/>
            <a:ext cx="4579620" cy="29870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IN" sz="1100"/>
          </a:p>
        </xdr:txBody>
      </xdr:sp>
      <xdr:graphicFrame macro="">
        <xdr:nvGraphicFramePr>
          <xdr:cNvPr id="48" name="Chart 47">
            <a:extLst>
              <a:ext uri="{FF2B5EF4-FFF2-40B4-BE49-F238E27FC236}">
                <a16:creationId xmlns:a16="http://schemas.microsoft.com/office/drawing/2014/main" id="{389C0674-36CF-8D41-03F2-9602F4AA564A}"/>
              </a:ext>
            </a:extLst>
          </xdr:cNvPr>
          <xdr:cNvGraphicFramePr/>
        </xdr:nvGraphicFramePr>
        <xdr:xfrm>
          <a:off x="4366261" y="1390649"/>
          <a:ext cx="3893820" cy="225629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BC598EBF-BF66-E702-B630-C5AD644648C4}"/>
              </a:ext>
            </a:extLst>
          </xdr:cNvPr>
          <xdr:cNvSpPr txBox="1"/>
        </xdr:nvSpPr>
        <xdr:spPr>
          <a:xfrm>
            <a:off x="5962519" y="693420"/>
            <a:ext cx="2547876" cy="353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contributing to Total Sales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Customer_Behaviour!B9">
        <xdr:nvSpPr>
          <xdr:cNvPr id="50" name="TextBox 49">
            <a:extLst>
              <a:ext uri="{FF2B5EF4-FFF2-40B4-BE49-F238E27FC236}">
                <a16:creationId xmlns:a16="http://schemas.microsoft.com/office/drawing/2014/main" id="{BC0378F8-FD19-A2F0-8F55-B9DB7A604949}"/>
              </a:ext>
            </a:extLst>
          </xdr:cNvPr>
          <xdr:cNvSpPr txBox="1"/>
        </xdr:nvSpPr>
        <xdr:spPr>
          <a:xfrm>
            <a:off x="3977641" y="693420"/>
            <a:ext cx="2263426" cy="351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533ADD2-EDB7-44A7-8E56-3B4933124BAE}" type="TxLink">
              <a:rPr lang="en-US" sz="14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Member Type customers</a:t>
            </a:fld>
            <a:endParaRPr lang="en-IN" sz="18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Customer_Behaviour!B10">
        <xdr:nvSpPr>
          <xdr:cNvPr id="51" name="TextBox 50">
            <a:extLst>
              <a:ext uri="{FF2B5EF4-FFF2-40B4-BE49-F238E27FC236}">
                <a16:creationId xmlns:a16="http://schemas.microsoft.com/office/drawing/2014/main" id="{5D433836-3850-DE7A-2A8E-7AB44FDA9D4F}"/>
              </a:ext>
            </a:extLst>
          </xdr:cNvPr>
          <xdr:cNvSpPr txBox="1"/>
        </xdr:nvSpPr>
        <xdr:spPr>
          <a:xfrm>
            <a:off x="5334286" y="967740"/>
            <a:ext cx="3078196" cy="3859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EE2173A1-C239-4BEC-B0D2-ED80C2E97530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Normal Type customers</a:t>
            </a:fld>
            <a:endParaRPr lang="en-IN" sz="18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Customer_Behaviour!C6">
        <xdr:nvSpPr>
          <xdr:cNvPr id="52" name="TextBox 51">
            <a:extLst>
              <a:ext uri="{FF2B5EF4-FFF2-40B4-BE49-F238E27FC236}">
                <a16:creationId xmlns:a16="http://schemas.microsoft.com/office/drawing/2014/main" id="{A9AB4256-5A08-0025-7D99-1EA01BBAAB10}"/>
              </a:ext>
            </a:extLst>
          </xdr:cNvPr>
          <xdr:cNvSpPr txBox="1"/>
        </xdr:nvSpPr>
        <xdr:spPr>
          <a:xfrm>
            <a:off x="3977640" y="967740"/>
            <a:ext cx="1509616" cy="3103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50911FE6-A250-4781-8ED5-4F8691FE4D6B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18% more than</a:t>
            </a:fld>
            <a:endParaRPr lang="en-IN" sz="18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  <xdr:twoCellAnchor>
    <xdr:from>
      <xdr:col>16</xdr:col>
      <xdr:colOff>21771</xdr:colOff>
      <xdr:row>31</xdr:row>
      <xdr:rowOff>108858</xdr:rowOff>
    </xdr:from>
    <xdr:to>
      <xdr:col>23</xdr:col>
      <xdr:colOff>43543</xdr:colOff>
      <xdr:row>31</xdr:row>
      <xdr:rowOff>108858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F53BDA3-B283-FB3D-8BBA-2523DE25A6F7}"/>
            </a:ext>
          </a:extLst>
        </xdr:cNvPr>
        <xdr:cNvCxnSpPr/>
      </xdr:nvCxnSpPr>
      <xdr:spPr>
        <a:xfrm>
          <a:off x="9775371" y="5845629"/>
          <a:ext cx="4288972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05.101429050927" createdVersion="8" refreshedVersion="8" minRefreshableVersion="3" recordCount="1000" xr:uid="{47475C48-6C64-4628-A156-027B110D6F51}">
  <cacheSource type="worksheet">
    <worksheetSource name="Sales_Data3"/>
  </cacheSource>
  <cacheFields count="19">
    <cacheField name="Invoice_ID" numFmtId="0">
      <sharedItems/>
    </cacheField>
    <cacheField name="Branch" numFmtId="0">
      <sharedItems/>
    </cacheField>
    <cacheField name="City" numFmtId="0">
      <sharedItems/>
    </cacheField>
    <cacheField name="Customer_Type" numFmtId="0">
      <sharedItems/>
    </cacheField>
    <cacheField name="Gender" numFmtId="0">
      <sharedItems/>
    </cacheField>
    <cacheField name="Product_Line" numFmtId="0">
      <sharedItems/>
    </cacheField>
    <cacheField name="Unit_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Sales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8"/>
    </cacheField>
    <cacheField name="Time" numFmtId="164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Days (Date)" numFmtId="0" databaseField="0">
      <fieldGroup base="10">
        <rangePr groupBy="days" startDate="2019-01-01T00:00:00" endDate="2019-03-31T00:00:00"/>
        <groupItems count="368">
          <s v="&lt;01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03-2019"/>
        </groupItems>
      </fieldGroup>
    </cacheField>
    <cacheField name="Months (Date)" numFmtId="0" databaseField="0">
      <fieldGroup base="10">
        <rangePr groupBy="months" startDate="2019-01-01T00:00:00" endDate="2019-03-31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03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05.101429282404" createdVersion="8" refreshedVersion="8" minRefreshableVersion="3" recordCount="3" xr:uid="{E6674BCA-6D15-4594-B51C-5C14CEEE7D73}">
  <cacheSource type="worksheet">
    <worksheetSource ref="A3:B6" sheet="Overall_Performance"/>
  </cacheSource>
  <cacheFields count="2">
    <cacheField name="Row Labels" numFmtId="0">
      <sharedItems count="3">
        <s v="Jan"/>
        <s v="Feb"/>
        <s v="Mar"/>
      </sharedItems>
    </cacheField>
    <cacheField name="Sum of Sales" numFmtId="0">
      <sharedItems containsSemiMixedTypes="0" containsString="0" containsNumber="1" minValue="97219.373999999967" maxValue="116291.868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05.101429513888" createdVersion="8" refreshedVersion="8" minRefreshableVersion="3" recordCount="1000" xr:uid="{FB0F42AE-2724-4AD7-A8AD-FABCED36C64A}">
  <cacheSource type="worksheet">
    <worksheetSource name="Sales_Data"/>
  </cacheSource>
  <cacheFields count="19">
    <cacheField name="Invoice_ID" numFmtId="0">
      <sharedItems/>
    </cacheField>
    <cacheField name="Branch" numFmtId="0">
      <sharedItems count="3">
        <s v="Alex"/>
        <s v="Giza"/>
        <s v="Cairo"/>
      </sharedItems>
    </cacheField>
    <cacheField name="City" numFmtId="0">
      <sharedItems/>
    </cacheField>
    <cacheField name="Customer_Type" numFmtId="0">
      <sharedItems count="2">
        <s v="Member"/>
        <s v="Normal"/>
      </sharedItems>
    </cacheField>
    <cacheField name="Gender" numFmtId="0">
      <sharedItems/>
    </cacheField>
    <cacheField name="Product_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_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Sales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164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8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Rating" numFmtId="0">
      <sharedItems containsSemiMixedTypes="0" containsString="0" containsNumber="1" minValue="4" maxValue="10"/>
    </cacheField>
    <cacheField name="Gross_Margin_Percentage" numFmtId="0">
      <sharedItems containsSemiMixedTypes="0" containsString="0" containsNumber="1" minValue="4.0999999999999996" maxValue="6.7"/>
    </cacheField>
    <cacheField name="Gross_Income" numFmtId="0">
      <sharedItems containsSemiMixedTypes="0" containsString="0" containsNumber="1" minValue="0.52047449999999995" maxValue="63.66675"/>
    </cacheField>
    <cacheField name="Minutes (Time)" numFmtId="0" databaseField="0">
      <fieldGroup base="11">
        <rangePr groupBy="minutes" startDate="1899-12-30T10:00:00" endDate="1899-12-30T20:59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 (Time)" numFmtId="0" databaseField="0">
      <fieldGroup base="11">
        <rangePr groupBy="hours" startDate="1899-12-30T10:00:00" endDate="1899-12-30T20:59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lex"/>
    <s v="Yangon"/>
    <s v="Member"/>
    <s v="Female"/>
    <s v="Health and beauty"/>
    <n v="74.69"/>
    <n v="7"/>
    <n v="26.141500000000001"/>
    <n v="548.97149999999999"/>
    <x v="0"/>
    <d v="1899-12-30T13:08:00"/>
    <s v="Ewallet"/>
    <n v="522.83000000000004"/>
    <n v="4.7619047620000003"/>
    <n v="26.141500000000001"/>
    <n v="9.1"/>
  </r>
  <r>
    <s v="226-31-3081"/>
    <s v="Giza"/>
    <s v="Naypyitaw"/>
    <s v="Normal"/>
    <s v="Female"/>
    <s v="Electronic accessories"/>
    <n v="15.28"/>
    <n v="5"/>
    <n v="3.82"/>
    <n v="80.22"/>
    <x v="1"/>
    <d v="1899-12-30T10:29:00"/>
    <s v="Cash"/>
    <n v="76.400000000000006"/>
    <n v="4.7619047620000003"/>
    <n v="3.82"/>
    <n v="9.6"/>
  </r>
  <r>
    <s v="631-41-3108"/>
    <s v="Alex"/>
    <s v="Yangon"/>
    <s v="Normal"/>
    <s v="Female"/>
    <s v="Home and lifestyle"/>
    <n v="46.33"/>
    <n v="7"/>
    <n v="16.215499999999999"/>
    <n v="340.52550000000002"/>
    <x v="2"/>
    <d v="1899-12-30T13:23:00"/>
    <s v="Credit card"/>
    <n v="324.31"/>
    <n v="4.7619047620000003"/>
    <n v="16.215499999999999"/>
    <n v="7.4"/>
  </r>
  <r>
    <s v="123-19-1176"/>
    <s v="Alex"/>
    <s v="Yangon"/>
    <s v="Member"/>
    <s v="Female"/>
    <s v="Health and beauty"/>
    <n v="58.22"/>
    <n v="8"/>
    <n v="23.288"/>
    <n v="489.048"/>
    <x v="3"/>
    <d v="1899-12-30T20:33:00"/>
    <s v="Ewallet"/>
    <n v="465.76"/>
    <n v="4.7619047620000003"/>
    <n v="23.288"/>
    <n v="8.4"/>
  </r>
  <r>
    <s v="373-73-7910"/>
    <s v="Alex"/>
    <s v="Yangon"/>
    <s v="Member"/>
    <s v="Female"/>
    <s v="Sports and travel"/>
    <n v="86.31"/>
    <n v="7"/>
    <n v="30.208500000000001"/>
    <n v="634.37850000000003"/>
    <x v="4"/>
    <d v="1899-12-30T10:37:00"/>
    <s v="Ewallet"/>
    <n v="604.16999999999996"/>
    <n v="4.7619047620000003"/>
    <n v="30.208500000000001"/>
    <n v="5.3"/>
  </r>
  <r>
    <s v="699-14-3026"/>
    <s v="Giza"/>
    <s v="Naypyitaw"/>
    <s v="Member"/>
    <s v="Female"/>
    <s v="Electronic accessories"/>
    <n v="85.39"/>
    <n v="7"/>
    <n v="29.886500000000002"/>
    <n v="627.61649999999997"/>
    <x v="5"/>
    <d v="1899-12-30T18:30:00"/>
    <s v="Ewallet"/>
    <n v="597.73"/>
    <n v="4.7619047620000003"/>
    <n v="29.886500000000002"/>
    <n v="4.0999999999999996"/>
  </r>
  <r>
    <s v="355-53-5943"/>
    <s v="Alex"/>
    <s v="Yangon"/>
    <s v="Member"/>
    <s v="Female"/>
    <s v="Electronic accessories"/>
    <n v="68.84"/>
    <n v="6"/>
    <n v="20.652000000000001"/>
    <n v="433.69200000000001"/>
    <x v="6"/>
    <d v="1899-12-30T14:36:00"/>
    <s v="Ewallet"/>
    <n v="413.04"/>
    <n v="4.7619047620000003"/>
    <n v="20.652000000000001"/>
    <n v="5.8"/>
  </r>
  <r>
    <s v="315-22-5665"/>
    <s v="Giza"/>
    <s v="Naypyitaw"/>
    <s v="Member"/>
    <s v="Female"/>
    <s v="Home and lifestyle"/>
    <n v="73.56"/>
    <n v="10"/>
    <n v="36.78"/>
    <n v="772.38"/>
    <x v="7"/>
    <d v="1899-12-30T11:38:00"/>
    <s v="Ewallet"/>
    <n v="735.6"/>
    <n v="4.7619047620000003"/>
    <n v="36.78"/>
    <n v="8"/>
  </r>
  <r>
    <s v="665-32-9167"/>
    <s v="Alex"/>
    <s v="Yangon"/>
    <s v="Member"/>
    <s v="Female"/>
    <s v="Health and beauty"/>
    <n v="36.26"/>
    <n v="2"/>
    <n v="3.6259999999999999"/>
    <n v="76.146000000000001"/>
    <x v="8"/>
    <d v="1899-12-30T17:15:00"/>
    <s v="Credit card"/>
    <n v="72.52"/>
    <n v="4.7619047620000003"/>
    <n v="3.6259999999999999"/>
    <n v="7.2"/>
  </r>
  <r>
    <s v="692-92-5582"/>
    <s v="Cairo"/>
    <s v="Mandalay"/>
    <s v="Member"/>
    <s v="Female"/>
    <s v="Food and beverages"/>
    <n v="54.84"/>
    <n v="3"/>
    <n v="8.2260000000000009"/>
    <n v="172.74600000000001"/>
    <x v="9"/>
    <d v="1899-12-30T13:27:00"/>
    <s v="Credit card"/>
    <n v="164.52"/>
    <n v="4.7619047620000003"/>
    <n v="8.2260000000000009"/>
    <n v="5.9"/>
  </r>
  <r>
    <s v="351-62-0822"/>
    <s v="Cairo"/>
    <s v="Mandalay"/>
    <s v="Member"/>
    <s v="Female"/>
    <s v="Fashion accessories"/>
    <n v="14.48"/>
    <n v="4"/>
    <n v="2.8959999999999999"/>
    <n v="60.816000000000003"/>
    <x v="10"/>
    <d v="1899-12-30T18:07:00"/>
    <s v="Ewallet"/>
    <n v="57.92"/>
    <n v="4.7619047620000003"/>
    <n v="2.8959999999999999"/>
    <n v="4.5"/>
  </r>
  <r>
    <s v="529-56-3974"/>
    <s v="Cairo"/>
    <s v="Mandalay"/>
    <s v="Member"/>
    <s v="Female"/>
    <s v="Electronic accessories"/>
    <n v="25.51"/>
    <n v="4"/>
    <n v="5.1020000000000003"/>
    <n v="107.142"/>
    <x v="11"/>
    <d v="1899-12-30T17:03:00"/>
    <s v="Cash"/>
    <n v="102.04"/>
    <n v="4.7619047620000003"/>
    <n v="5.1020000000000003"/>
    <n v="6.8"/>
  </r>
  <r>
    <s v="365-64-0515"/>
    <s v="Alex"/>
    <s v="Yangon"/>
    <s v="Member"/>
    <s v="Female"/>
    <s v="Electronic accessories"/>
    <n v="46.95"/>
    <n v="5"/>
    <n v="11.737500000000001"/>
    <n v="246.48750000000001"/>
    <x v="12"/>
    <d v="1899-12-30T10:25:00"/>
    <s v="Ewallet"/>
    <n v="234.75"/>
    <n v="4.7619047620000003"/>
    <n v="11.737500000000001"/>
    <n v="7.1"/>
  </r>
  <r>
    <s v="252-56-2699"/>
    <s v="Alex"/>
    <s v="Yangon"/>
    <s v="Member"/>
    <s v="Female"/>
    <s v="Food and beverages"/>
    <n v="43.19"/>
    <n v="10"/>
    <n v="21.594999999999999"/>
    <n v="453.495"/>
    <x v="13"/>
    <d v="1899-12-30T16:48:00"/>
    <s v="Ewallet"/>
    <n v="431.9"/>
    <n v="4.7619047620000003"/>
    <n v="21.594999999999999"/>
    <n v="8.1999999999999993"/>
  </r>
  <r>
    <s v="829-34-3910"/>
    <s v="Alex"/>
    <s v="Yangon"/>
    <s v="Member"/>
    <s v="Female"/>
    <s v="Health and beauty"/>
    <n v="71.38"/>
    <n v="10"/>
    <n v="35.69"/>
    <n v="749.49"/>
    <x v="14"/>
    <d v="1899-12-30T19:21:00"/>
    <s v="Cash"/>
    <n v="713.8"/>
    <n v="4.7619047620000003"/>
    <n v="35.69"/>
    <n v="5.7"/>
  </r>
  <r>
    <s v="299-46-1805"/>
    <s v="Cairo"/>
    <s v="Mandalay"/>
    <s v="Member"/>
    <s v="Female"/>
    <s v="Sports and travel"/>
    <n v="93.72"/>
    <n v="6"/>
    <n v="28.116"/>
    <n v="590.43600000000004"/>
    <x v="15"/>
    <d v="1899-12-30T16:19:00"/>
    <s v="Cash"/>
    <n v="562.32000000000005"/>
    <n v="4.7619047620000003"/>
    <n v="28.116"/>
    <n v="4.5"/>
  </r>
  <r>
    <s v="656-95-9349"/>
    <s v="Alex"/>
    <s v="Yangon"/>
    <s v="Member"/>
    <s v="Female"/>
    <s v="Health and beauty"/>
    <n v="68.930000000000007"/>
    <n v="7"/>
    <n v="24.125499999999999"/>
    <n v="506.63549999999998"/>
    <x v="16"/>
    <d v="1899-12-30T11:03:00"/>
    <s v="Credit card"/>
    <n v="482.51"/>
    <n v="4.7619047620000003"/>
    <n v="24.125499999999999"/>
    <n v="4.5999999999999996"/>
  </r>
  <r>
    <s v="765-26-6951"/>
    <s v="Alex"/>
    <s v="Yangon"/>
    <s v="Member"/>
    <s v="Female"/>
    <s v="Sports and travel"/>
    <n v="72.61"/>
    <n v="6"/>
    <n v="21.783000000000001"/>
    <n v="457.44299999999998"/>
    <x v="17"/>
    <d v="1899-12-30T10:39:00"/>
    <s v="Credit card"/>
    <n v="435.66"/>
    <n v="4.7619047620000003"/>
    <n v="21.783000000000001"/>
    <n v="6.9"/>
  </r>
  <r>
    <s v="329-62-1586"/>
    <s v="Alex"/>
    <s v="Yangon"/>
    <s v="Member"/>
    <s v="Female"/>
    <s v="Food and beverages"/>
    <n v="54.67"/>
    <n v="3"/>
    <n v="8.2004999999999999"/>
    <n v="172.2105"/>
    <x v="18"/>
    <d v="1899-12-30T18:00:00"/>
    <s v="Credit card"/>
    <n v="164.01"/>
    <n v="4.7619047620000003"/>
    <n v="8.2004999999999999"/>
    <n v="8.6"/>
  </r>
  <r>
    <s v="319-50-3348"/>
    <s v="Cairo"/>
    <s v="Mandalay"/>
    <s v="Member"/>
    <s v="Female"/>
    <s v="Home and lifestyle"/>
    <n v="40.299999999999997"/>
    <n v="2"/>
    <n v="4.03"/>
    <n v="84.63"/>
    <x v="16"/>
    <d v="1899-12-30T15:30:00"/>
    <s v="Ewallet"/>
    <n v="80.599999999999994"/>
    <n v="4.7619047620000003"/>
    <n v="4.03"/>
    <n v="4.4000000000000004"/>
  </r>
  <r>
    <s v="300-71-4605"/>
    <s v="Giza"/>
    <s v="Naypyitaw"/>
    <s v="Member"/>
    <s v="Female"/>
    <s v="Electronic accessories"/>
    <n v="86.04"/>
    <n v="5"/>
    <n v="21.51"/>
    <n v="451.71"/>
    <x v="6"/>
    <d v="1899-12-30T11:24:00"/>
    <s v="Ewallet"/>
    <n v="430.2"/>
    <n v="4.7619047620000003"/>
    <n v="21.51"/>
    <n v="4.8"/>
  </r>
  <r>
    <s v="371-85-5789"/>
    <s v="Cairo"/>
    <s v="Mandalay"/>
    <s v="Member"/>
    <s v="Female"/>
    <s v="Health and beauty"/>
    <n v="87.98"/>
    <n v="3"/>
    <n v="13.196999999999999"/>
    <n v="277.137"/>
    <x v="19"/>
    <d v="1899-12-30T10:40:00"/>
    <s v="Ewallet"/>
    <n v="263.94"/>
    <n v="4.7619047620000003"/>
    <n v="13.196999999999999"/>
    <n v="5.0999999999999996"/>
  </r>
  <r>
    <s v="273-16-6619"/>
    <s v="Cairo"/>
    <s v="Mandalay"/>
    <s v="Member"/>
    <s v="Female"/>
    <s v="Home and lifestyle"/>
    <n v="33.200000000000003"/>
    <n v="2"/>
    <n v="3.32"/>
    <n v="69.72"/>
    <x v="20"/>
    <d v="1899-12-30T12:20:00"/>
    <s v="Credit card"/>
    <n v="66.400000000000006"/>
    <n v="4.7619047620000003"/>
    <n v="3.32"/>
    <n v="4.4000000000000004"/>
  </r>
  <r>
    <s v="636-48-8204"/>
    <s v="Alex"/>
    <s v="Yangon"/>
    <s v="Member"/>
    <s v="Female"/>
    <s v="Electronic accessories"/>
    <n v="34.56"/>
    <n v="5"/>
    <n v="8.64"/>
    <n v="181.44"/>
    <x v="21"/>
    <d v="1899-12-30T11:15:00"/>
    <s v="Ewallet"/>
    <n v="172.8"/>
    <n v="4.7619047620000003"/>
    <n v="8.64"/>
    <n v="9.9"/>
  </r>
  <r>
    <s v="549-59-1358"/>
    <s v="Alex"/>
    <s v="Yangon"/>
    <s v="Member"/>
    <s v="Female"/>
    <s v="Sports and travel"/>
    <n v="88.63"/>
    <n v="3"/>
    <n v="13.294499999999999"/>
    <n v="279.18450000000001"/>
    <x v="22"/>
    <d v="1899-12-30T17:36:00"/>
    <s v="Ewallet"/>
    <n v="265.89"/>
    <n v="4.7619047620000003"/>
    <n v="13.294499999999999"/>
    <n v="6"/>
  </r>
  <r>
    <s v="227-03-5010"/>
    <s v="Alex"/>
    <s v="Yangon"/>
    <s v="Member"/>
    <s v="Female"/>
    <s v="Home and lifestyle"/>
    <n v="52.59"/>
    <n v="8"/>
    <n v="21.036000000000001"/>
    <n v="441.75599999999997"/>
    <x v="23"/>
    <d v="1899-12-30T19:20:00"/>
    <s v="Credit card"/>
    <n v="420.72"/>
    <n v="4.7619047620000003"/>
    <n v="21.036000000000001"/>
    <n v="8.5"/>
  </r>
  <r>
    <s v="649-29-6775"/>
    <s v="Cairo"/>
    <s v="Mandalay"/>
    <s v="Member"/>
    <s v="Female"/>
    <s v="Fashion accessories"/>
    <n v="33.520000000000003"/>
    <n v="1"/>
    <n v="1.6759999999999999"/>
    <n v="35.195999999999998"/>
    <x v="4"/>
    <d v="1899-12-30T15:31:00"/>
    <s v="Cash"/>
    <n v="33.520000000000003"/>
    <n v="4.7619047620000003"/>
    <n v="1.6759999999999999"/>
    <n v="6.7"/>
  </r>
  <r>
    <s v="189-17-4241"/>
    <s v="Alex"/>
    <s v="Yangon"/>
    <s v="Member"/>
    <s v="Female"/>
    <s v="Fashion accessories"/>
    <n v="87.67"/>
    <n v="2"/>
    <n v="8.7669999999999995"/>
    <n v="184.107"/>
    <x v="24"/>
    <d v="1899-12-30T12:17:00"/>
    <s v="Credit card"/>
    <n v="175.34"/>
    <n v="4.7619047620000003"/>
    <n v="8.7669999999999995"/>
    <n v="7.7"/>
  </r>
  <r>
    <s v="145-94-9061"/>
    <s v="Cairo"/>
    <s v="Mandalay"/>
    <s v="Member"/>
    <s v="Female"/>
    <s v="Food and beverages"/>
    <n v="88.36"/>
    <n v="5"/>
    <n v="22.09"/>
    <n v="463.89"/>
    <x v="25"/>
    <d v="1899-12-30T19:48:00"/>
    <s v="Cash"/>
    <n v="441.8"/>
    <n v="4.7619047620000003"/>
    <n v="22.09"/>
    <n v="9.6"/>
  </r>
  <r>
    <s v="848-62-7243"/>
    <s v="Alex"/>
    <s v="Yangon"/>
    <s v="Member"/>
    <s v="Female"/>
    <s v="Health and beauty"/>
    <n v="24.89"/>
    <n v="9"/>
    <n v="11.2005"/>
    <n v="235.2105"/>
    <x v="20"/>
    <d v="1899-12-30T15:36:00"/>
    <s v="Cash"/>
    <n v="224.01"/>
    <n v="4.7619047620000003"/>
    <n v="11.2005"/>
    <n v="7.4"/>
  </r>
  <r>
    <s v="871-79-8483"/>
    <s v="Cairo"/>
    <s v="Mandalay"/>
    <s v="Member"/>
    <s v="Female"/>
    <s v="Fashion accessories"/>
    <n v="94.13"/>
    <n v="5"/>
    <n v="23.532499999999999"/>
    <n v="494.1825"/>
    <x v="6"/>
    <d v="1899-12-30T19:39:00"/>
    <s v="Credit card"/>
    <n v="470.65"/>
    <n v="4.7619047620000003"/>
    <n v="23.532499999999999"/>
    <n v="4.8"/>
  </r>
  <r>
    <s v="149-71-6266"/>
    <s v="Cairo"/>
    <s v="Mandalay"/>
    <s v="Member"/>
    <s v="Female"/>
    <s v="Sports and travel"/>
    <n v="78.069999999999993"/>
    <n v="9"/>
    <n v="35.131500000000003"/>
    <n v="737.76149999999996"/>
    <x v="26"/>
    <d v="1899-12-30T12:43:00"/>
    <s v="Cash"/>
    <n v="702.63"/>
    <n v="4.7619047620000003"/>
    <n v="35.131500000000003"/>
    <n v="4.5"/>
  </r>
  <r>
    <s v="640-49-2076"/>
    <s v="Cairo"/>
    <s v="Mandalay"/>
    <s v="Member"/>
    <s v="Female"/>
    <s v="Sports and travel"/>
    <n v="83.78"/>
    <n v="8"/>
    <n v="33.512"/>
    <n v="703.75199999999995"/>
    <x v="8"/>
    <d v="1899-12-30T14:49:00"/>
    <s v="Cash"/>
    <n v="670.24"/>
    <n v="4.7619047620000003"/>
    <n v="33.512"/>
    <n v="5.0999999999999996"/>
  </r>
  <r>
    <s v="595-11-5460"/>
    <s v="Alex"/>
    <s v="Yangon"/>
    <s v="Member"/>
    <s v="Female"/>
    <s v="Health and beauty"/>
    <n v="96.58"/>
    <n v="2"/>
    <n v="9.6579999999999995"/>
    <n v="202.81800000000001"/>
    <x v="20"/>
    <d v="1899-12-30T10:12:00"/>
    <s v="Credit card"/>
    <n v="193.16"/>
    <n v="4.7619047620000003"/>
    <n v="9.6579999999999995"/>
    <n v="5.0999999999999996"/>
  </r>
  <r>
    <s v="183-56-6882"/>
    <s v="Giza"/>
    <s v="Naypyitaw"/>
    <s v="Member"/>
    <s v="Female"/>
    <s v="Food and beverages"/>
    <n v="99.42"/>
    <n v="4"/>
    <n v="19.884"/>
    <n v="417.56400000000002"/>
    <x v="10"/>
    <d v="1899-12-30T10:42:00"/>
    <s v="Ewallet"/>
    <n v="397.68"/>
    <n v="4.7619047620000003"/>
    <n v="19.884"/>
    <n v="7.5"/>
  </r>
  <r>
    <s v="232-16-2483"/>
    <s v="Giza"/>
    <s v="Naypyitaw"/>
    <s v="Member"/>
    <s v="Female"/>
    <s v="Sports and travel"/>
    <n v="68.12"/>
    <n v="1"/>
    <n v="3.4060000000000001"/>
    <n v="71.525999999999996"/>
    <x v="27"/>
    <d v="1899-12-30T12:28:00"/>
    <s v="Ewallet"/>
    <n v="68.12"/>
    <n v="4.7619047620000003"/>
    <n v="3.4060000000000001"/>
    <n v="6.8"/>
  </r>
  <r>
    <s v="129-29-8530"/>
    <s v="Alex"/>
    <s v="Yangon"/>
    <s v="Member"/>
    <s v="Female"/>
    <s v="Sports and travel"/>
    <n v="62.62"/>
    <n v="5"/>
    <n v="15.654999999999999"/>
    <n v="328.755"/>
    <x v="24"/>
    <d v="1899-12-30T19:15:00"/>
    <s v="Ewallet"/>
    <n v="313.10000000000002"/>
    <n v="4.7619047620000003"/>
    <n v="15.654999999999999"/>
    <n v="7"/>
  </r>
  <r>
    <s v="272-65-1806"/>
    <s v="Alex"/>
    <s v="Yangon"/>
    <s v="Member"/>
    <s v="Female"/>
    <s v="Electronic accessories"/>
    <n v="60.88"/>
    <n v="9"/>
    <n v="27.396000000000001"/>
    <n v="575.31600000000003"/>
    <x v="15"/>
    <d v="1899-12-30T17:17:00"/>
    <s v="Ewallet"/>
    <n v="547.91999999999996"/>
    <n v="4.7619047620000003"/>
    <n v="27.396000000000001"/>
    <n v="4.7"/>
  </r>
  <r>
    <s v="333-73-7901"/>
    <s v="Giza"/>
    <s v="Naypyitaw"/>
    <s v="Member"/>
    <s v="Female"/>
    <s v="Health and beauty"/>
    <n v="54.92"/>
    <n v="8"/>
    <n v="21.968"/>
    <n v="461.32799999999997"/>
    <x v="28"/>
    <d v="1899-12-30T13:24:00"/>
    <s v="Ewallet"/>
    <n v="439.36"/>
    <n v="4.7619047620000003"/>
    <n v="21.968"/>
    <n v="7.6"/>
  </r>
  <r>
    <s v="777-82-7220"/>
    <s v="Cairo"/>
    <s v="Mandalay"/>
    <s v="Member"/>
    <s v="Female"/>
    <s v="Home and lifestyle"/>
    <n v="30.12"/>
    <n v="8"/>
    <n v="12.048"/>
    <n v="253.00800000000001"/>
    <x v="2"/>
    <d v="1899-12-30T13:01:00"/>
    <s v="Cash"/>
    <n v="240.96"/>
    <n v="4.7619047620000003"/>
    <n v="12.048"/>
    <n v="7.7"/>
  </r>
  <r>
    <s v="280-35-5823"/>
    <s v="Cairo"/>
    <s v="Mandalay"/>
    <s v="Member"/>
    <s v="Female"/>
    <s v="Home and lifestyle"/>
    <n v="86.72"/>
    <n v="1"/>
    <n v="4.3360000000000003"/>
    <n v="91.055999999999997"/>
    <x v="29"/>
    <d v="1899-12-30T18:45:00"/>
    <s v="Ewallet"/>
    <n v="86.72"/>
    <n v="4.7619047620000003"/>
    <n v="4.3360000000000003"/>
    <n v="7.9"/>
  </r>
  <r>
    <s v="554-53-8700"/>
    <s v="Giza"/>
    <s v="Naypyitaw"/>
    <s v="Member"/>
    <s v="Female"/>
    <s v="Home and lifestyle"/>
    <n v="56.11"/>
    <n v="2"/>
    <n v="5.6109999999999998"/>
    <n v="117.831"/>
    <x v="30"/>
    <d v="1899-12-30T10:11:00"/>
    <s v="Cash"/>
    <n v="112.22"/>
    <n v="4.7619047620000003"/>
    <n v="5.6109999999999998"/>
    <n v="6.3"/>
  </r>
  <r>
    <s v="354-25-5821"/>
    <s v="Cairo"/>
    <s v="Mandalay"/>
    <s v="Member"/>
    <s v="Female"/>
    <s v="Sports and travel"/>
    <n v="69.12"/>
    <n v="6"/>
    <n v="20.736000000000001"/>
    <n v="435.45600000000002"/>
    <x v="4"/>
    <d v="1899-12-30T13:03:00"/>
    <s v="Cash"/>
    <n v="414.72"/>
    <n v="4.7619047620000003"/>
    <n v="20.736000000000001"/>
    <n v="5.6"/>
  </r>
  <r>
    <s v="228-96-1411"/>
    <s v="Giza"/>
    <s v="Naypyitaw"/>
    <s v="Member"/>
    <s v="Female"/>
    <s v="Food and beverages"/>
    <n v="98.7"/>
    <n v="8"/>
    <n v="39.479999999999997"/>
    <n v="829.08"/>
    <x v="31"/>
    <d v="1899-12-30T20:39:00"/>
    <s v="Cash"/>
    <n v="789.6"/>
    <n v="4.7619047620000003"/>
    <n v="39.479999999999997"/>
    <n v="7.6"/>
  </r>
  <r>
    <s v="617-15-4209"/>
    <s v="Giza"/>
    <s v="Naypyitaw"/>
    <s v="Member"/>
    <s v="Female"/>
    <s v="Health and beauty"/>
    <n v="15.37"/>
    <n v="2"/>
    <n v="1.5369999999999999"/>
    <n v="32.277000000000001"/>
    <x v="32"/>
    <d v="1899-12-30T19:47:00"/>
    <s v="Cash"/>
    <n v="30.74"/>
    <n v="4.7619047620000003"/>
    <n v="1.5369999999999999"/>
    <n v="7.2"/>
  </r>
  <r>
    <s v="132-32-9879"/>
    <s v="Cairo"/>
    <s v="Mandalay"/>
    <s v="Member"/>
    <s v="Female"/>
    <s v="Electronic accessories"/>
    <n v="93.96"/>
    <n v="4"/>
    <n v="18.792000000000002"/>
    <n v="394.63200000000001"/>
    <x v="11"/>
    <d v="1899-12-30T18:00:00"/>
    <s v="Cash"/>
    <n v="375.84"/>
    <n v="4.7619047620000003"/>
    <n v="18.792000000000002"/>
    <n v="9.5"/>
  </r>
  <r>
    <s v="370-41-7321"/>
    <s v="Cairo"/>
    <s v="Mandalay"/>
    <s v="Member"/>
    <s v="Female"/>
    <s v="Health and beauty"/>
    <n v="56.69"/>
    <n v="9"/>
    <n v="25.5105"/>
    <n v="535.72050000000002"/>
    <x v="33"/>
    <d v="1899-12-30T17:24:00"/>
    <s v="Credit card"/>
    <n v="510.21"/>
    <n v="4.7619047620000003"/>
    <n v="25.5105"/>
    <n v="8.4"/>
  </r>
  <r>
    <s v="727-46-3608"/>
    <s v="Cairo"/>
    <s v="Mandalay"/>
    <s v="Member"/>
    <s v="Female"/>
    <s v="Food and beverages"/>
    <n v="20.010000000000002"/>
    <n v="9"/>
    <n v="9.0045000000000002"/>
    <n v="189.09450000000001"/>
    <x v="10"/>
    <d v="1899-12-30T15:47:00"/>
    <s v="Ewallet"/>
    <n v="180.09"/>
    <n v="4.7619047620000003"/>
    <n v="9.0045000000000002"/>
    <n v="4.0999999999999996"/>
  </r>
  <r>
    <s v="669-54-1719"/>
    <s v="Cairo"/>
    <s v="Mandalay"/>
    <s v="Member"/>
    <s v="Female"/>
    <s v="Electronic accessories"/>
    <n v="18.93"/>
    <n v="6"/>
    <n v="5.6790000000000003"/>
    <n v="119.259"/>
    <x v="34"/>
    <d v="1899-12-30T12:45:00"/>
    <s v="Credit card"/>
    <n v="113.58"/>
    <n v="4.7619047620000003"/>
    <n v="5.6790000000000003"/>
    <n v="8.1"/>
  </r>
  <r>
    <s v="574-22-5561"/>
    <s v="Giza"/>
    <s v="Naypyitaw"/>
    <s v="Member"/>
    <s v="Female"/>
    <s v="Fashion accessories"/>
    <n v="82.63"/>
    <n v="10"/>
    <n v="41.314999999999998"/>
    <n v="867.61500000000001"/>
    <x v="35"/>
    <d v="1899-12-30T17:08:00"/>
    <s v="Ewallet"/>
    <n v="826.3"/>
    <n v="4.7619047620000003"/>
    <n v="41.314999999999998"/>
    <n v="7.9"/>
  </r>
  <r>
    <s v="326-78-5178"/>
    <s v="Giza"/>
    <s v="Naypyitaw"/>
    <s v="Member"/>
    <s v="Female"/>
    <s v="Food and beverages"/>
    <n v="91.4"/>
    <n v="7"/>
    <n v="31.99"/>
    <n v="671.79"/>
    <x v="36"/>
    <d v="1899-12-30T10:19:00"/>
    <s v="Cash"/>
    <n v="639.79999999999995"/>
    <n v="4.7619047620000003"/>
    <n v="31.99"/>
    <n v="9.5"/>
  </r>
  <r>
    <s v="162-48-8011"/>
    <s v="Alex"/>
    <s v="Yangon"/>
    <s v="Member"/>
    <s v="Female"/>
    <s v="Food and beverages"/>
    <n v="44.59"/>
    <n v="5"/>
    <n v="11.147500000000001"/>
    <n v="234.0975"/>
    <x v="34"/>
    <d v="1899-12-30T15:10:00"/>
    <s v="Cash"/>
    <n v="222.95"/>
    <n v="4.7619047620000003"/>
    <n v="11.147500000000001"/>
    <n v="8.5"/>
  </r>
  <r>
    <s v="616-24-2851"/>
    <s v="Cairo"/>
    <s v="Mandalay"/>
    <s v="Member"/>
    <s v="Female"/>
    <s v="Fashion accessories"/>
    <n v="17.87"/>
    <n v="4"/>
    <n v="3.5739999999999998"/>
    <n v="75.054000000000002"/>
    <x v="23"/>
    <d v="1899-12-30T14:42:00"/>
    <s v="Ewallet"/>
    <n v="71.48"/>
    <n v="4.7619047620000003"/>
    <n v="3.5739999999999998"/>
    <n v="6.5"/>
  </r>
  <r>
    <s v="778-71-5554"/>
    <s v="Giza"/>
    <s v="Naypyitaw"/>
    <s v="Member"/>
    <s v="Female"/>
    <s v="Fashion accessories"/>
    <n v="15.43"/>
    <n v="1"/>
    <n v="0.77149999999999996"/>
    <n v="16.201499999999999"/>
    <x v="25"/>
    <d v="1899-12-30T15:46:00"/>
    <s v="Credit card"/>
    <n v="15.43"/>
    <n v="4.7619047620000003"/>
    <n v="0.77149999999999996"/>
    <n v="6.1"/>
  </r>
  <r>
    <s v="242-55-6721"/>
    <s v="Cairo"/>
    <s v="Mandalay"/>
    <s v="Member"/>
    <s v="Female"/>
    <s v="Home and lifestyle"/>
    <n v="16.16"/>
    <n v="2"/>
    <n v="1.6160000000000001"/>
    <n v="33.936"/>
    <x v="37"/>
    <d v="1899-12-30T11:49:00"/>
    <s v="Ewallet"/>
    <n v="32.32"/>
    <n v="4.7619047620000003"/>
    <n v="1.6160000000000001"/>
    <n v="6.5"/>
  </r>
  <r>
    <s v="399-46-5918"/>
    <s v="Giza"/>
    <s v="Naypyitaw"/>
    <s v="Member"/>
    <s v="Female"/>
    <s v="Electronic accessories"/>
    <n v="85.98"/>
    <n v="8"/>
    <n v="34.392000000000003"/>
    <n v="722.23199999999997"/>
    <x v="38"/>
    <d v="1899-12-30T19:01:00"/>
    <s v="Cash"/>
    <n v="687.84"/>
    <n v="4.7619047620000003"/>
    <n v="34.392000000000003"/>
    <n v="8.1999999999999993"/>
  </r>
  <r>
    <s v="106-35-6779"/>
    <s v="Alex"/>
    <s v="Yangon"/>
    <s v="Member"/>
    <s v="Female"/>
    <s v="Home and lifestyle"/>
    <n v="44.34"/>
    <n v="2"/>
    <n v="4.4340000000000002"/>
    <n v="93.114000000000004"/>
    <x v="39"/>
    <d v="1899-12-30T11:26:00"/>
    <s v="Cash"/>
    <n v="88.68"/>
    <n v="4.7619047620000003"/>
    <n v="4.4340000000000002"/>
    <n v="5.8"/>
  </r>
  <r>
    <s v="635-40-6220"/>
    <s v="Alex"/>
    <s v="Yangon"/>
    <s v="Member"/>
    <s v="Female"/>
    <s v="Health and beauty"/>
    <n v="89.6"/>
    <n v="8"/>
    <n v="35.840000000000003"/>
    <n v="752.64"/>
    <x v="13"/>
    <d v="1899-12-30T11:28:00"/>
    <s v="Ewallet"/>
    <n v="716.8"/>
    <n v="4.7619047620000003"/>
    <n v="35.840000000000003"/>
    <n v="6.6"/>
  </r>
  <r>
    <s v="817-48-8732"/>
    <s v="Alex"/>
    <s v="Yangon"/>
    <s v="Member"/>
    <s v="Female"/>
    <s v="Home and lifestyle"/>
    <n v="72.349999999999994"/>
    <n v="10"/>
    <n v="36.174999999999997"/>
    <n v="759.67499999999995"/>
    <x v="40"/>
    <d v="1899-12-30T15:55:00"/>
    <s v="Cash"/>
    <n v="723.5"/>
    <n v="4.7619047620000003"/>
    <n v="36.174999999999997"/>
    <n v="5.4"/>
  </r>
  <r>
    <s v="120-06-4233"/>
    <s v="Giza"/>
    <s v="Naypyitaw"/>
    <s v="Member"/>
    <s v="Female"/>
    <s v="Electronic accessories"/>
    <n v="30.61"/>
    <n v="6"/>
    <n v="9.1829999999999998"/>
    <n v="192.84299999999999"/>
    <x v="41"/>
    <d v="1899-12-30T20:36:00"/>
    <s v="Cash"/>
    <n v="183.66"/>
    <n v="4.7619047620000003"/>
    <n v="9.1829999999999998"/>
    <n v="9.3000000000000007"/>
  </r>
  <r>
    <s v="285-68-5083"/>
    <s v="Giza"/>
    <s v="Naypyitaw"/>
    <s v="Member"/>
    <s v="Female"/>
    <s v="Sports and travel"/>
    <n v="24.74"/>
    <n v="3"/>
    <n v="3.7109999999999999"/>
    <n v="77.930999999999997"/>
    <x v="42"/>
    <d v="1899-12-30T17:47:00"/>
    <s v="Credit card"/>
    <n v="74.22"/>
    <n v="4.7619047620000003"/>
    <n v="3.7109999999999999"/>
    <n v="10"/>
  </r>
  <r>
    <s v="803-83-5989"/>
    <s v="Giza"/>
    <s v="Naypyitaw"/>
    <s v="Member"/>
    <s v="Female"/>
    <s v="Home and lifestyle"/>
    <n v="55.73"/>
    <n v="6"/>
    <n v="16.719000000000001"/>
    <n v="351.09899999999999"/>
    <x v="7"/>
    <d v="1899-12-30T10:55:00"/>
    <s v="Ewallet"/>
    <n v="334.38"/>
    <n v="4.7619047620000003"/>
    <n v="16.719000000000001"/>
    <n v="7"/>
  </r>
  <r>
    <s v="347-34-2234"/>
    <s v="Cairo"/>
    <s v="Mandalay"/>
    <s v="Member"/>
    <s v="Female"/>
    <s v="Sports and travel"/>
    <n v="55.07"/>
    <n v="9"/>
    <n v="24.781500000000001"/>
    <n v="520.41150000000005"/>
    <x v="36"/>
    <d v="1899-12-30T13:40:00"/>
    <s v="Ewallet"/>
    <n v="495.63"/>
    <n v="4.7619047620000003"/>
    <n v="24.781500000000001"/>
    <n v="10"/>
  </r>
  <r>
    <s v="199-75-8169"/>
    <s v="Alex"/>
    <s v="Yangon"/>
    <s v="Member"/>
    <s v="Female"/>
    <s v="Sports and travel"/>
    <n v="15.81"/>
    <n v="10"/>
    <n v="7.9050000000000002"/>
    <n v="166.005"/>
    <x v="43"/>
    <d v="1899-12-30T12:27:00"/>
    <s v="Credit card"/>
    <n v="158.1"/>
    <n v="4.7619047620000003"/>
    <n v="7.9050000000000002"/>
    <n v="8.6"/>
  </r>
  <r>
    <s v="853-23-2453"/>
    <s v="Cairo"/>
    <s v="Mandalay"/>
    <s v="Member"/>
    <s v="Female"/>
    <s v="Health and beauty"/>
    <n v="75.739999999999995"/>
    <n v="4"/>
    <n v="15.148"/>
    <n v="318.108"/>
    <x v="44"/>
    <d v="1899-12-30T14:35:00"/>
    <s v="Cash"/>
    <n v="302.95999999999998"/>
    <n v="4.7619047620000003"/>
    <n v="15.148"/>
    <n v="7.6"/>
  </r>
  <r>
    <s v="877-22-3308"/>
    <s v="Alex"/>
    <s v="Yangon"/>
    <s v="Member"/>
    <s v="Female"/>
    <s v="Health and beauty"/>
    <n v="15.87"/>
    <n v="10"/>
    <n v="7.9349999999999996"/>
    <n v="166.63499999999999"/>
    <x v="45"/>
    <d v="1899-12-30T16:40:00"/>
    <s v="Cash"/>
    <n v="158.69999999999999"/>
    <n v="4.7619047620000003"/>
    <n v="7.9349999999999996"/>
    <n v="5.8"/>
  </r>
  <r>
    <s v="838-78-4295"/>
    <s v="Giza"/>
    <s v="Naypyitaw"/>
    <s v="Member"/>
    <s v="Female"/>
    <s v="Health and beauty"/>
    <n v="33.47"/>
    <n v="2"/>
    <n v="3.347"/>
    <n v="70.287000000000006"/>
    <x v="34"/>
    <d v="1899-12-30T15:43:00"/>
    <s v="Ewallet"/>
    <n v="66.94"/>
    <n v="4.7619047620000003"/>
    <n v="3.347"/>
    <n v="6.7"/>
  </r>
  <r>
    <s v="109-28-2512"/>
    <s v="Cairo"/>
    <s v="Mandalay"/>
    <s v="Member"/>
    <s v="Female"/>
    <s v="Fashion accessories"/>
    <n v="97.61"/>
    <n v="6"/>
    <n v="29.283000000000001"/>
    <n v="614.94299999999998"/>
    <x v="27"/>
    <d v="1899-12-30T15:01:00"/>
    <s v="Ewallet"/>
    <n v="585.66"/>
    <n v="4.7619047620000003"/>
    <n v="29.283000000000001"/>
    <n v="9.9"/>
  </r>
  <r>
    <s v="232-11-3025"/>
    <s v="Alex"/>
    <s v="Yangon"/>
    <s v="Member"/>
    <s v="Female"/>
    <s v="Sports and travel"/>
    <n v="78.77"/>
    <n v="10"/>
    <n v="39.384999999999998"/>
    <n v="827.08500000000004"/>
    <x v="46"/>
    <d v="1899-12-30T10:04:00"/>
    <s v="Cash"/>
    <n v="787.7"/>
    <n v="4.7619047620000003"/>
    <n v="39.384999999999998"/>
    <n v="6.4"/>
  </r>
  <r>
    <s v="382-03-4532"/>
    <s v="Alex"/>
    <s v="Yangon"/>
    <s v="Member"/>
    <s v="Female"/>
    <s v="Health and beauty"/>
    <n v="18.329999999999998"/>
    <n v="1"/>
    <n v="0.91649999999999998"/>
    <n v="19.246500000000001"/>
    <x v="30"/>
    <d v="1899-12-30T18:50:00"/>
    <s v="Cash"/>
    <n v="18.329999999999998"/>
    <n v="4.7619047620000003"/>
    <n v="0.91649999999999998"/>
    <n v="4.3"/>
  </r>
  <r>
    <s v="393-65-2792"/>
    <s v="Giza"/>
    <s v="Naypyitaw"/>
    <s v="Member"/>
    <s v="Female"/>
    <s v="Food and beverages"/>
    <n v="89.48"/>
    <n v="10"/>
    <n v="44.74"/>
    <n v="939.54"/>
    <x v="47"/>
    <d v="1899-12-30T12:46:00"/>
    <s v="Credit card"/>
    <n v="894.8"/>
    <n v="4.7619047620000003"/>
    <n v="44.74"/>
    <n v="9.6"/>
  </r>
  <r>
    <s v="796-12-2025"/>
    <s v="Giza"/>
    <s v="Naypyitaw"/>
    <s v="Member"/>
    <s v="Female"/>
    <s v="Fashion accessories"/>
    <n v="62.12"/>
    <n v="10"/>
    <n v="31.06"/>
    <n v="652.26"/>
    <x v="48"/>
    <d v="1899-12-30T16:19:00"/>
    <s v="Cash"/>
    <n v="621.20000000000005"/>
    <n v="4.7619047620000003"/>
    <n v="31.06"/>
    <n v="5.9"/>
  </r>
  <r>
    <s v="510-95-6347"/>
    <s v="Cairo"/>
    <s v="Mandalay"/>
    <s v="Member"/>
    <s v="Female"/>
    <s v="Food and beverages"/>
    <n v="48.52"/>
    <n v="3"/>
    <n v="7.2779999999999996"/>
    <n v="152.83799999999999"/>
    <x v="19"/>
    <d v="1899-12-30T18:17:00"/>
    <s v="Ewallet"/>
    <n v="145.56"/>
    <n v="4.7619047620000003"/>
    <n v="7.2779999999999996"/>
    <n v="4"/>
  </r>
  <r>
    <s v="841-35-6630"/>
    <s v="Giza"/>
    <s v="Naypyitaw"/>
    <s v="Member"/>
    <s v="Female"/>
    <s v="Electronic accessories"/>
    <n v="75.91"/>
    <n v="6"/>
    <n v="22.773"/>
    <n v="478.233"/>
    <x v="11"/>
    <d v="1899-12-30T18:21:00"/>
    <s v="Cash"/>
    <n v="455.46"/>
    <n v="4.7619047620000003"/>
    <n v="22.773"/>
    <n v="8.6999999999999993"/>
  </r>
  <r>
    <s v="287-21-9091"/>
    <s v="Alex"/>
    <s v="Yangon"/>
    <s v="Member"/>
    <s v="Female"/>
    <s v="Home and lifestyle"/>
    <n v="74.67"/>
    <n v="9"/>
    <n v="33.601500000000001"/>
    <n v="705.63149999999996"/>
    <x v="49"/>
    <d v="1899-12-30T10:55:00"/>
    <s v="Ewallet"/>
    <n v="672.03"/>
    <n v="4.7619047620000003"/>
    <n v="33.601500000000001"/>
    <n v="9.4"/>
  </r>
  <r>
    <s v="732-94-0499"/>
    <s v="Giza"/>
    <s v="Naypyitaw"/>
    <s v="Member"/>
    <s v="Female"/>
    <s v="Electronic accessories"/>
    <n v="41.65"/>
    <n v="10"/>
    <n v="20.824999999999999"/>
    <n v="437.32499999999999"/>
    <x v="50"/>
    <d v="1899-12-30T17:04:00"/>
    <s v="Credit card"/>
    <n v="416.5"/>
    <n v="4.7619047620000003"/>
    <n v="20.824999999999999"/>
    <n v="5.4"/>
  </r>
  <r>
    <s v="263-10-3913"/>
    <s v="Giza"/>
    <s v="Naypyitaw"/>
    <s v="Member"/>
    <s v="Female"/>
    <s v="Fashion accessories"/>
    <n v="49.04"/>
    <n v="9"/>
    <n v="22.068000000000001"/>
    <n v="463.428"/>
    <x v="51"/>
    <d v="1899-12-30T14:20:00"/>
    <s v="Credit card"/>
    <n v="441.36"/>
    <n v="4.7619047620000003"/>
    <n v="22.068000000000001"/>
    <n v="8.6"/>
  </r>
  <r>
    <s v="381-20-0914"/>
    <s v="Alex"/>
    <s v="Yangon"/>
    <s v="Member"/>
    <s v="Female"/>
    <s v="Fashion accessories"/>
    <n v="20.010000000000002"/>
    <n v="9"/>
    <n v="9.0045000000000002"/>
    <n v="189.09450000000001"/>
    <x v="52"/>
    <d v="1899-12-30T15:48:00"/>
    <s v="Credit card"/>
    <n v="180.09"/>
    <n v="4.7619047620000003"/>
    <n v="9.0045000000000002"/>
    <n v="5.7"/>
  </r>
  <r>
    <s v="829-49-1914"/>
    <s v="Giza"/>
    <s v="Naypyitaw"/>
    <s v="Member"/>
    <s v="Female"/>
    <s v="Food and beverages"/>
    <n v="78.31"/>
    <n v="10"/>
    <n v="39.155000000000001"/>
    <n v="822.255"/>
    <x v="19"/>
    <d v="1899-12-30T16:24:00"/>
    <s v="Ewallet"/>
    <n v="783.1"/>
    <n v="4.7619047620000003"/>
    <n v="39.155000000000001"/>
    <n v="6.6"/>
  </r>
  <r>
    <s v="756-01-7507"/>
    <s v="Giza"/>
    <s v="Naypyitaw"/>
    <s v="Member"/>
    <s v="Female"/>
    <s v="Health and beauty"/>
    <n v="20.38"/>
    <n v="5"/>
    <n v="5.0949999999999998"/>
    <n v="106.995"/>
    <x v="49"/>
    <d v="1899-12-30T18:56:00"/>
    <s v="Cash"/>
    <n v="101.9"/>
    <n v="4.7619047620000003"/>
    <n v="5.0949999999999998"/>
    <n v="6"/>
  </r>
  <r>
    <s v="870-72-4431"/>
    <s v="Giza"/>
    <s v="Naypyitaw"/>
    <s v="Member"/>
    <s v="Female"/>
    <s v="Health and beauty"/>
    <n v="99.19"/>
    <n v="6"/>
    <n v="29.757000000000001"/>
    <n v="624.89700000000005"/>
    <x v="18"/>
    <d v="1899-12-30T14:42:00"/>
    <s v="Credit card"/>
    <n v="595.14"/>
    <n v="4.7619047620000003"/>
    <n v="29.757000000000001"/>
    <n v="5.5"/>
  </r>
  <r>
    <s v="847-38-7188"/>
    <s v="Cairo"/>
    <s v="Mandalay"/>
    <s v="Member"/>
    <s v="Female"/>
    <s v="Food and beverages"/>
    <n v="96.68"/>
    <n v="3"/>
    <n v="14.502000000000001"/>
    <n v="304.54199999999997"/>
    <x v="53"/>
    <d v="1899-12-30T19:56:00"/>
    <s v="Ewallet"/>
    <n v="290.04000000000002"/>
    <n v="4.7619047620000003"/>
    <n v="14.502000000000001"/>
    <n v="6.4"/>
  </r>
  <r>
    <s v="480-63-2856"/>
    <s v="Giza"/>
    <s v="Naypyitaw"/>
    <s v="Member"/>
    <s v="Female"/>
    <s v="Food and beverages"/>
    <n v="19.25"/>
    <n v="8"/>
    <n v="7.7"/>
    <n v="161.69999999999999"/>
    <x v="54"/>
    <d v="1899-12-30T18:37:00"/>
    <s v="Ewallet"/>
    <n v="154"/>
    <n v="4.7619047620000003"/>
    <n v="7.7"/>
    <n v="6.6"/>
  </r>
  <r>
    <s v="787-56-0757"/>
    <s v="Giza"/>
    <s v="Naypyitaw"/>
    <s v="Member"/>
    <s v="Female"/>
    <s v="Food and beverages"/>
    <n v="80.36"/>
    <n v="4"/>
    <n v="16.071999999999999"/>
    <n v="337.512"/>
    <x v="55"/>
    <d v="1899-12-30T18:45:00"/>
    <s v="Credit card"/>
    <n v="321.44"/>
    <n v="4.7619047620000003"/>
    <n v="16.071999999999999"/>
    <n v="8.3000000000000007"/>
  </r>
  <r>
    <s v="360-39-5055"/>
    <s v="Giza"/>
    <s v="Naypyitaw"/>
    <s v="Member"/>
    <s v="Female"/>
    <s v="Sports and travel"/>
    <n v="48.91"/>
    <n v="5"/>
    <n v="12.227499999999999"/>
    <n v="256.77749999999997"/>
    <x v="11"/>
    <d v="1899-12-30T10:17:00"/>
    <s v="Cash"/>
    <n v="244.55"/>
    <n v="4.7619047620000003"/>
    <n v="12.227499999999999"/>
    <n v="6.6"/>
  </r>
  <r>
    <s v="730-50-9884"/>
    <s v="Giza"/>
    <s v="Naypyitaw"/>
    <s v="Member"/>
    <s v="Female"/>
    <s v="Sports and travel"/>
    <n v="83.06"/>
    <n v="7"/>
    <n v="29.071000000000002"/>
    <n v="610.49099999999999"/>
    <x v="19"/>
    <d v="1899-12-30T14:31:00"/>
    <s v="Ewallet"/>
    <n v="581.41999999999996"/>
    <n v="4.7619047620000003"/>
    <n v="29.071000000000002"/>
    <n v="4"/>
  </r>
  <r>
    <s v="362-58-8315"/>
    <s v="Giza"/>
    <s v="Naypyitaw"/>
    <s v="Member"/>
    <s v="Female"/>
    <s v="Fashion accessories"/>
    <n v="76.52"/>
    <n v="5"/>
    <n v="19.13"/>
    <n v="401.73"/>
    <x v="5"/>
    <d v="1899-12-30T10:23:00"/>
    <s v="Cash"/>
    <n v="382.6"/>
    <n v="4.7619047620000003"/>
    <n v="19.13"/>
    <n v="9.9"/>
  </r>
  <r>
    <s v="633-44-8566"/>
    <s v="Alex"/>
    <s v="Yangon"/>
    <s v="Member"/>
    <s v="Female"/>
    <s v="Food and beverages"/>
    <n v="49.38"/>
    <n v="7"/>
    <n v="17.283000000000001"/>
    <n v="362.94299999999998"/>
    <x v="39"/>
    <d v="1899-12-30T20:35:00"/>
    <s v="Credit card"/>
    <n v="345.66"/>
    <n v="4.7619047620000003"/>
    <n v="17.283000000000001"/>
    <n v="7.3"/>
  </r>
  <r>
    <s v="504-35-8843"/>
    <s v="Alex"/>
    <s v="Yangon"/>
    <s v="Member"/>
    <s v="Female"/>
    <s v="Sports and travel"/>
    <n v="42.47"/>
    <n v="1"/>
    <n v="2.1234999999999999"/>
    <n v="44.593499999999999"/>
    <x v="56"/>
    <d v="1899-12-30T16:57:00"/>
    <s v="Cash"/>
    <n v="42.47"/>
    <n v="4.7619047620000003"/>
    <n v="2.1234999999999999"/>
    <n v="5.7"/>
  </r>
  <r>
    <s v="318-68-5053"/>
    <s v="Cairo"/>
    <s v="Mandalay"/>
    <s v="Member"/>
    <s v="Female"/>
    <s v="Health and beauty"/>
    <n v="76.989999999999995"/>
    <n v="6"/>
    <n v="23.097000000000001"/>
    <n v="485.03699999999998"/>
    <x v="33"/>
    <d v="1899-12-30T17:55:00"/>
    <s v="Cash"/>
    <n v="461.94"/>
    <n v="4.7619047620000003"/>
    <n v="23.097000000000001"/>
    <n v="6.1"/>
  </r>
  <r>
    <s v="565-80-5980"/>
    <s v="Giza"/>
    <s v="Naypyitaw"/>
    <s v="Member"/>
    <s v="Female"/>
    <s v="Home and lifestyle"/>
    <n v="47.38"/>
    <n v="4"/>
    <n v="9.4760000000000009"/>
    <n v="198.99600000000001"/>
    <x v="54"/>
    <d v="1899-12-30T10:25:00"/>
    <s v="Cash"/>
    <n v="189.52"/>
    <n v="4.7619047620000003"/>
    <n v="9.4760000000000009"/>
    <n v="7.1"/>
  </r>
  <r>
    <s v="225-32-0908"/>
    <s v="Giza"/>
    <s v="Naypyitaw"/>
    <s v="Member"/>
    <s v="Female"/>
    <s v="Sports and travel"/>
    <n v="44.86"/>
    <n v="10"/>
    <n v="22.43"/>
    <n v="471.03"/>
    <x v="53"/>
    <d v="1899-12-30T19:54:00"/>
    <s v="Ewallet"/>
    <n v="448.6"/>
    <n v="4.7619047620000003"/>
    <n v="22.43"/>
    <n v="8.1999999999999993"/>
  </r>
  <r>
    <s v="873-51-0671"/>
    <s v="Alex"/>
    <s v="Yangon"/>
    <s v="Member"/>
    <s v="Female"/>
    <s v="Sports and travel"/>
    <n v="21.98"/>
    <n v="7"/>
    <n v="7.6929999999999996"/>
    <n v="161.553"/>
    <x v="8"/>
    <d v="1899-12-30T16:42:00"/>
    <s v="Ewallet"/>
    <n v="153.86000000000001"/>
    <n v="4.7619047620000003"/>
    <n v="7.6929999999999996"/>
    <n v="5.0999999999999996"/>
  </r>
  <r>
    <s v="152-08-9985"/>
    <s v="Cairo"/>
    <s v="Mandalay"/>
    <s v="Member"/>
    <s v="Female"/>
    <s v="Health and beauty"/>
    <n v="64.36"/>
    <n v="9"/>
    <n v="28.962"/>
    <n v="608.202"/>
    <x v="41"/>
    <d v="1899-12-30T12:09:00"/>
    <s v="Credit card"/>
    <n v="579.24"/>
    <n v="4.7619047620000003"/>
    <n v="28.962"/>
    <n v="8.6"/>
  </r>
  <r>
    <s v="512-91-0811"/>
    <s v="Giza"/>
    <s v="Naypyitaw"/>
    <s v="Member"/>
    <s v="Female"/>
    <s v="Health and beauty"/>
    <n v="89.75"/>
    <n v="1"/>
    <n v="4.4874999999999998"/>
    <n v="94.237499999999997"/>
    <x v="10"/>
    <d v="1899-12-30T20:05:00"/>
    <s v="Credit card"/>
    <n v="89.75"/>
    <n v="4.7619047620000003"/>
    <n v="4.4874999999999998"/>
    <n v="6.6"/>
  </r>
  <r>
    <s v="594-34-4444"/>
    <s v="Alex"/>
    <s v="Yangon"/>
    <s v="Member"/>
    <s v="Female"/>
    <s v="Electronic accessories"/>
    <n v="97.16"/>
    <n v="1"/>
    <n v="4.8579999999999997"/>
    <n v="102.018"/>
    <x v="1"/>
    <d v="1899-12-30T20:38:00"/>
    <s v="Ewallet"/>
    <n v="97.16"/>
    <n v="4.7619047620000003"/>
    <n v="4.8579999999999997"/>
    <n v="7.2"/>
  </r>
  <r>
    <s v="766-85-7061"/>
    <s v="Cairo"/>
    <s v="Mandalay"/>
    <s v="Member"/>
    <s v="Female"/>
    <s v="Health and beauty"/>
    <n v="87.87"/>
    <n v="10"/>
    <n v="43.935000000000002"/>
    <n v="922.63499999999999"/>
    <x v="14"/>
    <d v="1899-12-30T10:25:00"/>
    <s v="Ewallet"/>
    <n v="878.7"/>
    <n v="4.7619047620000003"/>
    <n v="43.935000000000002"/>
    <n v="5.0999999999999996"/>
  </r>
  <r>
    <s v="871-39-9221"/>
    <s v="Giza"/>
    <s v="Naypyitaw"/>
    <s v="Member"/>
    <s v="Female"/>
    <s v="Electronic accessories"/>
    <n v="12.45"/>
    <n v="6"/>
    <n v="3.7349999999999999"/>
    <n v="78.435000000000002"/>
    <x v="57"/>
    <d v="1899-12-30T13:11:00"/>
    <s v="Cash"/>
    <n v="74.7"/>
    <n v="4.7619047620000003"/>
    <n v="3.7349999999999999"/>
    <n v="4.0999999999999996"/>
  </r>
  <r>
    <s v="865-92-6136"/>
    <s v="Alex"/>
    <s v="Yangon"/>
    <s v="Member"/>
    <s v="Female"/>
    <s v="Food and beverages"/>
    <n v="52.75"/>
    <n v="3"/>
    <n v="7.9124999999999996"/>
    <n v="166.16249999999999"/>
    <x v="28"/>
    <d v="1899-12-30T10:16:00"/>
    <s v="Ewallet"/>
    <n v="158.25"/>
    <n v="4.7619047620000003"/>
    <n v="7.9124999999999996"/>
    <n v="9.3000000000000007"/>
  </r>
  <r>
    <s v="733-01-9107"/>
    <s v="Cairo"/>
    <s v="Mandalay"/>
    <s v="Member"/>
    <s v="Female"/>
    <s v="Home and lifestyle"/>
    <n v="82.7"/>
    <n v="6"/>
    <n v="24.81"/>
    <n v="521.01"/>
    <x v="19"/>
    <d v="1899-12-30T18:14:00"/>
    <s v="Cash"/>
    <n v="496.2"/>
    <n v="4.7619047620000003"/>
    <n v="24.81"/>
    <n v="7.4"/>
  </r>
  <r>
    <s v="163-56-7055"/>
    <s v="Giza"/>
    <s v="Naypyitaw"/>
    <s v="Member"/>
    <s v="Female"/>
    <s v="Fashion accessories"/>
    <n v="48.71"/>
    <n v="1"/>
    <n v="2.4355000000000002"/>
    <n v="51.145499999999998"/>
    <x v="58"/>
    <d v="1899-12-30T19:20:00"/>
    <s v="Cash"/>
    <n v="48.71"/>
    <n v="4.7619047620000003"/>
    <n v="2.4355000000000002"/>
    <n v="4.0999999999999996"/>
  </r>
  <r>
    <s v="189-98-2939"/>
    <s v="Giza"/>
    <s v="Naypyitaw"/>
    <s v="Member"/>
    <s v="Female"/>
    <s v="Fashion accessories"/>
    <n v="78.55"/>
    <n v="9"/>
    <n v="35.347499999999997"/>
    <n v="742.29750000000001"/>
    <x v="59"/>
    <d v="1899-12-30T13:22:00"/>
    <s v="Cash"/>
    <n v="706.95"/>
    <n v="4.7619047620000003"/>
    <n v="35.347499999999997"/>
    <n v="7.2"/>
  </r>
  <r>
    <s v="551-21-3069"/>
    <s v="Giza"/>
    <s v="Naypyitaw"/>
    <s v="Member"/>
    <s v="Female"/>
    <s v="Electronic accessories"/>
    <n v="23.07"/>
    <n v="9"/>
    <n v="10.381500000000001"/>
    <n v="218.01150000000001"/>
    <x v="60"/>
    <d v="1899-12-30T11:27:00"/>
    <s v="Cash"/>
    <n v="207.63"/>
    <n v="4.7619047620000003"/>
    <n v="10.381500000000001"/>
    <n v="4.9000000000000004"/>
  </r>
  <r>
    <s v="212-62-1842"/>
    <s v="Alex"/>
    <s v="Yangon"/>
    <s v="Member"/>
    <s v="Female"/>
    <s v="Food and beverages"/>
    <n v="58.26"/>
    <n v="6"/>
    <n v="17.478000000000002"/>
    <n v="367.03800000000001"/>
    <x v="61"/>
    <d v="1899-12-30T16:44:00"/>
    <s v="Cash"/>
    <n v="349.56"/>
    <n v="4.7619047620000003"/>
    <n v="17.478000000000002"/>
    <n v="9.9"/>
  </r>
  <r>
    <s v="716-39-1409"/>
    <s v="Cairo"/>
    <s v="Mandalay"/>
    <s v="Member"/>
    <s v="Female"/>
    <s v="Health and beauty"/>
    <n v="30.35"/>
    <n v="7"/>
    <n v="10.6225"/>
    <n v="223.07249999999999"/>
    <x v="35"/>
    <d v="1899-12-30T18:19:00"/>
    <s v="Cash"/>
    <n v="212.45"/>
    <n v="4.7619047620000003"/>
    <n v="10.6225"/>
    <n v="8"/>
  </r>
  <r>
    <s v="704-48-3927"/>
    <s v="Alex"/>
    <s v="Yangon"/>
    <s v="Member"/>
    <s v="Female"/>
    <s v="Electronic accessories"/>
    <n v="88.67"/>
    <n v="10"/>
    <n v="44.335000000000001"/>
    <n v="931.03499999999997"/>
    <x v="52"/>
    <d v="1899-12-30T14:50:00"/>
    <s v="Ewallet"/>
    <n v="886.7"/>
    <n v="4.7619047620000003"/>
    <n v="44.335000000000001"/>
    <n v="7.3"/>
  </r>
  <r>
    <s v="628-34-3388"/>
    <s v="Giza"/>
    <s v="Naypyitaw"/>
    <s v="Member"/>
    <s v="Female"/>
    <s v="Fashion accessories"/>
    <n v="27.38"/>
    <n v="6"/>
    <n v="8.2140000000000004"/>
    <n v="172.494"/>
    <x v="0"/>
    <d v="1899-12-30T20:54:00"/>
    <s v="Credit card"/>
    <n v="164.28"/>
    <n v="4.7619047620000003"/>
    <n v="8.2140000000000004"/>
    <n v="7.9"/>
  </r>
  <r>
    <s v="630-74-5166"/>
    <s v="Alex"/>
    <s v="Yangon"/>
    <s v="Member"/>
    <s v="Female"/>
    <s v="Sports and travel"/>
    <n v="62.13"/>
    <n v="6"/>
    <n v="18.638999999999999"/>
    <n v="391.41899999999998"/>
    <x v="23"/>
    <d v="1899-12-30T20:19:00"/>
    <s v="Cash"/>
    <n v="372.78"/>
    <n v="4.7619047620000003"/>
    <n v="18.638999999999999"/>
    <n v="7.4"/>
  </r>
  <r>
    <s v="588-01-7461"/>
    <s v="Giza"/>
    <s v="Naypyitaw"/>
    <s v="Member"/>
    <s v="Female"/>
    <s v="Food and beverages"/>
    <n v="33.979999999999997"/>
    <n v="9"/>
    <n v="15.291"/>
    <n v="321.11099999999999"/>
    <x v="62"/>
    <d v="1899-12-30T10:43:00"/>
    <s v="Cash"/>
    <n v="305.82"/>
    <n v="4.7619047620000003"/>
    <n v="15.291"/>
    <n v="4.2"/>
  </r>
  <r>
    <s v="861-77-0145"/>
    <s v="Giza"/>
    <s v="Naypyitaw"/>
    <s v="Member"/>
    <s v="Female"/>
    <s v="Electronic accessories"/>
    <n v="81.97"/>
    <n v="10"/>
    <n v="40.984999999999999"/>
    <n v="860.68499999999995"/>
    <x v="2"/>
    <d v="1899-12-30T14:30:00"/>
    <s v="Cash"/>
    <n v="819.7"/>
    <n v="4.7619047620000003"/>
    <n v="40.984999999999999"/>
    <n v="9.1999999999999993"/>
  </r>
  <r>
    <s v="479-26-8945"/>
    <s v="Cairo"/>
    <s v="Mandalay"/>
    <s v="Member"/>
    <s v="Female"/>
    <s v="Sports and travel"/>
    <n v="16.489999999999998"/>
    <n v="2"/>
    <n v="1.649"/>
    <n v="34.628999999999998"/>
    <x v="63"/>
    <d v="1899-12-30T11:32:00"/>
    <s v="Ewallet"/>
    <n v="32.979999999999997"/>
    <n v="4.7619047620000003"/>
    <n v="1.649"/>
    <n v="4.5999999999999996"/>
  </r>
  <r>
    <s v="210-67-5886"/>
    <s v="Giza"/>
    <s v="Naypyitaw"/>
    <s v="Member"/>
    <s v="Female"/>
    <s v="Health and beauty"/>
    <n v="98.21"/>
    <n v="3"/>
    <n v="14.7315"/>
    <n v="309.36149999999998"/>
    <x v="63"/>
    <d v="1899-12-30T10:41:00"/>
    <s v="Credit card"/>
    <n v="294.63"/>
    <n v="4.7619047620000003"/>
    <n v="14.7315"/>
    <n v="7.8"/>
  </r>
  <r>
    <s v="227-78-1148"/>
    <s v="Cairo"/>
    <s v="Mandalay"/>
    <s v="Member"/>
    <s v="Female"/>
    <s v="Fashion accessories"/>
    <n v="72.84"/>
    <n v="7"/>
    <n v="25.494"/>
    <n v="535.37400000000002"/>
    <x v="42"/>
    <d v="1899-12-30T12:44:00"/>
    <s v="Cash"/>
    <n v="509.88"/>
    <n v="4.7619047620000003"/>
    <n v="25.494"/>
    <n v="8.4"/>
  </r>
  <r>
    <s v="645-44-1170"/>
    <s v="Alex"/>
    <s v="Yangon"/>
    <s v="Member"/>
    <s v="Female"/>
    <s v="Home and lifestyle"/>
    <n v="58.07"/>
    <n v="9"/>
    <n v="26.131499999999999"/>
    <n v="548.76149999999996"/>
    <x v="64"/>
    <d v="1899-12-30T20:07:00"/>
    <s v="Ewallet"/>
    <n v="522.63"/>
    <n v="4.7619047620000003"/>
    <n v="26.131499999999999"/>
    <n v="4.3"/>
  </r>
  <r>
    <s v="237-01-6122"/>
    <s v="Giza"/>
    <s v="Naypyitaw"/>
    <s v="Member"/>
    <s v="Female"/>
    <s v="Home and lifestyle"/>
    <n v="80.790000000000006"/>
    <n v="9"/>
    <n v="36.355499999999999"/>
    <n v="763.46550000000002"/>
    <x v="60"/>
    <d v="1899-12-30T20:31:00"/>
    <s v="Credit card"/>
    <n v="727.11"/>
    <n v="4.7619047620000003"/>
    <n v="36.355499999999999"/>
    <n v="9.5"/>
  </r>
  <r>
    <s v="225-98-1496"/>
    <s v="Giza"/>
    <s v="Naypyitaw"/>
    <s v="Member"/>
    <s v="Female"/>
    <s v="Fashion accessories"/>
    <n v="27.02"/>
    <n v="3"/>
    <n v="4.0529999999999999"/>
    <n v="85.113"/>
    <x v="22"/>
    <d v="1899-12-30T13:01:00"/>
    <s v="Credit card"/>
    <n v="81.06"/>
    <n v="4.7619047620000003"/>
    <n v="4.0529999999999999"/>
    <n v="7.1"/>
  </r>
  <r>
    <s v="291-32-1427"/>
    <s v="Cairo"/>
    <s v="Mandalay"/>
    <s v="Member"/>
    <s v="Female"/>
    <s v="Fashion accessories"/>
    <n v="21.94"/>
    <n v="5"/>
    <n v="5.4850000000000003"/>
    <n v="115.185"/>
    <x v="19"/>
    <d v="1899-12-30T12:29:00"/>
    <s v="Ewallet"/>
    <n v="109.7"/>
    <n v="4.7619047620000003"/>
    <n v="5.4850000000000003"/>
    <n v="5.3"/>
  </r>
  <r>
    <s v="659-65-8956"/>
    <s v="Cairo"/>
    <s v="Mandalay"/>
    <s v="Member"/>
    <s v="Female"/>
    <s v="Fashion accessories"/>
    <n v="51.36"/>
    <n v="1"/>
    <n v="2.5680000000000001"/>
    <n v="53.927999999999997"/>
    <x v="65"/>
    <d v="1899-12-30T15:26:00"/>
    <s v="Ewallet"/>
    <n v="51.36"/>
    <n v="4.7619047620000003"/>
    <n v="2.5680000000000001"/>
    <n v="5.2"/>
  </r>
  <r>
    <s v="642-32-2990"/>
    <s v="Alex"/>
    <s v="Yangon"/>
    <s v="Member"/>
    <s v="Female"/>
    <s v="Food and beverages"/>
    <n v="10.96"/>
    <n v="10"/>
    <n v="5.48"/>
    <n v="115.08"/>
    <x v="30"/>
    <d v="1899-12-30T20:48:00"/>
    <s v="Ewallet"/>
    <n v="109.6"/>
    <n v="4.7619047620000003"/>
    <n v="5.48"/>
    <n v="6"/>
  </r>
  <r>
    <s v="378-24-2715"/>
    <s v="Cairo"/>
    <s v="Mandalay"/>
    <s v="Member"/>
    <s v="Female"/>
    <s v="Home and lifestyle"/>
    <n v="53.44"/>
    <n v="2"/>
    <n v="5.3440000000000003"/>
    <n v="112.224"/>
    <x v="40"/>
    <d v="1899-12-30T20:38:00"/>
    <s v="Ewallet"/>
    <n v="106.88"/>
    <n v="4.7619047620000003"/>
    <n v="5.3440000000000003"/>
    <n v="4.0999999999999996"/>
  </r>
  <r>
    <s v="638-60-7125"/>
    <s v="Alex"/>
    <s v="Yangon"/>
    <s v="Member"/>
    <s v="Female"/>
    <s v="Electronic accessories"/>
    <n v="99.56"/>
    <n v="8"/>
    <n v="39.823999999999998"/>
    <n v="836.30399999999997"/>
    <x v="44"/>
    <d v="1899-12-30T17:03:00"/>
    <s v="Credit card"/>
    <n v="796.48"/>
    <n v="4.7619047620000003"/>
    <n v="39.823999999999998"/>
    <n v="5.2"/>
  </r>
  <r>
    <s v="659-36-1684"/>
    <s v="Giza"/>
    <s v="Naypyitaw"/>
    <s v="Member"/>
    <s v="Female"/>
    <s v="Sports and travel"/>
    <n v="57.12"/>
    <n v="7"/>
    <n v="19.992000000000001"/>
    <n v="419.83199999999999"/>
    <x v="52"/>
    <d v="1899-12-30T12:02:00"/>
    <s v="Credit card"/>
    <n v="399.84"/>
    <n v="4.7619047620000003"/>
    <n v="19.992000000000001"/>
    <n v="6.5"/>
  </r>
  <r>
    <s v="219-22-9386"/>
    <s v="Cairo"/>
    <s v="Mandalay"/>
    <s v="Member"/>
    <s v="Female"/>
    <s v="Sports and travel"/>
    <n v="99.96"/>
    <n v="9"/>
    <n v="44.981999999999999"/>
    <n v="944.62199999999996"/>
    <x v="11"/>
    <d v="1899-12-30T17:26:00"/>
    <s v="Credit card"/>
    <n v="899.64"/>
    <n v="4.7619047620000003"/>
    <n v="44.981999999999999"/>
    <n v="4.2"/>
  </r>
  <r>
    <s v="336-78-2147"/>
    <s v="Giza"/>
    <s v="Naypyitaw"/>
    <s v="Member"/>
    <s v="Female"/>
    <s v="Home and lifestyle"/>
    <n v="63.91"/>
    <n v="8"/>
    <n v="25.564"/>
    <n v="536.84400000000005"/>
    <x v="45"/>
    <d v="1899-12-30T19:52:00"/>
    <s v="Credit card"/>
    <n v="511.28"/>
    <n v="4.7619047620000003"/>
    <n v="25.564"/>
    <n v="4.5999999999999996"/>
  </r>
  <r>
    <s v="268-27-6179"/>
    <s v="Cairo"/>
    <s v="Mandalay"/>
    <s v="Member"/>
    <s v="Female"/>
    <s v="Fashion accessories"/>
    <n v="56.47"/>
    <n v="8"/>
    <n v="22.588000000000001"/>
    <n v="474.34800000000001"/>
    <x v="11"/>
    <d v="1899-12-30T14:57:00"/>
    <s v="Ewallet"/>
    <n v="451.76"/>
    <n v="4.7619047620000003"/>
    <n v="22.588000000000001"/>
    <n v="7.3"/>
  </r>
  <r>
    <s v="668-90-8900"/>
    <s v="Alex"/>
    <s v="Yangon"/>
    <s v="Member"/>
    <s v="Female"/>
    <s v="Home and lifestyle"/>
    <n v="93.69"/>
    <n v="7"/>
    <n v="32.791499999999999"/>
    <n v="688.62149999999997"/>
    <x v="24"/>
    <d v="1899-12-30T18:44:00"/>
    <s v="Credit card"/>
    <n v="655.83"/>
    <n v="4.7619047620000003"/>
    <n v="32.791499999999999"/>
    <n v="4.5"/>
  </r>
  <r>
    <s v="870-54-3162"/>
    <s v="Alex"/>
    <s v="Yangon"/>
    <s v="Member"/>
    <s v="Female"/>
    <s v="Sports and travel"/>
    <n v="32.25"/>
    <n v="5"/>
    <n v="8.0625"/>
    <n v="169.3125"/>
    <x v="3"/>
    <d v="1899-12-30T13:26:00"/>
    <s v="Cash"/>
    <n v="161.25"/>
    <n v="4.7619047620000003"/>
    <n v="8.0625"/>
    <n v="9"/>
  </r>
  <r>
    <s v="189-08-9157"/>
    <s v="Giza"/>
    <s v="Naypyitaw"/>
    <s v="Member"/>
    <s v="Female"/>
    <s v="Fashion accessories"/>
    <n v="31.73"/>
    <n v="9"/>
    <n v="14.278499999999999"/>
    <n v="299.8485"/>
    <x v="66"/>
    <d v="1899-12-30T16:17:00"/>
    <s v="Credit card"/>
    <n v="285.57"/>
    <n v="4.7619047620000003"/>
    <n v="14.278499999999999"/>
    <n v="5.9"/>
  </r>
  <r>
    <s v="663-86-9076"/>
    <s v="Giza"/>
    <s v="Naypyitaw"/>
    <s v="Member"/>
    <s v="Female"/>
    <s v="Food and beverages"/>
    <n v="68.540000000000006"/>
    <n v="8"/>
    <n v="27.416"/>
    <n v="575.73599999999999"/>
    <x v="66"/>
    <d v="1899-12-30T15:57:00"/>
    <s v="Ewallet"/>
    <n v="548.32000000000005"/>
    <n v="4.7619047620000003"/>
    <n v="27.416"/>
    <n v="8.5"/>
  </r>
  <r>
    <s v="549-84-7482"/>
    <s v="Cairo"/>
    <s v="Mandalay"/>
    <s v="Member"/>
    <s v="Female"/>
    <s v="Sports and travel"/>
    <n v="90.28"/>
    <n v="9"/>
    <n v="40.625999999999998"/>
    <n v="853.14599999999996"/>
    <x v="4"/>
    <d v="1899-12-30T11:15:00"/>
    <s v="Ewallet"/>
    <n v="812.52"/>
    <n v="4.7619047620000003"/>
    <n v="40.625999999999998"/>
    <n v="7.2"/>
  </r>
  <r>
    <s v="191-10-6171"/>
    <s v="Cairo"/>
    <s v="Mandalay"/>
    <s v="Normal"/>
    <s v="Female"/>
    <s v="Fashion accessories"/>
    <n v="39.619999999999997"/>
    <n v="7"/>
    <n v="13.867000000000001"/>
    <n v="291.20699999999999"/>
    <x v="25"/>
    <d v="1899-12-30T13:18:00"/>
    <s v="Cash"/>
    <n v="277.33999999999997"/>
    <n v="4.7619047620000003"/>
    <n v="13.867000000000001"/>
    <n v="7.5"/>
  </r>
  <r>
    <s v="802-70-5316"/>
    <s v="Alex"/>
    <s v="Yangon"/>
    <s v="Member"/>
    <s v="Female"/>
    <s v="Sports and travel"/>
    <n v="92.13"/>
    <n v="6"/>
    <n v="27.638999999999999"/>
    <n v="580.41899999999998"/>
    <x v="43"/>
    <d v="1899-12-30T20:34:00"/>
    <s v="Cash"/>
    <n v="552.78"/>
    <n v="4.7619047620000003"/>
    <n v="27.638999999999999"/>
    <n v="8.3000000000000007"/>
  </r>
  <r>
    <s v="695-51-0018"/>
    <s v="Cairo"/>
    <s v="Mandalay"/>
    <s v="Normal"/>
    <s v="Female"/>
    <s v="Sports and travel"/>
    <n v="34.840000000000003"/>
    <n v="4"/>
    <n v="6.968"/>
    <n v="146.328"/>
    <x v="34"/>
    <d v="1899-12-30T18:36:00"/>
    <s v="Cash"/>
    <n v="139.36000000000001"/>
    <n v="4.7619047620000003"/>
    <n v="6.968"/>
    <n v="7.4"/>
  </r>
  <r>
    <s v="590-83-4591"/>
    <s v="Cairo"/>
    <s v="Mandalay"/>
    <s v="Member"/>
    <s v="Female"/>
    <s v="Electronic accessories"/>
    <n v="87.45"/>
    <n v="6"/>
    <n v="26.234999999999999"/>
    <n v="550.93499999999995"/>
    <x v="21"/>
    <d v="1899-12-30T14:40:00"/>
    <s v="Credit card"/>
    <n v="524.70000000000005"/>
    <n v="4.7619047620000003"/>
    <n v="26.234999999999999"/>
    <n v="8.8000000000000007"/>
  </r>
  <r>
    <s v="483-71-1164"/>
    <s v="Giza"/>
    <s v="Naypyitaw"/>
    <s v="Normal"/>
    <s v="Female"/>
    <s v="Health and beauty"/>
    <n v="81.3"/>
    <n v="6"/>
    <n v="24.39"/>
    <n v="512.19000000000005"/>
    <x v="1"/>
    <d v="1899-12-30T16:43:00"/>
    <s v="Ewallet"/>
    <n v="487.8"/>
    <n v="4.7619047620000003"/>
    <n v="24.39"/>
    <n v="5.3"/>
  </r>
  <r>
    <s v="597-78-7908"/>
    <s v="Giza"/>
    <s v="Naypyitaw"/>
    <s v="Normal"/>
    <s v="Female"/>
    <s v="Fashion accessories"/>
    <n v="90.22"/>
    <n v="3"/>
    <n v="13.532999999999999"/>
    <n v="284.19299999999998"/>
    <x v="67"/>
    <d v="1899-12-30T19:39:00"/>
    <s v="Cash"/>
    <n v="270.66000000000003"/>
    <n v="4.7619047620000003"/>
    <n v="13.532999999999999"/>
    <n v="6.2"/>
  </r>
  <r>
    <s v="700-81-1757"/>
    <s v="Alex"/>
    <s v="Yangon"/>
    <s v="Normal"/>
    <s v="Female"/>
    <s v="Electronic accessories"/>
    <n v="26.31"/>
    <n v="5"/>
    <n v="6.5774999999999997"/>
    <n v="138.1275"/>
    <x v="68"/>
    <d v="1899-12-30T20:59:00"/>
    <s v="Credit card"/>
    <n v="131.55000000000001"/>
    <n v="4.7619047620000003"/>
    <n v="6.5774999999999997"/>
    <n v="8.8000000000000007"/>
  </r>
  <r>
    <s v="354-39-5160"/>
    <s v="Alex"/>
    <s v="Yangon"/>
    <s v="Member"/>
    <s v="Female"/>
    <s v="Home and lifestyle"/>
    <n v="34.42"/>
    <n v="6"/>
    <n v="10.326000000000001"/>
    <n v="216.846"/>
    <x v="67"/>
    <d v="1899-12-30T15:39:00"/>
    <s v="Cash"/>
    <n v="206.52"/>
    <n v="4.7619047620000003"/>
    <n v="10.326000000000001"/>
    <n v="9.8000000000000007"/>
  </r>
  <r>
    <s v="241-72-9525"/>
    <s v="Cairo"/>
    <s v="Mandalay"/>
    <s v="Normal"/>
    <s v="Female"/>
    <s v="Sports and travel"/>
    <n v="51.91"/>
    <n v="10"/>
    <n v="25.954999999999998"/>
    <n v="545.05499999999995"/>
    <x v="69"/>
    <d v="1899-12-30T12:21:00"/>
    <s v="Cash"/>
    <n v="519.1"/>
    <n v="4.7619047620000003"/>
    <n v="25.954999999999998"/>
    <n v="8.1999999999999993"/>
  </r>
  <r>
    <s v="575-30-8091"/>
    <s v="Alex"/>
    <s v="Yangon"/>
    <s v="Normal"/>
    <s v="Female"/>
    <s v="Sports and travel"/>
    <n v="72.5"/>
    <n v="8"/>
    <n v="29"/>
    <n v="609"/>
    <x v="32"/>
    <d v="1899-12-30T19:25:00"/>
    <s v="Ewallet"/>
    <n v="580"/>
    <n v="4.7619047620000003"/>
    <n v="29"/>
    <n v="9.1999999999999993"/>
  </r>
  <r>
    <s v="731-81-9469"/>
    <s v="Giza"/>
    <s v="Naypyitaw"/>
    <s v="Member"/>
    <s v="Female"/>
    <s v="Sports and travel"/>
    <n v="89.8"/>
    <n v="10"/>
    <n v="44.9"/>
    <n v="942.9"/>
    <x v="54"/>
    <d v="1899-12-30T13:00:00"/>
    <s v="Credit card"/>
    <n v="898"/>
    <n v="4.7619047620000003"/>
    <n v="44.9"/>
    <n v="5.4"/>
  </r>
  <r>
    <s v="280-17-4359"/>
    <s v="Giza"/>
    <s v="Naypyitaw"/>
    <s v="Member"/>
    <s v="Male"/>
    <s v="Health and beauty"/>
    <n v="90.5"/>
    <n v="10"/>
    <n v="45.25"/>
    <n v="950.25"/>
    <x v="25"/>
    <d v="1899-12-30T13:48:00"/>
    <s v="Cash"/>
    <n v="905"/>
    <n v="4.7619047620000003"/>
    <n v="45.25"/>
    <n v="8.1"/>
  </r>
  <r>
    <s v="338-65-2210"/>
    <s v="Giza"/>
    <s v="Naypyitaw"/>
    <s v="Member"/>
    <s v="Female"/>
    <s v="Health and beauty"/>
    <n v="68.599999999999994"/>
    <n v="10"/>
    <n v="34.299999999999997"/>
    <n v="720.3"/>
    <x v="63"/>
    <d v="1899-12-30T19:57:00"/>
    <s v="Cash"/>
    <n v="686"/>
    <n v="4.7619047620000003"/>
    <n v="34.299999999999997"/>
    <n v="9.1"/>
  </r>
  <r>
    <s v="488-25-4221"/>
    <s v="Giza"/>
    <s v="Naypyitaw"/>
    <s v="Member"/>
    <s v="Female"/>
    <s v="Food and beverages"/>
    <n v="30.41"/>
    <n v="1"/>
    <n v="1.5205"/>
    <n v="31.930499999999999"/>
    <x v="70"/>
    <d v="1899-12-30T10:36:00"/>
    <s v="Credit card"/>
    <n v="30.41"/>
    <n v="4.7619047620000003"/>
    <n v="1.5205"/>
    <n v="8.4"/>
  </r>
  <r>
    <s v="239-10-7476"/>
    <s v="Alex"/>
    <s v="Yangon"/>
    <s v="Normal"/>
    <s v="Female"/>
    <s v="Home and lifestyle"/>
    <n v="77.95"/>
    <n v="6"/>
    <n v="23.385000000000002"/>
    <n v="491.08499999999998"/>
    <x v="18"/>
    <d v="1899-12-30T16:37:00"/>
    <s v="Ewallet"/>
    <n v="467.7"/>
    <n v="4.7619047620000003"/>
    <n v="23.385000000000002"/>
    <n v="8"/>
  </r>
  <r>
    <s v="458-41-1477"/>
    <s v="Giza"/>
    <s v="Naypyitaw"/>
    <s v="Normal"/>
    <s v="Female"/>
    <s v="Health and beauty"/>
    <n v="46.26"/>
    <n v="6"/>
    <n v="13.878"/>
    <n v="291.43799999999999"/>
    <x v="1"/>
    <d v="1899-12-30T17:11:00"/>
    <s v="Credit card"/>
    <n v="277.56"/>
    <n v="4.7619047620000003"/>
    <n v="13.878"/>
    <n v="9.5"/>
  </r>
  <r>
    <s v="685-64-1609"/>
    <s v="Alex"/>
    <s v="Yangon"/>
    <s v="Member"/>
    <s v="Female"/>
    <s v="Fashion accessories"/>
    <n v="30.14"/>
    <n v="10"/>
    <n v="15.07"/>
    <n v="316.47000000000003"/>
    <x v="34"/>
    <d v="1899-12-30T12:28:00"/>
    <s v="Ewallet"/>
    <n v="301.39999999999998"/>
    <n v="4.7619047620000003"/>
    <n v="15.07"/>
    <n v="9.1999999999999993"/>
  </r>
  <r>
    <s v="568-90-5112"/>
    <s v="Giza"/>
    <s v="Naypyitaw"/>
    <s v="Normal"/>
    <s v="Male"/>
    <s v="Health and beauty"/>
    <n v="66.14"/>
    <n v="4"/>
    <n v="13.228"/>
    <n v="277.78800000000001"/>
    <x v="35"/>
    <d v="1899-12-30T12:46:00"/>
    <s v="Credit card"/>
    <n v="264.56"/>
    <n v="4.7619047620000003"/>
    <n v="13.228"/>
    <n v="5.6"/>
  </r>
  <r>
    <s v="262-47-2794"/>
    <s v="Cairo"/>
    <s v="Mandalay"/>
    <s v="Member"/>
    <s v="Male"/>
    <s v="Home and lifestyle"/>
    <n v="71.86"/>
    <n v="8"/>
    <n v="28.744"/>
    <n v="603.62400000000002"/>
    <x v="43"/>
    <d v="1899-12-30T15:07:00"/>
    <s v="Credit card"/>
    <n v="574.88"/>
    <n v="4.7619047620000003"/>
    <n v="28.744"/>
    <n v="6.2"/>
  </r>
  <r>
    <s v="238-49-0436"/>
    <s v="Alex"/>
    <s v="Yangon"/>
    <s v="Normal"/>
    <s v="Male"/>
    <s v="Health and beauty"/>
    <n v="32.46"/>
    <n v="8"/>
    <n v="12.984"/>
    <n v="272.66399999999999"/>
    <x v="39"/>
    <d v="1899-12-30T13:48:00"/>
    <s v="Credit card"/>
    <n v="259.68"/>
    <n v="4.7619047620000003"/>
    <n v="12.984"/>
    <n v="4.9000000000000004"/>
  </r>
  <r>
    <s v="608-96-3517"/>
    <s v="Cairo"/>
    <s v="Mandalay"/>
    <s v="Member"/>
    <s v="Female"/>
    <s v="Fashion accessories"/>
    <n v="91.54"/>
    <n v="4"/>
    <n v="18.308"/>
    <n v="384.46800000000002"/>
    <x v="28"/>
    <d v="1899-12-30T19:20:00"/>
    <s v="Credit card"/>
    <n v="366.16"/>
    <n v="4.7619047620000003"/>
    <n v="18.308"/>
    <n v="4.8"/>
  </r>
  <r>
    <s v="584-86-7256"/>
    <s v="Giza"/>
    <s v="Naypyitaw"/>
    <s v="Member"/>
    <s v="Male"/>
    <s v="Sports and travel"/>
    <n v="34.56"/>
    <n v="7"/>
    <n v="12.096"/>
    <n v="254.01599999999999"/>
    <x v="16"/>
    <d v="1899-12-30T16:07:00"/>
    <s v="Credit card"/>
    <n v="241.92"/>
    <n v="4.7619047620000003"/>
    <n v="12.096"/>
    <n v="7.3"/>
  </r>
  <r>
    <s v="746-94-0204"/>
    <s v="Alex"/>
    <s v="Yangon"/>
    <s v="Normal"/>
    <s v="Male"/>
    <s v="Fashion accessories"/>
    <n v="83.24"/>
    <n v="9"/>
    <n v="37.457999999999998"/>
    <n v="786.61800000000005"/>
    <x v="71"/>
    <d v="1899-12-30T11:56:00"/>
    <s v="Credit card"/>
    <n v="749.16"/>
    <n v="4.7619047620000003"/>
    <n v="37.457999999999998"/>
    <n v="7.4"/>
  </r>
  <r>
    <s v="214-17-6927"/>
    <s v="Giza"/>
    <s v="Naypyitaw"/>
    <s v="Normal"/>
    <s v="Female"/>
    <s v="Food and beverages"/>
    <n v="16.48"/>
    <n v="6"/>
    <n v="4.944"/>
    <n v="103.824"/>
    <x v="13"/>
    <d v="1899-12-30T18:23:00"/>
    <s v="Ewallet"/>
    <n v="98.88"/>
    <n v="4.7619047620000003"/>
    <n v="4.944"/>
    <n v="9.9"/>
  </r>
  <r>
    <s v="400-89-4171"/>
    <s v="Giza"/>
    <s v="Naypyitaw"/>
    <s v="Normal"/>
    <s v="Female"/>
    <s v="Sports and travel"/>
    <n v="80.97"/>
    <n v="8"/>
    <n v="32.387999999999998"/>
    <n v="680.14800000000002"/>
    <x v="26"/>
    <d v="1899-12-30T13:05:00"/>
    <s v="Cash"/>
    <n v="647.76"/>
    <n v="4.7619047620000003"/>
    <n v="32.387999999999998"/>
    <n v="9.3000000000000007"/>
  </r>
  <r>
    <s v="782-95-9291"/>
    <s v="Alex"/>
    <s v="Yangon"/>
    <s v="Member"/>
    <s v="Male"/>
    <s v="Food and beverages"/>
    <n v="92.29"/>
    <n v="5"/>
    <n v="23.072500000000002"/>
    <n v="484.52249999999998"/>
    <x v="9"/>
    <d v="1899-12-30T15:55:00"/>
    <s v="Credit card"/>
    <n v="461.45"/>
    <n v="4.7619047620000003"/>
    <n v="23.072500000000002"/>
    <n v="9"/>
  </r>
  <r>
    <s v="279-74-2924"/>
    <s v="Cairo"/>
    <s v="Mandalay"/>
    <s v="Member"/>
    <s v="Male"/>
    <s v="Electronic accessories"/>
    <n v="72.17"/>
    <n v="1"/>
    <n v="3.6084999999999998"/>
    <n v="75.778499999999994"/>
    <x v="72"/>
    <d v="1899-12-30T19:40:00"/>
    <s v="Cash"/>
    <n v="72.17"/>
    <n v="4.7619047620000003"/>
    <n v="3.6084999999999998"/>
    <n v="6.1"/>
  </r>
  <r>
    <s v="307-85-2293"/>
    <s v="Cairo"/>
    <s v="Mandalay"/>
    <s v="Normal"/>
    <s v="Male"/>
    <s v="Home and lifestyle"/>
    <n v="50.28"/>
    <n v="5"/>
    <n v="12.57"/>
    <n v="263.97000000000003"/>
    <x v="37"/>
    <d v="1899-12-30T13:58:00"/>
    <s v="Ewallet"/>
    <n v="251.4"/>
    <n v="4.7619047620000003"/>
    <n v="12.57"/>
    <n v="9.6999999999999993"/>
  </r>
  <r>
    <s v="743-04-1105"/>
    <s v="Cairo"/>
    <s v="Mandalay"/>
    <s v="Member"/>
    <s v="Male"/>
    <s v="Health and beauty"/>
    <n v="97.22"/>
    <n v="9"/>
    <n v="43.749000000000002"/>
    <n v="918.72900000000004"/>
    <x v="73"/>
    <d v="1899-12-30T14:43:00"/>
    <s v="Ewallet"/>
    <n v="874.98"/>
    <n v="4.7619047620000003"/>
    <n v="43.749000000000002"/>
    <n v="6"/>
  </r>
  <r>
    <s v="423-57-2993"/>
    <s v="Cairo"/>
    <s v="Mandalay"/>
    <s v="Normal"/>
    <s v="Male"/>
    <s v="Sports and travel"/>
    <n v="93.39"/>
    <n v="6"/>
    <n v="28.016999999999999"/>
    <n v="588.35699999999997"/>
    <x v="39"/>
    <d v="1899-12-30T19:18:00"/>
    <s v="Ewallet"/>
    <n v="560.34"/>
    <n v="4.7619047620000003"/>
    <n v="28.016999999999999"/>
    <n v="10"/>
  </r>
  <r>
    <s v="894-41-5205"/>
    <s v="Giza"/>
    <s v="Naypyitaw"/>
    <s v="Normal"/>
    <s v="Female"/>
    <s v="Food and beverages"/>
    <n v="43.18"/>
    <n v="8"/>
    <n v="17.271999999999998"/>
    <n v="362.71199999999999"/>
    <x v="64"/>
    <d v="1899-12-30T19:39:00"/>
    <s v="Credit card"/>
    <n v="345.44"/>
    <n v="4.7619047620000003"/>
    <n v="17.271999999999998"/>
    <n v="8.3000000000000007"/>
  </r>
  <r>
    <s v="275-28-0149"/>
    <s v="Alex"/>
    <s v="Yangon"/>
    <s v="Normal"/>
    <s v="Male"/>
    <s v="Sports and travel"/>
    <n v="63.69"/>
    <n v="1"/>
    <n v="3.1844999999999999"/>
    <n v="66.874499999999998"/>
    <x v="6"/>
    <d v="1899-12-30T16:21:00"/>
    <s v="Cash"/>
    <n v="63.69"/>
    <n v="4.7619047620000003"/>
    <n v="3.1844999999999999"/>
    <n v="6"/>
  </r>
  <r>
    <s v="101-17-6199"/>
    <s v="Alex"/>
    <s v="Yangon"/>
    <s v="Normal"/>
    <s v="Male"/>
    <s v="Food and beverages"/>
    <n v="45.79"/>
    <n v="7"/>
    <n v="16.026499999999999"/>
    <n v="336.55650000000003"/>
    <x v="45"/>
    <d v="1899-12-30T19:44:00"/>
    <s v="Credit card"/>
    <n v="320.52999999999997"/>
    <n v="4.7619047620000003"/>
    <n v="16.026499999999999"/>
    <n v="7"/>
  </r>
  <r>
    <s v="423-80-0988"/>
    <s v="Giza"/>
    <s v="Naypyitaw"/>
    <s v="Normal"/>
    <s v="Male"/>
    <s v="Sports and travel"/>
    <n v="76.400000000000006"/>
    <n v="2"/>
    <n v="7.64"/>
    <n v="160.44"/>
    <x v="74"/>
    <d v="1899-12-30T19:42:00"/>
    <s v="Ewallet"/>
    <n v="152.80000000000001"/>
    <n v="4.7619047620000003"/>
    <n v="7.64"/>
    <n v="6.5"/>
  </r>
  <r>
    <s v="548-46-9322"/>
    <s v="Cairo"/>
    <s v="Mandalay"/>
    <s v="Normal"/>
    <s v="Male"/>
    <s v="Food and beverages"/>
    <n v="39.9"/>
    <n v="10"/>
    <n v="19.95"/>
    <n v="418.95"/>
    <x v="9"/>
    <d v="1899-12-30T15:24:00"/>
    <s v="Credit card"/>
    <n v="399"/>
    <n v="4.7619047620000003"/>
    <n v="19.95"/>
    <n v="5.9"/>
  </r>
  <r>
    <s v="505-02-0892"/>
    <s v="Cairo"/>
    <s v="Mandalay"/>
    <s v="Member"/>
    <s v="Male"/>
    <s v="Health and beauty"/>
    <n v="42.57"/>
    <n v="8"/>
    <n v="17.027999999999999"/>
    <n v="357.58800000000002"/>
    <x v="6"/>
    <d v="1899-12-30T14:12:00"/>
    <s v="Ewallet"/>
    <n v="340.56"/>
    <n v="4.7619047620000003"/>
    <n v="17.027999999999999"/>
    <n v="5.6"/>
  </r>
  <r>
    <s v="234-65-2137"/>
    <s v="Giza"/>
    <s v="Naypyitaw"/>
    <s v="Normal"/>
    <s v="Male"/>
    <s v="Home and lifestyle"/>
    <n v="95.58"/>
    <n v="10"/>
    <n v="47.79"/>
    <n v="1003.59"/>
    <x v="65"/>
    <d v="1899-12-30T13:32:00"/>
    <s v="Cash"/>
    <n v="955.8"/>
    <n v="4.7619047620000003"/>
    <n v="47.79"/>
    <n v="4.8"/>
  </r>
  <r>
    <s v="687-47-8271"/>
    <s v="Alex"/>
    <s v="Yangon"/>
    <s v="Normal"/>
    <s v="Male"/>
    <s v="Fashion accessories"/>
    <n v="98.98"/>
    <n v="10"/>
    <n v="49.49"/>
    <n v="1039.29"/>
    <x v="4"/>
    <d v="1899-12-30T16:20:00"/>
    <s v="Credit card"/>
    <n v="989.8"/>
    <n v="4.7619047620000003"/>
    <n v="49.49"/>
    <n v="8.6999999999999993"/>
  </r>
  <r>
    <s v="796-32-9050"/>
    <s v="Alex"/>
    <s v="Yangon"/>
    <s v="Normal"/>
    <s v="Male"/>
    <s v="Food and beverages"/>
    <n v="51.28"/>
    <n v="6"/>
    <n v="15.384"/>
    <n v="323.06400000000002"/>
    <x v="64"/>
    <d v="1899-12-30T16:31:00"/>
    <s v="Cash"/>
    <n v="307.68"/>
    <n v="4.7619047620000003"/>
    <n v="15.384"/>
    <n v="6.5"/>
  </r>
  <r>
    <s v="105-31-1824"/>
    <s v="Alex"/>
    <s v="Yangon"/>
    <s v="Member"/>
    <s v="Male"/>
    <s v="Sports and travel"/>
    <n v="69.52"/>
    <n v="7"/>
    <n v="24.332000000000001"/>
    <n v="510.97199999999998"/>
    <x v="60"/>
    <d v="1899-12-30T15:10:00"/>
    <s v="Credit card"/>
    <n v="486.64"/>
    <n v="4.7619047620000003"/>
    <n v="24.332000000000001"/>
    <n v="8.5"/>
  </r>
  <r>
    <s v="249-42-3782"/>
    <s v="Alex"/>
    <s v="Yangon"/>
    <s v="Normal"/>
    <s v="Male"/>
    <s v="Health and beauty"/>
    <n v="70.010000000000005"/>
    <n v="5"/>
    <n v="17.502500000000001"/>
    <n v="367.55250000000001"/>
    <x v="75"/>
    <d v="1899-12-30T11:36:00"/>
    <s v="Ewallet"/>
    <n v="350.05"/>
    <n v="4.7619047620000003"/>
    <n v="17.502500000000001"/>
    <n v="5.5"/>
  </r>
  <r>
    <s v="316-55-4634"/>
    <s v="Cairo"/>
    <s v="Mandalay"/>
    <s v="Member"/>
    <s v="Male"/>
    <s v="Food and beverages"/>
    <n v="80.05"/>
    <n v="5"/>
    <n v="20.012499999999999"/>
    <n v="420.26249999999999"/>
    <x v="53"/>
    <d v="1899-12-30T12:45:00"/>
    <s v="Credit card"/>
    <n v="400.25"/>
    <n v="4.7619047620000003"/>
    <n v="20.012499999999999"/>
    <n v="9.4"/>
  </r>
  <r>
    <s v="733-33-4967"/>
    <s v="Giza"/>
    <s v="Naypyitaw"/>
    <s v="Normal"/>
    <s v="Male"/>
    <s v="Electronic accessories"/>
    <n v="20.85"/>
    <n v="8"/>
    <n v="8.34"/>
    <n v="175.14"/>
    <x v="2"/>
    <d v="1899-12-30T19:17:00"/>
    <s v="Cash"/>
    <n v="166.8"/>
    <n v="4.7619047620000003"/>
    <n v="8.34"/>
    <n v="6.3"/>
  </r>
  <r>
    <s v="608-27-6295"/>
    <s v="Cairo"/>
    <s v="Mandalay"/>
    <s v="Member"/>
    <s v="Male"/>
    <s v="Electronic accessories"/>
    <n v="52.89"/>
    <n v="6"/>
    <n v="15.867000000000001"/>
    <n v="333.20699999999999"/>
    <x v="64"/>
    <d v="1899-12-30T17:34:00"/>
    <s v="Credit card"/>
    <n v="317.33999999999997"/>
    <n v="4.7619047620000003"/>
    <n v="15.867000000000001"/>
    <n v="9.8000000000000007"/>
  </r>
  <r>
    <s v="414-12-7047"/>
    <s v="Cairo"/>
    <s v="Mandalay"/>
    <s v="Normal"/>
    <s v="Male"/>
    <s v="Food and beverages"/>
    <n v="19.79"/>
    <n v="8"/>
    <n v="7.9160000000000004"/>
    <n v="166.23599999999999"/>
    <x v="68"/>
    <d v="1899-12-30T12:04:00"/>
    <s v="Ewallet"/>
    <n v="158.32"/>
    <n v="4.7619047620000003"/>
    <n v="7.9160000000000004"/>
    <n v="8.6999999999999993"/>
  </r>
  <r>
    <s v="827-26-2100"/>
    <s v="Alex"/>
    <s v="Yangon"/>
    <s v="Member"/>
    <s v="Male"/>
    <s v="Home and lifestyle"/>
    <n v="33.840000000000003"/>
    <n v="9"/>
    <n v="15.228"/>
    <n v="319.78800000000001"/>
    <x v="76"/>
    <d v="1899-12-30T16:21:00"/>
    <s v="Ewallet"/>
    <n v="304.56"/>
    <n v="4.7619047620000003"/>
    <n v="15.228"/>
    <n v="8.8000000000000007"/>
  </r>
  <r>
    <s v="175-54-2529"/>
    <s v="Alex"/>
    <s v="Yangon"/>
    <s v="Member"/>
    <s v="Male"/>
    <s v="Food and beverages"/>
    <n v="22.17"/>
    <n v="8"/>
    <n v="8.8680000000000003"/>
    <n v="186.22800000000001"/>
    <x v="2"/>
    <d v="1899-12-30T17:01:00"/>
    <s v="Credit card"/>
    <n v="177.36"/>
    <n v="4.7619047620000003"/>
    <n v="8.8680000000000003"/>
    <n v="9.6"/>
  </r>
  <r>
    <s v="139-52-2867"/>
    <s v="Giza"/>
    <s v="Naypyitaw"/>
    <s v="Normal"/>
    <s v="Female"/>
    <s v="Fashion accessories"/>
    <n v="22.51"/>
    <n v="7"/>
    <n v="7.8784999999999998"/>
    <n v="165.4485"/>
    <x v="77"/>
    <d v="1899-12-30T10:50:00"/>
    <s v="Credit card"/>
    <n v="157.57"/>
    <n v="4.7619047620000003"/>
    <n v="7.8784999999999998"/>
    <n v="4.8"/>
  </r>
  <r>
    <s v="407-63-8975"/>
    <s v="Alex"/>
    <s v="Yangon"/>
    <s v="Normal"/>
    <s v="Male"/>
    <s v="Food and beverages"/>
    <n v="73.88"/>
    <n v="6"/>
    <n v="22.164000000000001"/>
    <n v="465.44400000000002"/>
    <x v="28"/>
    <d v="1899-12-30T19:16:00"/>
    <s v="Ewallet"/>
    <n v="443.28"/>
    <n v="4.7619047620000003"/>
    <n v="22.164000000000001"/>
    <n v="4.4000000000000004"/>
  </r>
  <r>
    <s v="342-65-4817"/>
    <s v="Giza"/>
    <s v="Naypyitaw"/>
    <s v="Member"/>
    <s v="Male"/>
    <s v="Health and beauty"/>
    <n v="86.8"/>
    <n v="3"/>
    <n v="13.02"/>
    <n v="273.42"/>
    <x v="26"/>
    <d v="1899-12-30T16:47:00"/>
    <s v="Ewallet"/>
    <n v="260.39999999999998"/>
    <n v="4.7619047620000003"/>
    <n v="13.02"/>
    <n v="9.9"/>
  </r>
  <r>
    <s v="130-98-8941"/>
    <s v="Giza"/>
    <s v="Naypyitaw"/>
    <s v="Normal"/>
    <s v="Male"/>
    <s v="Fashion accessories"/>
    <n v="64.260000000000005"/>
    <n v="7"/>
    <n v="22.491"/>
    <n v="472.31099999999998"/>
    <x v="57"/>
    <d v="1899-12-30T10:00:00"/>
    <s v="Cash"/>
    <n v="449.82"/>
    <n v="4.7619047620000003"/>
    <n v="22.491"/>
    <n v="5.7"/>
  </r>
  <r>
    <s v="434-83-9547"/>
    <s v="Giza"/>
    <s v="Naypyitaw"/>
    <s v="Member"/>
    <s v="Male"/>
    <s v="Food and beverages"/>
    <n v="38.47"/>
    <n v="8"/>
    <n v="15.388"/>
    <n v="323.14800000000002"/>
    <x v="54"/>
    <d v="1899-12-30T11:51:00"/>
    <s v="Cash"/>
    <n v="307.76"/>
    <n v="4.7619047620000003"/>
    <n v="15.388"/>
    <n v="7.7"/>
  </r>
  <r>
    <s v="851-28-6367"/>
    <s v="Alex"/>
    <s v="Yangon"/>
    <s v="Member"/>
    <s v="Male"/>
    <s v="Sports and travel"/>
    <n v="15.5"/>
    <n v="10"/>
    <n v="7.75"/>
    <n v="162.75"/>
    <x v="28"/>
    <d v="1899-12-30T10:55:00"/>
    <s v="Ewallet"/>
    <n v="155"/>
    <n v="4.7619047620000003"/>
    <n v="7.75"/>
    <n v="8"/>
  </r>
  <r>
    <s v="824-88-3614"/>
    <s v="Giza"/>
    <s v="Naypyitaw"/>
    <s v="Normal"/>
    <s v="Male"/>
    <s v="Health and beauty"/>
    <n v="34.31"/>
    <n v="8"/>
    <n v="13.724"/>
    <n v="288.20400000000001"/>
    <x v="25"/>
    <d v="1899-12-30T15:00:00"/>
    <s v="Ewallet"/>
    <n v="274.48"/>
    <n v="4.7619047620000003"/>
    <n v="13.724"/>
    <n v="5.7"/>
  </r>
  <r>
    <s v="586-25-0848"/>
    <s v="Alex"/>
    <s v="Yangon"/>
    <s v="Normal"/>
    <s v="Female"/>
    <s v="Sports and travel"/>
    <n v="12.34"/>
    <n v="7"/>
    <n v="4.319"/>
    <n v="90.698999999999998"/>
    <x v="31"/>
    <d v="1899-12-30T11:19:00"/>
    <s v="Credit card"/>
    <n v="86.38"/>
    <n v="4.7619047620000003"/>
    <n v="4.319"/>
    <n v="6.7"/>
  </r>
  <r>
    <s v="895-66-0685"/>
    <s v="Cairo"/>
    <s v="Mandalay"/>
    <s v="Member"/>
    <s v="Male"/>
    <s v="Food and beverages"/>
    <n v="18.079999999999998"/>
    <n v="3"/>
    <n v="2.7120000000000002"/>
    <n v="56.951999999999998"/>
    <x v="19"/>
    <d v="1899-12-30T19:46:00"/>
    <s v="Ewallet"/>
    <n v="54.24"/>
    <n v="4.7619047620000003"/>
    <n v="2.7120000000000002"/>
    <n v="8"/>
  </r>
  <r>
    <s v="305-14-0245"/>
    <s v="Cairo"/>
    <s v="Mandalay"/>
    <s v="Member"/>
    <s v="Female"/>
    <s v="Home and lifestyle"/>
    <n v="94.49"/>
    <n v="8"/>
    <n v="37.795999999999999"/>
    <n v="793.71600000000001"/>
    <x v="2"/>
    <d v="1899-12-30T19:00:00"/>
    <s v="Ewallet"/>
    <n v="755.92"/>
    <n v="4.7619047620000003"/>
    <n v="37.795999999999999"/>
    <n v="7.5"/>
  </r>
  <r>
    <s v="732-04-5373"/>
    <s v="Cairo"/>
    <s v="Mandalay"/>
    <s v="Member"/>
    <s v="Male"/>
    <s v="Home and lifestyle"/>
    <n v="46.47"/>
    <n v="4"/>
    <n v="9.2940000000000005"/>
    <n v="195.17400000000001"/>
    <x v="4"/>
    <d v="1899-12-30T10:53:00"/>
    <s v="Cash"/>
    <n v="185.88"/>
    <n v="4.7619047620000003"/>
    <n v="9.2940000000000005"/>
    <n v="7"/>
  </r>
  <r>
    <s v="400-60-7251"/>
    <s v="Alex"/>
    <s v="Yangon"/>
    <s v="Normal"/>
    <s v="Male"/>
    <s v="Home and lifestyle"/>
    <n v="74.069999999999993"/>
    <n v="1"/>
    <n v="3.7035"/>
    <n v="77.773499999999999"/>
    <x v="34"/>
    <d v="1899-12-30T12:50:00"/>
    <s v="Ewallet"/>
    <n v="74.069999999999993"/>
    <n v="4.7619047620000003"/>
    <n v="3.7035"/>
    <n v="9.9"/>
  </r>
  <r>
    <s v="593-65-1552"/>
    <s v="Giza"/>
    <s v="Naypyitaw"/>
    <s v="Normal"/>
    <s v="Female"/>
    <s v="Home and lifestyle"/>
    <n v="69.81"/>
    <n v="4"/>
    <n v="13.962"/>
    <n v="293.202"/>
    <x v="26"/>
    <d v="1899-12-30T20:50:00"/>
    <s v="Credit card"/>
    <n v="279.24"/>
    <n v="4.7619047620000003"/>
    <n v="13.962"/>
    <n v="5.9"/>
  </r>
  <r>
    <s v="284-34-9626"/>
    <s v="Cairo"/>
    <s v="Mandalay"/>
    <s v="Normal"/>
    <s v="Female"/>
    <s v="Home and lifestyle"/>
    <n v="77.040000000000006"/>
    <n v="3"/>
    <n v="11.555999999999999"/>
    <n v="242.67599999999999"/>
    <x v="48"/>
    <d v="1899-12-30T10:39:00"/>
    <s v="Credit card"/>
    <n v="231.12"/>
    <n v="4.7619047620000003"/>
    <n v="11.555999999999999"/>
    <n v="7.2"/>
  </r>
  <r>
    <s v="437-58-8131"/>
    <s v="Cairo"/>
    <s v="Mandalay"/>
    <s v="Normal"/>
    <s v="Female"/>
    <s v="Fashion accessories"/>
    <n v="73.52"/>
    <n v="2"/>
    <n v="7.3520000000000003"/>
    <n v="154.392"/>
    <x v="15"/>
    <d v="1899-12-30T13:41:00"/>
    <s v="Ewallet"/>
    <n v="147.04"/>
    <n v="4.7619047620000003"/>
    <n v="7.3520000000000003"/>
    <n v="4.5999999999999996"/>
  </r>
  <r>
    <s v="286-43-6208"/>
    <s v="Giza"/>
    <s v="Naypyitaw"/>
    <s v="Normal"/>
    <s v="Female"/>
    <s v="Food and beverages"/>
    <n v="87.8"/>
    <n v="9"/>
    <n v="39.51"/>
    <n v="829.71"/>
    <x v="32"/>
    <d v="1899-12-30T19:08:00"/>
    <s v="Cash"/>
    <n v="790.2"/>
    <n v="4.7619047620000003"/>
    <n v="39.51"/>
    <n v="9.1999999999999993"/>
  </r>
  <r>
    <s v="641-43-2399"/>
    <s v="Cairo"/>
    <s v="Mandalay"/>
    <s v="Normal"/>
    <s v="Male"/>
    <s v="Home and lifestyle"/>
    <n v="25.55"/>
    <n v="4"/>
    <n v="5.1100000000000003"/>
    <n v="107.31"/>
    <x v="53"/>
    <d v="1899-12-30T20:23:00"/>
    <s v="Ewallet"/>
    <n v="102.2"/>
    <n v="4.7619047620000003"/>
    <n v="5.1100000000000003"/>
    <n v="5.7"/>
  </r>
  <r>
    <s v="831-07-6050"/>
    <s v="Alex"/>
    <s v="Yangon"/>
    <s v="Normal"/>
    <s v="Male"/>
    <s v="Electronic accessories"/>
    <n v="32.71"/>
    <n v="5"/>
    <n v="8.1775000000000002"/>
    <n v="171.72749999999999"/>
    <x v="35"/>
    <d v="1899-12-30T11:30:00"/>
    <s v="Credit card"/>
    <n v="163.55000000000001"/>
    <n v="4.7619047620000003"/>
    <n v="8.1775000000000002"/>
    <n v="9.9"/>
  </r>
  <r>
    <s v="556-86-3144"/>
    <s v="Giza"/>
    <s v="Naypyitaw"/>
    <s v="Member"/>
    <s v="Female"/>
    <s v="Fashion accessories"/>
    <n v="74.290000000000006"/>
    <n v="1"/>
    <n v="3.7145000000000001"/>
    <n v="78.004499999999993"/>
    <x v="50"/>
    <d v="1899-12-30T19:30:00"/>
    <s v="Cash"/>
    <n v="74.290000000000006"/>
    <n v="4.7619047620000003"/>
    <n v="3.7145000000000001"/>
    <n v="5"/>
  </r>
  <r>
    <s v="848-24-9445"/>
    <s v="Giza"/>
    <s v="Naypyitaw"/>
    <s v="Member"/>
    <s v="Male"/>
    <s v="Health and beauty"/>
    <n v="43.7"/>
    <n v="2"/>
    <n v="4.37"/>
    <n v="91.77"/>
    <x v="58"/>
    <d v="1899-12-30T18:03:00"/>
    <s v="Cash"/>
    <n v="87.4"/>
    <n v="4.7619047620000003"/>
    <n v="4.37"/>
    <n v="4.9000000000000004"/>
  </r>
  <r>
    <s v="856-22-8149"/>
    <s v="Alex"/>
    <s v="Yangon"/>
    <s v="Normal"/>
    <s v="Female"/>
    <s v="Home and lifestyle"/>
    <n v="25.29"/>
    <n v="1"/>
    <n v="1.2645"/>
    <n v="26.554500000000001"/>
    <x v="28"/>
    <d v="1899-12-30T10:13:00"/>
    <s v="Ewallet"/>
    <n v="25.29"/>
    <n v="4.7619047620000003"/>
    <n v="1.2645"/>
    <n v="6.1"/>
  </r>
  <r>
    <s v="699-01-4164"/>
    <s v="Giza"/>
    <s v="Naypyitaw"/>
    <s v="Normal"/>
    <s v="Male"/>
    <s v="Health and beauty"/>
    <n v="41.5"/>
    <n v="4"/>
    <n v="8.3000000000000007"/>
    <n v="174.3"/>
    <x v="41"/>
    <d v="1899-12-30T19:58:00"/>
    <s v="Credit card"/>
    <n v="166"/>
    <n v="4.7619047620000003"/>
    <n v="8.3000000000000007"/>
    <n v="8.1999999999999993"/>
  </r>
  <r>
    <s v="420-11-4919"/>
    <s v="Giza"/>
    <s v="Naypyitaw"/>
    <s v="Member"/>
    <s v="Female"/>
    <s v="Food and beverages"/>
    <n v="71.39"/>
    <n v="5"/>
    <n v="17.8475"/>
    <n v="374.79750000000001"/>
    <x v="21"/>
    <d v="1899-12-30T19:57:00"/>
    <s v="Credit card"/>
    <n v="356.95"/>
    <n v="4.7619047620000003"/>
    <n v="17.8475"/>
    <n v="5.5"/>
  </r>
  <r>
    <s v="606-80-4905"/>
    <s v="Giza"/>
    <s v="Naypyitaw"/>
    <s v="Member"/>
    <s v="Female"/>
    <s v="Sports and travel"/>
    <n v="19.149999999999999"/>
    <n v="6"/>
    <n v="5.7450000000000001"/>
    <n v="120.645"/>
    <x v="71"/>
    <d v="1899-12-30T10:01:00"/>
    <s v="Credit card"/>
    <n v="114.9"/>
    <n v="4.7619047620000003"/>
    <n v="5.7450000000000001"/>
    <n v="6.8"/>
  </r>
  <r>
    <s v="542-41-0513"/>
    <s v="Cairo"/>
    <s v="Mandalay"/>
    <s v="Member"/>
    <s v="Female"/>
    <s v="Electronic accessories"/>
    <n v="57.49"/>
    <n v="4"/>
    <n v="11.497999999999999"/>
    <n v="241.458"/>
    <x v="20"/>
    <d v="1899-12-30T11:57:00"/>
    <s v="Cash"/>
    <n v="229.96"/>
    <n v="4.7619047620000003"/>
    <n v="11.497999999999999"/>
    <n v="6.6"/>
  </r>
  <r>
    <s v="426-39-2418"/>
    <s v="Giza"/>
    <s v="Naypyitaw"/>
    <s v="Normal"/>
    <s v="Male"/>
    <s v="Electronic accessories"/>
    <n v="61.41"/>
    <n v="7"/>
    <n v="21.493500000000001"/>
    <n v="451.36349999999999"/>
    <x v="78"/>
    <d v="1899-12-30T10:02:00"/>
    <s v="Cash"/>
    <n v="429.87"/>
    <n v="4.7619047620000003"/>
    <n v="21.493500000000001"/>
    <n v="9.8000000000000007"/>
  </r>
  <r>
    <s v="875-46-5808"/>
    <s v="Cairo"/>
    <s v="Mandalay"/>
    <s v="Member"/>
    <s v="Male"/>
    <s v="Health and beauty"/>
    <n v="25.9"/>
    <n v="10"/>
    <n v="12.95"/>
    <n v="271.95"/>
    <x v="10"/>
    <d v="1899-12-30T14:51:00"/>
    <s v="Ewallet"/>
    <n v="259"/>
    <n v="4.7619047620000003"/>
    <n v="12.95"/>
    <n v="8.6999999999999993"/>
  </r>
  <r>
    <s v="394-43-4238"/>
    <s v="Cairo"/>
    <s v="Mandalay"/>
    <s v="Member"/>
    <s v="Male"/>
    <s v="Home and lifestyle"/>
    <n v="17.77"/>
    <n v="5"/>
    <n v="4.4424999999999999"/>
    <n v="93.292500000000004"/>
    <x v="42"/>
    <d v="1899-12-30T12:42:00"/>
    <s v="Credit card"/>
    <n v="88.85"/>
    <n v="4.7619047620000003"/>
    <n v="4.4424999999999999"/>
    <n v="5.4"/>
  </r>
  <r>
    <s v="749-24-1565"/>
    <s v="Alex"/>
    <s v="Yangon"/>
    <s v="Normal"/>
    <s v="Female"/>
    <s v="Health and beauty"/>
    <n v="23.03"/>
    <n v="9"/>
    <n v="10.3635"/>
    <n v="217.6335"/>
    <x v="75"/>
    <d v="1899-12-30T12:02:00"/>
    <s v="Ewallet"/>
    <n v="207.27"/>
    <n v="4.7619047620000003"/>
    <n v="10.3635"/>
    <n v="7.9"/>
  </r>
  <r>
    <s v="672-51-8681"/>
    <s v="Giza"/>
    <s v="Naypyitaw"/>
    <s v="Member"/>
    <s v="Female"/>
    <s v="Electronic accessories"/>
    <n v="66.650000000000006"/>
    <n v="9"/>
    <n v="29.9925"/>
    <n v="629.84249999999997"/>
    <x v="72"/>
    <d v="1899-12-30T18:19:00"/>
    <s v="Credit card"/>
    <n v="599.85"/>
    <n v="4.7619047620000003"/>
    <n v="29.9925"/>
    <n v="9.6999999999999993"/>
  </r>
  <r>
    <s v="263-87-5680"/>
    <s v="Giza"/>
    <s v="Naypyitaw"/>
    <s v="Member"/>
    <s v="Female"/>
    <s v="Home and lifestyle"/>
    <n v="28.53"/>
    <n v="10"/>
    <n v="14.265000000000001"/>
    <n v="299.565"/>
    <x v="79"/>
    <d v="1899-12-30T17:38:00"/>
    <s v="Ewallet"/>
    <n v="285.3"/>
    <n v="4.7619047620000003"/>
    <n v="14.265000000000001"/>
    <n v="7.8"/>
  </r>
  <r>
    <s v="573-58-9734"/>
    <s v="Cairo"/>
    <s v="Mandalay"/>
    <s v="Normal"/>
    <s v="Female"/>
    <s v="Fashion accessories"/>
    <n v="30.37"/>
    <n v="3"/>
    <n v="4.5555000000000003"/>
    <n v="95.665499999999994"/>
    <x v="61"/>
    <d v="1899-12-30T13:41:00"/>
    <s v="Ewallet"/>
    <n v="91.11"/>
    <n v="4.7619047620000003"/>
    <n v="4.5555000000000003"/>
    <n v="5.0999999999999996"/>
  </r>
  <r>
    <s v="817-69-8206"/>
    <s v="Cairo"/>
    <s v="Mandalay"/>
    <s v="Normal"/>
    <s v="Female"/>
    <s v="Electronic accessories"/>
    <n v="99.73"/>
    <n v="9"/>
    <n v="44.878500000000003"/>
    <n v="942.44849999999997"/>
    <x v="22"/>
    <d v="1899-12-30T19:42:00"/>
    <s v="Credit card"/>
    <n v="897.57"/>
    <n v="4.7619047620000003"/>
    <n v="44.878500000000003"/>
    <n v="6.5"/>
  </r>
  <r>
    <s v="888-02-0338"/>
    <s v="Alex"/>
    <s v="Yangon"/>
    <s v="Normal"/>
    <s v="Male"/>
    <s v="Electronic accessories"/>
    <n v="26.23"/>
    <n v="9"/>
    <n v="11.8035"/>
    <n v="247.87350000000001"/>
    <x v="25"/>
    <d v="1899-12-30T20:24:00"/>
    <s v="Ewallet"/>
    <n v="236.07"/>
    <n v="4.7619047620000003"/>
    <n v="11.8035"/>
    <n v="5.9"/>
  </r>
  <r>
    <s v="677-11-0152"/>
    <s v="Giza"/>
    <s v="Naypyitaw"/>
    <s v="Normal"/>
    <s v="Female"/>
    <s v="Food and beverages"/>
    <n v="93.26"/>
    <n v="9"/>
    <n v="41.966999999999999"/>
    <n v="881.30700000000002"/>
    <x v="65"/>
    <d v="1899-12-30T18:08:00"/>
    <s v="Cash"/>
    <n v="839.34"/>
    <n v="4.7619047620000003"/>
    <n v="41.966999999999999"/>
    <n v="8.8000000000000007"/>
  </r>
  <r>
    <s v="142-63-6033"/>
    <s v="Cairo"/>
    <s v="Mandalay"/>
    <s v="Normal"/>
    <s v="Male"/>
    <s v="Home and lifestyle"/>
    <n v="92.36"/>
    <n v="5"/>
    <n v="23.09"/>
    <n v="484.89"/>
    <x v="80"/>
    <d v="1899-12-30T19:17:00"/>
    <s v="Ewallet"/>
    <n v="461.8"/>
    <n v="4.7619047620000003"/>
    <n v="23.09"/>
    <n v="4.9000000000000004"/>
  </r>
  <r>
    <s v="656-16-1063"/>
    <s v="Cairo"/>
    <s v="Mandalay"/>
    <s v="Normal"/>
    <s v="Male"/>
    <s v="Sports and travel"/>
    <n v="46.42"/>
    <n v="3"/>
    <n v="6.9630000000000001"/>
    <n v="146.22300000000001"/>
    <x v="72"/>
    <d v="1899-12-30T13:24:00"/>
    <s v="Credit card"/>
    <n v="139.26"/>
    <n v="4.7619047620000003"/>
    <n v="6.9630000000000001"/>
    <n v="4.4000000000000004"/>
  </r>
  <r>
    <s v="891-58-8335"/>
    <s v="Cairo"/>
    <s v="Mandalay"/>
    <s v="Member"/>
    <s v="Female"/>
    <s v="Sports and travel"/>
    <n v="29.61"/>
    <n v="7"/>
    <n v="10.3635"/>
    <n v="217.6335"/>
    <x v="16"/>
    <d v="1899-12-30T15:53:00"/>
    <s v="Cash"/>
    <n v="207.27"/>
    <n v="4.7619047620000003"/>
    <n v="10.3635"/>
    <n v="6.5"/>
  </r>
  <r>
    <s v="802-43-8934"/>
    <s v="Alex"/>
    <s v="Yangon"/>
    <s v="Normal"/>
    <s v="Male"/>
    <s v="Home and lifestyle"/>
    <n v="18.28"/>
    <n v="1"/>
    <n v="0.91400000000000003"/>
    <n v="19.193999999999999"/>
    <x v="23"/>
    <d v="1899-12-30T15:05:00"/>
    <s v="Credit card"/>
    <n v="18.28"/>
    <n v="4.7619047620000003"/>
    <n v="0.91400000000000003"/>
    <n v="8.3000000000000007"/>
  </r>
  <r>
    <s v="560-30-5617"/>
    <s v="Cairo"/>
    <s v="Mandalay"/>
    <s v="Normal"/>
    <s v="Female"/>
    <s v="Sports and travel"/>
    <n v="24.77"/>
    <n v="5"/>
    <n v="6.1924999999999999"/>
    <n v="130.04249999999999"/>
    <x v="62"/>
    <d v="1899-12-30T18:27:00"/>
    <s v="Cash"/>
    <n v="123.85"/>
    <n v="4.7619047620000003"/>
    <n v="6.1924999999999999"/>
    <n v="8.5"/>
  </r>
  <r>
    <s v="319-74-2561"/>
    <s v="Alex"/>
    <s v="Yangon"/>
    <s v="Member"/>
    <s v="Female"/>
    <s v="Electronic accessories"/>
    <n v="94.64"/>
    <n v="3"/>
    <n v="14.196"/>
    <n v="298.11599999999999"/>
    <x v="81"/>
    <d v="1899-12-30T16:55:00"/>
    <s v="Cash"/>
    <n v="283.92"/>
    <n v="4.7619047620000003"/>
    <n v="14.196"/>
    <n v="5.5"/>
  </r>
  <r>
    <s v="549-03-9315"/>
    <s v="Cairo"/>
    <s v="Mandalay"/>
    <s v="Normal"/>
    <s v="Male"/>
    <s v="Fashion accessories"/>
    <n v="94.87"/>
    <n v="8"/>
    <n v="37.948"/>
    <n v="796.90800000000002"/>
    <x v="12"/>
    <d v="1899-12-30T12:58:00"/>
    <s v="Ewallet"/>
    <n v="758.96"/>
    <n v="4.7619047620000003"/>
    <n v="37.948"/>
    <n v="8.6999999999999993"/>
  </r>
  <r>
    <s v="790-29-1172"/>
    <s v="Cairo"/>
    <s v="Mandalay"/>
    <s v="Normal"/>
    <s v="Female"/>
    <s v="Food and beverages"/>
    <n v="57.34"/>
    <n v="3"/>
    <n v="8.6010000000000009"/>
    <n v="180.62100000000001"/>
    <x v="24"/>
    <d v="1899-12-30T18:59:00"/>
    <s v="Credit card"/>
    <n v="172.02"/>
    <n v="4.7619047620000003"/>
    <n v="8.6010000000000009"/>
    <n v="7.9"/>
  </r>
  <r>
    <s v="239-36-3640"/>
    <s v="Cairo"/>
    <s v="Mandalay"/>
    <s v="Normal"/>
    <s v="Male"/>
    <s v="Electronic accessories"/>
    <n v="45.35"/>
    <n v="6"/>
    <n v="13.605"/>
    <n v="285.70499999999998"/>
    <x v="82"/>
    <d v="1899-12-30T13:44:00"/>
    <s v="Ewallet"/>
    <n v="272.10000000000002"/>
    <n v="4.7619047620000003"/>
    <n v="13.605"/>
    <n v="6.1"/>
  </r>
  <r>
    <s v="468-01-2051"/>
    <s v="Cairo"/>
    <s v="Mandalay"/>
    <s v="Normal"/>
    <s v="Male"/>
    <s v="Food and beverages"/>
    <n v="62.08"/>
    <n v="7"/>
    <n v="21.728000000000002"/>
    <n v="456.28800000000001"/>
    <x v="43"/>
    <d v="1899-12-30T13:46:00"/>
    <s v="Ewallet"/>
    <n v="434.56"/>
    <n v="4.7619047620000003"/>
    <n v="21.728000000000002"/>
    <n v="5.4"/>
  </r>
  <r>
    <s v="389-25-3394"/>
    <s v="Giza"/>
    <s v="Naypyitaw"/>
    <s v="Normal"/>
    <s v="Male"/>
    <s v="Electronic accessories"/>
    <n v="11.81"/>
    <n v="5"/>
    <n v="2.9525000000000001"/>
    <n v="62.002499999999998"/>
    <x v="21"/>
    <d v="1899-12-30T18:06:00"/>
    <s v="Cash"/>
    <n v="59.05"/>
    <n v="4.7619047620000003"/>
    <n v="2.9525000000000001"/>
    <n v="9.4"/>
  </r>
  <r>
    <s v="279-62-1445"/>
    <s v="Giza"/>
    <s v="Naypyitaw"/>
    <s v="Member"/>
    <s v="Female"/>
    <s v="Fashion accessories"/>
    <n v="12.54"/>
    <n v="1"/>
    <n v="0.627"/>
    <n v="13.167"/>
    <x v="81"/>
    <d v="1899-12-30T12:38:00"/>
    <s v="Cash"/>
    <n v="12.54"/>
    <n v="4.7619047620000003"/>
    <n v="0.627"/>
    <n v="8.1999999999999993"/>
  </r>
  <r>
    <s v="213-72-6612"/>
    <s v="Alex"/>
    <s v="Yangon"/>
    <s v="Normal"/>
    <s v="Male"/>
    <s v="Food and beverages"/>
    <n v="43.25"/>
    <n v="2"/>
    <n v="4.3250000000000002"/>
    <n v="90.825000000000003"/>
    <x v="80"/>
    <d v="1899-12-30T15:56:00"/>
    <s v="Cash"/>
    <n v="86.5"/>
    <n v="4.7619047620000003"/>
    <n v="4.3250000000000002"/>
    <n v="6.2"/>
  </r>
  <r>
    <s v="746-68-6593"/>
    <s v="Giza"/>
    <s v="Naypyitaw"/>
    <s v="Member"/>
    <s v="Female"/>
    <s v="Sports and travel"/>
    <n v="87.16"/>
    <n v="2"/>
    <n v="8.7159999999999993"/>
    <n v="183.036"/>
    <x v="83"/>
    <d v="1899-12-30T14:29:00"/>
    <s v="Credit card"/>
    <n v="174.32"/>
    <n v="4.7619047620000003"/>
    <n v="8.7159999999999993"/>
    <n v="9.6999999999999993"/>
  </r>
  <r>
    <s v="836-82-5858"/>
    <s v="Cairo"/>
    <s v="Mandalay"/>
    <s v="Member"/>
    <s v="Male"/>
    <s v="Health and beauty"/>
    <n v="69.37"/>
    <n v="9"/>
    <n v="31.2165"/>
    <n v="655.54650000000004"/>
    <x v="53"/>
    <d v="1899-12-30T19:14:00"/>
    <s v="Ewallet"/>
    <n v="624.33000000000004"/>
    <n v="4.7619047620000003"/>
    <n v="31.2165"/>
    <n v="4"/>
  </r>
  <r>
    <s v="583-72-1480"/>
    <s v="Giza"/>
    <s v="Naypyitaw"/>
    <s v="Member"/>
    <s v="Male"/>
    <s v="Electronic accessories"/>
    <n v="37.06"/>
    <n v="4"/>
    <n v="7.4119999999999999"/>
    <n v="155.65199999999999"/>
    <x v="82"/>
    <d v="1899-12-30T16:24:00"/>
    <s v="Ewallet"/>
    <n v="148.24"/>
    <n v="4.7619047620000003"/>
    <n v="7.4119999999999999"/>
    <n v="9.6999999999999993"/>
  </r>
  <r>
    <s v="466-61-5506"/>
    <s v="Cairo"/>
    <s v="Mandalay"/>
    <s v="Member"/>
    <s v="Female"/>
    <s v="Electronic accessories"/>
    <n v="90.7"/>
    <n v="6"/>
    <n v="27.21"/>
    <n v="571.41"/>
    <x v="84"/>
    <d v="1899-12-30T10:52:00"/>
    <s v="Cash"/>
    <n v="544.20000000000005"/>
    <n v="4.7619047620000003"/>
    <n v="27.21"/>
    <n v="5.3"/>
  </r>
  <r>
    <s v="721-86-6247"/>
    <s v="Alex"/>
    <s v="Yangon"/>
    <s v="Normal"/>
    <s v="Female"/>
    <s v="Home and lifestyle"/>
    <n v="63.42"/>
    <n v="8"/>
    <n v="25.367999999999999"/>
    <n v="532.72799999999995"/>
    <x v="16"/>
    <d v="1899-12-30T12:55:00"/>
    <s v="Ewallet"/>
    <n v="507.36"/>
    <n v="4.7619047620000003"/>
    <n v="25.367999999999999"/>
    <n v="7.4"/>
  </r>
  <r>
    <s v="289-65-5721"/>
    <s v="Cairo"/>
    <s v="Mandalay"/>
    <s v="Normal"/>
    <s v="Female"/>
    <s v="Fashion accessories"/>
    <n v="81.37"/>
    <n v="2"/>
    <n v="8.1370000000000005"/>
    <n v="170.87700000000001"/>
    <x v="53"/>
    <d v="1899-12-30T19:28:00"/>
    <s v="Cash"/>
    <n v="162.74"/>
    <n v="4.7619047620000003"/>
    <n v="8.1370000000000005"/>
    <n v="6.5"/>
  </r>
  <r>
    <s v="545-46-3100"/>
    <s v="Cairo"/>
    <s v="Mandalay"/>
    <s v="Member"/>
    <s v="Female"/>
    <s v="Electronic accessories"/>
    <n v="10.59"/>
    <n v="3"/>
    <n v="1.5885"/>
    <n v="33.358499999999999"/>
    <x v="41"/>
    <d v="1899-12-30T13:52:00"/>
    <s v="Credit card"/>
    <n v="31.77"/>
    <n v="4.7619047620000003"/>
    <n v="1.5885"/>
    <n v="8.6999999999999993"/>
  </r>
  <r>
    <s v="418-02-5978"/>
    <s v="Cairo"/>
    <s v="Mandalay"/>
    <s v="Normal"/>
    <s v="Female"/>
    <s v="Health and beauty"/>
    <n v="84.09"/>
    <n v="9"/>
    <n v="37.840499999999999"/>
    <n v="794.65049999999997"/>
    <x v="48"/>
    <d v="1899-12-30T10:54:00"/>
    <s v="Cash"/>
    <n v="756.81"/>
    <n v="4.7619047620000003"/>
    <n v="37.840499999999999"/>
    <n v="8"/>
  </r>
  <r>
    <s v="269-04-5750"/>
    <s v="Cairo"/>
    <s v="Mandalay"/>
    <s v="Member"/>
    <s v="Male"/>
    <s v="Fashion accessories"/>
    <n v="73.819999999999993"/>
    <n v="4"/>
    <n v="14.763999999999999"/>
    <n v="310.04399999999998"/>
    <x v="81"/>
    <d v="1899-12-30T18:31:00"/>
    <s v="Cash"/>
    <n v="295.27999999999997"/>
    <n v="4.7619047620000003"/>
    <n v="14.763999999999999"/>
    <n v="6.7"/>
  </r>
  <r>
    <s v="157-13-5295"/>
    <s v="Alex"/>
    <s v="Yangon"/>
    <s v="Member"/>
    <s v="Male"/>
    <s v="Health and beauty"/>
    <n v="51.94"/>
    <n v="10"/>
    <n v="25.97"/>
    <n v="545.37"/>
    <x v="11"/>
    <d v="1899-12-30T18:24:00"/>
    <s v="Ewallet"/>
    <n v="519.4"/>
    <n v="4.7619047620000003"/>
    <n v="25.97"/>
    <n v="6.5"/>
  </r>
  <r>
    <s v="645-78-8093"/>
    <s v="Alex"/>
    <s v="Yangon"/>
    <s v="Normal"/>
    <s v="Female"/>
    <s v="Sports and travel"/>
    <n v="93.14"/>
    <n v="2"/>
    <n v="9.3140000000000001"/>
    <n v="195.59399999999999"/>
    <x v="40"/>
    <d v="1899-12-30T18:09:00"/>
    <s v="Ewallet"/>
    <n v="186.28"/>
    <n v="4.7619047620000003"/>
    <n v="9.3140000000000001"/>
    <n v="4.0999999999999996"/>
  </r>
  <r>
    <s v="211-30-9270"/>
    <s v="Giza"/>
    <s v="Naypyitaw"/>
    <s v="Normal"/>
    <s v="Male"/>
    <s v="Health and beauty"/>
    <n v="17.41"/>
    <n v="5"/>
    <n v="4.3525"/>
    <n v="91.402500000000003"/>
    <x v="26"/>
    <d v="1899-12-30T15:16:00"/>
    <s v="Credit card"/>
    <n v="87.05"/>
    <n v="4.7619047620000003"/>
    <n v="4.3525"/>
    <n v="4.9000000000000004"/>
  </r>
  <r>
    <s v="755-12-3214"/>
    <s v="Giza"/>
    <s v="Naypyitaw"/>
    <s v="Member"/>
    <s v="Female"/>
    <s v="Fashion accessories"/>
    <n v="44.22"/>
    <n v="5"/>
    <n v="11.055"/>
    <n v="232.155"/>
    <x v="19"/>
    <d v="1899-12-30T17:07:00"/>
    <s v="Credit card"/>
    <n v="221.1"/>
    <n v="4.7619047620000003"/>
    <n v="11.055"/>
    <n v="8.6"/>
  </r>
  <r>
    <s v="346-84-3103"/>
    <s v="Cairo"/>
    <s v="Mandalay"/>
    <s v="Member"/>
    <s v="Female"/>
    <s v="Electronic accessories"/>
    <n v="13.22"/>
    <n v="5"/>
    <n v="3.3050000000000002"/>
    <n v="69.405000000000001"/>
    <x v="22"/>
    <d v="1899-12-30T19:26:00"/>
    <s v="Cash"/>
    <n v="66.099999999999994"/>
    <n v="4.7619047620000003"/>
    <n v="3.3050000000000002"/>
    <n v="4.3"/>
  </r>
  <r>
    <s v="478-06-7835"/>
    <s v="Alex"/>
    <s v="Yangon"/>
    <s v="Normal"/>
    <s v="Male"/>
    <s v="Fashion accessories"/>
    <n v="89.69"/>
    <n v="1"/>
    <n v="4.4844999999999997"/>
    <n v="94.174499999999995"/>
    <x v="83"/>
    <d v="1899-12-30T11:20:00"/>
    <s v="Ewallet"/>
    <n v="89.69"/>
    <n v="4.7619047620000003"/>
    <n v="4.4844999999999997"/>
    <n v="4.9000000000000004"/>
  </r>
  <r>
    <s v="540-11-4336"/>
    <s v="Alex"/>
    <s v="Yangon"/>
    <s v="Normal"/>
    <s v="Male"/>
    <s v="Food and beverages"/>
    <n v="24.94"/>
    <n v="9"/>
    <n v="11.223000000000001"/>
    <n v="235.68299999999999"/>
    <x v="83"/>
    <d v="1899-12-30T16:49:00"/>
    <s v="Credit card"/>
    <n v="224.46"/>
    <n v="4.7619047620000003"/>
    <n v="11.223000000000001"/>
    <n v="5.6"/>
  </r>
  <r>
    <s v="448-81-5016"/>
    <s v="Alex"/>
    <s v="Yangon"/>
    <s v="Normal"/>
    <s v="Male"/>
    <s v="Health and beauty"/>
    <n v="59.77"/>
    <n v="2"/>
    <n v="5.9770000000000003"/>
    <n v="125.517"/>
    <x v="16"/>
    <d v="1899-12-30T12:01:00"/>
    <s v="Credit card"/>
    <n v="119.54"/>
    <n v="4.7619047620000003"/>
    <n v="5.9770000000000003"/>
    <n v="5.8"/>
  </r>
  <r>
    <s v="142-72-4741"/>
    <s v="Giza"/>
    <s v="Naypyitaw"/>
    <s v="Member"/>
    <s v="Male"/>
    <s v="Fashion accessories"/>
    <n v="93.2"/>
    <n v="2"/>
    <n v="9.32"/>
    <n v="195.72"/>
    <x v="38"/>
    <d v="1899-12-30T18:37:00"/>
    <s v="Credit card"/>
    <n v="186.4"/>
    <n v="4.7619047620000003"/>
    <n v="9.32"/>
    <n v="6"/>
  </r>
  <r>
    <s v="217-58-1179"/>
    <s v="Alex"/>
    <s v="Yangon"/>
    <s v="Member"/>
    <s v="Male"/>
    <s v="Home and lifestyle"/>
    <n v="62.65"/>
    <n v="4"/>
    <n v="12.53"/>
    <n v="263.13"/>
    <x v="0"/>
    <d v="1899-12-30T11:25:00"/>
    <s v="Cash"/>
    <n v="250.6"/>
    <n v="4.7619047620000003"/>
    <n v="12.53"/>
    <n v="4.2"/>
  </r>
  <r>
    <s v="376-02-8238"/>
    <s v="Cairo"/>
    <s v="Mandalay"/>
    <s v="Normal"/>
    <s v="Male"/>
    <s v="Home and lifestyle"/>
    <n v="93.87"/>
    <n v="8"/>
    <n v="37.548000000000002"/>
    <n v="788.50800000000004"/>
    <x v="30"/>
    <d v="1899-12-30T18:42:00"/>
    <s v="Credit card"/>
    <n v="750.96"/>
    <n v="4.7619047620000003"/>
    <n v="37.548000000000002"/>
    <n v="8.3000000000000007"/>
  </r>
  <r>
    <s v="530-90-9855"/>
    <s v="Alex"/>
    <s v="Yangon"/>
    <s v="Member"/>
    <s v="Male"/>
    <s v="Home and lifestyle"/>
    <n v="47.59"/>
    <n v="8"/>
    <n v="19.036000000000001"/>
    <n v="399.75599999999997"/>
    <x v="17"/>
    <d v="1899-12-30T14:47:00"/>
    <s v="Cash"/>
    <n v="380.72"/>
    <n v="4.7619047620000003"/>
    <n v="19.036000000000001"/>
    <n v="5.7"/>
  </r>
  <r>
    <s v="866-05-7563"/>
    <s v="Cairo"/>
    <s v="Mandalay"/>
    <s v="Member"/>
    <s v="Female"/>
    <s v="Electronic accessories"/>
    <n v="81.400000000000006"/>
    <n v="3"/>
    <n v="12.21"/>
    <n v="256.41000000000003"/>
    <x v="57"/>
    <d v="1899-12-30T19:43:00"/>
    <s v="Cash"/>
    <n v="244.2"/>
    <n v="4.7619047620000003"/>
    <n v="12.21"/>
    <n v="4.8"/>
  </r>
  <r>
    <s v="604-70-6476"/>
    <s v="Alex"/>
    <s v="Yangon"/>
    <s v="Member"/>
    <s v="Male"/>
    <s v="Fashion accessories"/>
    <n v="17.940000000000001"/>
    <n v="5"/>
    <n v="4.4850000000000003"/>
    <n v="94.185000000000002"/>
    <x v="54"/>
    <d v="1899-12-30T14:04:00"/>
    <s v="Ewallet"/>
    <n v="89.7"/>
    <n v="4.7619047620000003"/>
    <n v="4.4850000000000003"/>
    <n v="6.8"/>
  </r>
  <r>
    <s v="799-71-1548"/>
    <s v="Alex"/>
    <s v="Yangon"/>
    <s v="Member"/>
    <s v="Male"/>
    <s v="Electronic accessories"/>
    <n v="77.72"/>
    <n v="4"/>
    <n v="15.544"/>
    <n v="326.42399999999998"/>
    <x v="27"/>
    <d v="1899-12-30T16:11:00"/>
    <s v="Credit card"/>
    <n v="310.88"/>
    <n v="4.7619047620000003"/>
    <n v="15.544"/>
    <n v="8.8000000000000007"/>
  </r>
  <r>
    <s v="785-13-7708"/>
    <s v="Cairo"/>
    <s v="Mandalay"/>
    <s v="Normal"/>
    <s v="Male"/>
    <s v="Food and beverages"/>
    <n v="73.06"/>
    <n v="7"/>
    <n v="25.571000000000002"/>
    <n v="536.99099999999999"/>
    <x v="78"/>
    <d v="1899-12-30T19:06:00"/>
    <s v="Credit card"/>
    <n v="511.42"/>
    <n v="4.7619047620000003"/>
    <n v="25.571000000000002"/>
    <n v="4.2"/>
  </r>
  <r>
    <s v="845-51-0542"/>
    <s v="Cairo"/>
    <s v="Mandalay"/>
    <s v="Member"/>
    <s v="Male"/>
    <s v="Food and beverages"/>
    <n v="46.55"/>
    <n v="9"/>
    <n v="20.947500000000002"/>
    <n v="439.89749999999998"/>
    <x v="30"/>
    <d v="1899-12-30T15:34:00"/>
    <s v="Ewallet"/>
    <n v="418.95"/>
    <n v="4.7619047620000003"/>
    <n v="20.947500000000002"/>
    <n v="6.4"/>
  </r>
  <r>
    <s v="662-47-5456"/>
    <s v="Giza"/>
    <s v="Naypyitaw"/>
    <s v="Member"/>
    <s v="Male"/>
    <s v="Fashion accessories"/>
    <n v="35.19"/>
    <n v="10"/>
    <n v="17.594999999999999"/>
    <n v="369.495"/>
    <x v="85"/>
    <d v="1899-12-30T19:06:00"/>
    <s v="Credit card"/>
    <n v="351.9"/>
    <n v="4.7619047620000003"/>
    <n v="17.594999999999999"/>
    <n v="8.4"/>
  </r>
  <r>
    <s v="883-17-4236"/>
    <s v="Giza"/>
    <s v="Naypyitaw"/>
    <s v="Normal"/>
    <s v="Female"/>
    <s v="Sports and travel"/>
    <n v="14.39"/>
    <n v="2"/>
    <n v="1.4390000000000001"/>
    <n v="30.219000000000001"/>
    <x v="22"/>
    <d v="1899-12-30T19:44:00"/>
    <s v="Credit card"/>
    <n v="28.78"/>
    <n v="4.7619047620000003"/>
    <n v="1.4390000000000001"/>
    <n v="7.2"/>
  </r>
  <r>
    <s v="290-68-2984"/>
    <s v="Alex"/>
    <s v="Yangon"/>
    <s v="Normal"/>
    <s v="Male"/>
    <s v="Home and lifestyle"/>
    <n v="23.75"/>
    <n v="4"/>
    <n v="4.75"/>
    <n v="99.75"/>
    <x v="32"/>
    <d v="1899-12-30T11:22:00"/>
    <s v="Cash"/>
    <n v="95"/>
    <n v="4.7619047620000003"/>
    <n v="4.75"/>
    <n v="5.2"/>
  </r>
  <r>
    <s v="704-11-6354"/>
    <s v="Alex"/>
    <s v="Yangon"/>
    <s v="Member"/>
    <s v="Male"/>
    <s v="Home and lifestyle"/>
    <n v="58.9"/>
    <n v="8"/>
    <n v="23.56"/>
    <n v="494.76"/>
    <x v="47"/>
    <d v="1899-12-30T11:23:00"/>
    <s v="Cash"/>
    <n v="471.2"/>
    <n v="4.7619047620000003"/>
    <n v="23.56"/>
    <n v="8.9"/>
  </r>
  <r>
    <s v="110-48-7033"/>
    <s v="Cairo"/>
    <s v="Mandalay"/>
    <s v="Member"/>
    <s v="Male"/>
    <s v="Fashion accessories"/>
    <n v="32.619999999999997"/>
    <n v="4"/>
    <n v="6.524"/>
    <n v="137.00399999999999"/>
    <x v="71"/>
    <d v="1899-12-30T14:12:00"/>
    <s v="Cash"/>
    <n v="130.47999999999999"/>
    <n v="4.7619047620000003"/>
    <n v="6.524"/>
    <n v="9"/>
  </r>
  <r>
    <s v="366-93-0948"/>
    <s v="Alex"/>
    <s v="Yangon"/>
    <s v="Member"/>
    <s v="Male"/>
    <s v="Electronic accessories"/>
    <n v="66.349999999999994"/>
    <n v="1"/>
    <n v="3.3174999999999999"/>
    <n v="69.667500000000004"/>
    <x v="82"/>
    <d v="1899-12-30T10:46:00"/>
    <s v="Credit card"/>
    <n v="66.349999999999994"/>
    <n v="4.7619047620000003"/>
    <n v="3.3174999999999999"/>
    <n v="9.6999999999999993"/>
  </r>
  <r>
    <s v="729-09-9681"/>
    <s v="Alex"/>
    <s v="Yangon"/>
    <s v="Member"/>
    <s v="Male"/>
    <s v="Home and lifestyle"/>
    <n v="25.91"/>
    <n v="6"/>
    <n v="7.7729999999999997"/>
    <n v="163.233"/>
    <x v="63"/>
    <d v="1899-12-30T10:16:00"/>
    <s v="Ewallet"/>
    <n v="155.46"/>
    <n v="4.7619047620000003"/>
    <n v="7.7729999999999997"/>
    <n v="8.6999999999999993"/>
  </r>
  <r>
    <s v="151-16-1484"/>
    <s v="Alex"/>
    <s v="Yangon"/>
    <s v="Member"/>
    <s v="Male"/>
    <s v="Electronic accessories"/>
    <n v="32.25"/>
    <n v="4"/>
    <n v="6.45"/>
    <n v="135.44999999999999"/>
    <x v="77"/>
    <d v="1899-12-30T12:38:00"/>
    <s v="Ewallet"/>
    <n v="129"/>
    <n v="4.7619047620000003"/>
    <n v="6.45"/>
    <n v="6.5"/>
  </r>
  <r>
    <s v="380-94-4661"/>
    <s v="Giza"/>
    <s v="Naypyitaw"/>
    <s v="Member"/>
    <s v="Male"/>
    <s v="Electronic accessories"/>
    <n v="65.94"/>
    <n v="4"/>
    <n v="13.188000000000001"/>
    <n v="276.94799999999998"/>
    <x v="13"/>
    <d v="1899-12-30T13:05:00"/>
    <s v="Credit card"/>
    <n v="263.76"/>
    <n v="4.7619047620000003"/>
    <n v="13.188000000000001"/>
    <n v="6.9"/>
  </r>
  <r>
    <s v="850-41-9669"/>
    <s v="Alex"/>
    <s v="Yangon"/>
    <s v="Normal"/>
    <s v="Female"/>
    <s v="Electronic accessories"/>
    <n v="75.06"/>
    <n v="9"/>
    <n v="33.777000000000001"/>
    <n v="709.31700000000001"/>
    <x v="35"/>
    <d v="1899-12-30T13:25:00"/>
    <s v="Ewallet"/>
    <n v="675.54"/>
    <n v="4.7619047620000003"/>
    <n v="33.777000000000001"/>
    <n v="6.2"/>
  </r>
  <r>
    <s v="821-07-3596"/>
    <s v="Giza"/>
    <s v="Naypyitaw"/>
    <s v="Normal"/>
    <s v="Female"/>
    <s v="Fashion accessories"/>
    <n v="16.45"/>
    <n v="4"/>
    <n v="3.29"/>
    <n v="69.09"/>
    <x v="37"/>
    <d v="1899-12-30T14:53:00"/>
    <s v="Ewallet"/>
    <n v="65.8"/>
    <n v="4.7619047620000003"/>
    <n v="3.29"/>
    <n v="5.6"/>
  </r>
  <r>
    <s v="655-85-5130"/>
    <s v="Cairo"/>
    <s v="Mandalay"/>
    <s v="Member"/>
    <s v="Female"/>
    <s v="Fashion accessories"/>
    <n v="38.299999999999997"/>
    <n v="4"/>
    <n v="7.66"/>
    <n v="160.86000000000001"/>
    <x v="45"/>
    <d v="1899-12-30T19:22:00"/>
    <s v="Cash"/>
    <n v="153.19999999999999"/>
    <n v="4.7619047620000003"/>
    <n v="7.66"/>
    <n v="5.7"/>
  </r>
  <r>
    <s v="447-15-7839"/>
    <s v="Alex"/>
    <s v="Yangon"/>
    <s v="Member"/>
    <s v="Female"/>
    <s v="Sports and travel"/>
    <n v="22.24"/>
    <n v="10"/>
    <n v="11.12"/>
    <n v="233.52"/>
    <x v="57"/>
    <d v="1899-12-30T11:00:00"/>
    <s v="Cash"/>
    <n v="222.4"/>
    <n v="4.7619047620000003"/>
    <n v="11.12"/>
    <n v="4.2"/>
  </r>
  <r>
    <s v="154-74-7179"/>
    <s v="Cairo"/>
    <s v="Mandalay"/>
    <s v="Normal"/>
    <s v="Male"/>
    <s v="Sports and travel"/>
    <n v="54.45"/>
    <n v="1"/>
    <n v="2.7225000000000001"/>
    <n v="57.172499999999999"/>
    <x v="84"/>
    <d v="1899-12-30T19:24:00"/>
    <s v="Ewallet"/>
    <n v="54.45"/>
    <n v="4.7619047620000003"/>
    <n v="2.7225000000000001"/>
    <n v="7.9"/>
  </r>
  <r>
    <s v="253-12-6086"/>
    <s v="Alex"/>
    <s v="Yangon"/>
    <s v="Member"/>
    <s v="Female"/>
    <s v="Sports and travel"/>
    <n v="98.4"/>
    <n v="7"/>
    <n v="34.44"/>
    <n v="723.24"/>
    <x v="41"/>
    <d v="1899-12-30T12:43:00"/>
    <s v="Credit card"/>
    <n v="688.8"/>
    <n v="4.7619047620000003"/>
    <n v="34.44"/>
    <n v="8.6999999999999993"/>
  </r>
  <r>
    <s v="808-65-0703"/>
    <s v="Giza"/>
    <s v="Naypyitaw"/>
    <s v="Normal"/>
    <s v="Male"/>
    <s v="Home and lifestyle"/>
    <n v="35.47"/>
    <n v="4"/>
    <n v="7.0940000000000003"/>
    <n v="148.97399999999999"/>
    <x v="86"/>
    <d v="1899-12-30T17:22:00"/>
    <s v="Credit card"/>
    <n v="141.88"/>
    <n v="4.7619047620000003"/>
    <n v="7.0940000000000003"/>
    <n v="6.9"/>
  </r>
  <r>
    <s v="571-94-0759"/>
    <s v="Cairo"/>
    <s v="Mandalay"/>
    <s v="Member"/>
    <s v="Female"/>
    <s v="Food and beverages"/>
    <n v="74.599999999999994"/>
    <n v="10"/>
    <n v="37.299999999999997"/>
    <n v="783.3"/>
    <x v="66"/>
    <d v="1899-12-30T20:55:00"/>
    <s v="Cash"/>
    <n v="746"/>
    <n v="4.7619047620000003"/>
    <n v="37.299999999999997"/>
    <n v="9.5"/>
  </r>
  <r>
    <s v="144-51-6085"/>
    <s v="Alex"/>
    <s v="Yangon"/>
    <s v="Member"/>
    <s v="Male"/>
    <s v="Home and lifestyle"/>
    <n v="70.739999999999995"/>
    <n v="4"/>
    <n v="14.148"/>
    <n v="297.108"/>
    <x v="0"/>
    <d v="1899-12-30T16:05:00"/>
    <s v="Credit card"/>
    <n v="282.95999999999998"/>
    <n v="4.7619047620000003"/>
    <n v="14.148"/>
    <n v="4.4000000000000004"/>
  </r>
  <r>
    <s v="731-14-2199"/>
    <s v="Alex"/>
    <s v="Yangon"/>
    <s v="Member"/>
    <s v="Female"/>
    <s v="Home and lifestyle"/>
    <n v="35.54"/>
    <n v="10"/>
    <n v="17.77"/>
    <n v="373.17"/>
    <x v="72"/>
    <d v="1899-12-30T13:34:00"/>
    <s v="Ewallet"/>
    <n v="355.4"/>
    <n v="4.7619047620000003"/>
    <n v="17.77"/>
    <n v="7"/>
  </r>
  <r>
    <s v="783-09-1637"/>
    <s v="Cairo"/>
    <s v="Mandalay"/>
    <s v="Normal"/>
    <s v="Female"/>
    <s v="Sports and travel"/>
    <n v="67.430000000000007"/>
    <n v="5"/>
    <n v="16.857500000000002"/>
    <n v="354.00749999999999"/>
    <x v="43"/>
    <d v="1899-12-30T18:13:00"/>
    <s v="Ewallet"/>
    <n v="337.15"/>
    <n v="4.7619047620000003"/>
    <n v="16.857500000000002"/>
    <n v="6.3"/>
  </r>
  <r>
    <s v="687-15-1097"/>
    <s v="Giza"/>
    <s v="Naypyitaw"/>
    <s v="Member"/>
    <s v="Female"/>
    <s v="Health and beauty"/>
    <n v="21.12"/>
    <n v="2"/>
    <n v="2.1120000000000001"/>
    <n v="44.351999999999997"/>
    <x v="75"/>
    <d v="1899-12-30T19:17:00"/>
    <s v="Cash"/>
    <n v="42.24"/>
    <n v="4.7619047620000003"/>
    <n v="2.1120000000000001"/>
    <n v="9.6999999999999993"/>
  </r>
  <r>
    <s v="126-54-1082"/>
    <s v="Alex"/>
    <s v="Yangon"/>
    <s v="Member"/>
    <s v="Female"/>
    <s v="Home and lifestyle"/>
    <n v="21.54"/>
    <n v="9"/>
    <n v="9.6929999999999996"/>
    <n v="203.553"/>
    <x v="27"/>
    <d v="1899-12-30T11:44:00"/>
    <s v="Credit card"/>
    <n v="193.86"/>
    <n v="4.7619047620000003"/>
    <n v="9.6929999999999996"/>
    <n v="8.8000000000000007"/>
  </r>
  <r>
    <s v="633-91-1052"/>
    <s v="Alex"/>
    <s v="Yangon"/>
    <s v="Normal"/>
    <s v="Female"/>
    <s v="Home and lifestyle"/>
    <n v="12.03"/>
    <n v="2"/>
    <n v="1.2030000000000001"/>
    <n v="25.263000000000002"/>
    <x v="3"/>
    <d v="1899-12-30T15:51:00"/>
    <s v="Cash"/>
    <n v="24.06"/>
    <n v="4.7619047620000003"/>
    <n v="1.2030000000000001"/>
    <n v="5.0999999999999996"/>
  </r>
  <r>
    <s v="477-24-6490"/>
    <s v="Cairo"/>
    <s v="Mandalay"/>
    <s v="Normal"/>
    <s v="Female"/>
    <s v="Health and beauty"/>
    <n v="99.71"/>
    <n v="6"/>
    <n v="29.913"/>
    <n v="628.173"/>
    <x v="84"/>
    <d v="1899-12-30T16:52:00"/>
    <s v="Ewallet"/>
    <n v="598.26"/>
    <n v="4.7619047620000003"/>
    <n v="29.913"/>
    <n v="7.9"/>
  </r>
  <r>
    <s v="566-19-5475"/>
    <s v="Cairo"/>
    <s v="Mandalay"/>
    <s v="Normal"/>
    <s v="Male"/>
    <s v="Fashion accessories"/>
    <n v="47.97"/>
    <n v="7"/>
    <n v="16.7895"/>
    <n v="352.5795"/>
    <x v="27"/>
    <d v="1899-12-30T20:52:00"/>
    <s v="Cash"/>
    <n v="335.79"/>
    <n v="4.7619047620000003"/>
    <n v="16.7895"/>
    <n v="6.2"/>
  </r>
  <r>
    <s v="526-86-8552"/>
    <s v="Giza"/>
    <s v="Naypyitaw"/>
    <s v="Member"/>
    <s v="Female"/>
    <s v="Home and lifestyle"/>
    <n v="21.82"/>
    <n v="10"/>
    <n v="10.91"/>
    <n v="229.11"/>
    <x v="27"/>
    <d v="1899-12-30T17:36:00"/>
    <s v="Cash"/>
    <n v="218.2"/>
    <n v="4.7619047620000003"/>
    <n v="10.91"/>
    <n v="7.1"/>
  </r>
  <r>
    <s v="376-56-3573"/>
    <s v="Giza"/>
    <s v="Naypyitaw"/>
    <s v="Normal"/>
    <s v="Female"/>
    <s v="Fashion accessories"/>
    <n v="95.42"/>
    <n v="4"/>
    <n v="19.084"/>
    <n v="400.76400000000001"/>
    <x v="30"/>
    <d v="1899-12-30T13:23:00"/>
    <s v="Ewallet"/>
    <n v="381.68"/>
    <n v="4.7619047620000003"/>
    <n v="19.084"/>
    <n v="6.4"/>
  </r>
  <r>
    <s v="537-72-0426"/>
    <s v="Giza"/>
    <s v="Naypyitaw"/>
    <s v="Member"/>
    <s v="Male"/>
    <s v="Fashion accessories"/>
    <n v="70.989999999999995"/>
    <n v="10"/>
    <n v="35.494999999999997"/>
    <n v="745.39499999999998"/>
    <x v="80"/>
    <d v="1899-12-30T16:28:00"/>
    <s v="Cash"/>
    <n v="709.9"/>
    <n v="4.7619047620000003"/>
    <n v="35.494999999999997"/>
    <n v="5.7"/>
  </r>
  <r>
    <s v="828-61-5674"/>
    <s v="Alex"/>
    <s v="Yangon"/>
    <s v="Member"/>
    <s v="Male"/>
    <s v="Sports and travel"/>
    <n v="44.02"/>
    <n v="10"/>
    <n v="22.01"/>
    <n v="462.21"/>
    <x v="80"/>
    <d v="1899-12-30T19:57:00"/>
    <s v="Credit card"/>
    <n v="440.2"/>
    <n v="4.7619047620000003"/>
    <n v="22.01"/>
    <n v="9.6"/>
  </r>
  <r>
    <s v="136-08-6195"/>
    <s v="Alex"/>
    <s v="Yangon"/>
    <s v="Normal"/>
    <s v="Female"/>
    <s v="Home and lifestyle"/>
    <n v="69.959999999999994"/>
    <n v="8"/>
    <n v="27.984000000000002"/>
    <n v="587.66399999999999"/>
    <x v="42"/>
    <d v="1899-12-30T17:01:00"/>
    <s v="Credit card"/>
    <n v="559.67999999999995"/>
    <n v="4.7619047620000003"/>
    <n v="27.984000000000002"/>
    <n v="6.4"/>
  </r>
  <r>
    <s v="523-38-0215"/>
    <s v="Giza"/>
    <s v="Naypyitaw"/>
    <s v="Normal"/>
    <s v="Male"/>
    <s v="Home and lifestyle"/>
    <n v="37"/>
    <n v="1"/>
    <n v="1.85"/>
    <n v="38.85"/>
    <x v="43"/>
    <d v="1899-12-30T13:29:00"/>
    <s v="Credit card"/>
    <n v="37"/>
    <n v="4.7619047620000003"/>
    <n v="1.85"/>
    <n v="7.9"/>
  </r>
  <r>
    <s v="490-29-1201"/>
    <s v="Alex"/>
    <s v="Yangon"/>
    <s v="Normal"/>
    <s v="Female"/>
    <s v="Sports and travel"/>
    <n v="15.34"/>
    <n v="1"/>
    <n v="0.76700000000000002"/>
    <n v="16.106999999999999"/>
    <x v="47"/>
    <d v="1899-12-30T11:09:00"/>
    <s v="Cash"/>
    <n v="15.34"/>
    <n v="4.7619047620000003"/>
    <n v="0.76700000000000002"/>
    <n v="6.5"/>
  </r>
  <r>
    <s v="667-92-0055"/>
    <s v="Alex"/>
    <s v="Yangon"/>
    <s v="Member"/>
    <s v="Male"/>
    <s v="Health and beauty"/>
    <n v="99.83"/>
    <n v="6"/>
    <n v="29.949000000000002"/>
    <n v="628.92899999999997"/>
    <x v="31"/>
    <d v="1899-12-30T15:02:00"/>
    <s v="Ewallet"/>
    <n v="598.98"/>
    <n v="4.7619047620000003"/>
    <n v="29.949000000000002"/>
    <n v="8.5"/>
  </r>
  <r>
    <s v="565-17-3836"/>
    <s v="Alex"/>
    <s v="Yangon"/>
    <s v="Member"/>
    <s v="Female"/>
    <s v="Health and beauty"/>
    <n v="47.67"/>
    <n v="4"/>
    <n v="9.5340000000000007"/>
    <n v="200.214"/>
    <x v="41"/>
    <d v="1899-12-30T14:21:00"/>
    <s v="Cash"/>
    <n v="190.68"/>
    <n v="4.7619047620000003"/>
    <n v="9.5340000000000007"/>
    <n v="9.1"/>
  </r>
  <r>
    <s v="498-41-1961"/>
    <s v="Cairo"/>
    <s v="Mandalay"/>
    <s v="Normal"/>
    <s v="Male"/>
    <s v="Health and beauty"/>
    <n v="66.680000000000007"/>
    <n v="5"/>
    <n v="16.670000000000002"/>
    <n v="350.07"/>
    <x v="9"/>
    <d v="1899-12-30T18:01:00"/>
    <s v="Cash"/>
    <n v="333.4"/>
    <n v="4.7619047620000003"/>
    <n v="16.670000000000002"/>
    <n v="7.6"/>
  </r>
  <r>
    <s v="593-95-4461"/>
    <s v="Giza"/>
    <s v="Naypyitaw"/>
    <s v="Member"/>
    <s v="Male"/>
    <s v="Home and lifestyle"/>
    <n v="74.86"/>
    <n v="1"/>
    <n v="3.7429999999999999"/>
    <n v="78.602999999999994"/>
    <x v="62"/>
    <d v="1899-12-30T14:49:00"/>
    <s v="Cash"/>
    <n v="74.86"/>
    <n v="4.7619047620000003"/>
    <n v="3.7429999999999999"/>
    <n v="6.9"/>
  </r>
  <r>
    <s v="226-71-3580"/>
    <s v="Giza"/>
    <s v="Naypyitaw"/>
    <s v="Normal"/>
    <s v="Female"/>
    <s v="Sports and travel"/>
    <n v="23.75"/>
    <n v="9"/>
    <n v="10.6875"/>
    <n v="224.4375"/>
    <x v="82"/>
    <d v="1899-12-30T12:02:00"/>
    <s v="Cash"/>
    <n v="213.75"/>
    <n v="4.7619047620000003"/>
    <n v="10.6875"/>
    <n v="9.5"/>
  </r>
  <r>
    <s v="283-79-9594"/>
    <s v="Cairo"/>
    <s v="Mandalay"/>
    <s v="Normal"/>
    <s v="Female"/>
    <s v="Food and beverages"/>
    <n v="48.51"/>
    <n v="7"/>
    <n v="16.9785"/>
    <n v="356.54849999999999"/>
    <x v="25"/>
    <d v="1899-12-30T13:30:00"/>
    <s v="Credit card"/>
    <n v="339.57"/>
    <n v="4.7619047620000003"/>
    <n v="16.9785"/>
    <n v="5.2"/>
  </r>
  <r>
    <s v="430-60-3493"/>
    <s v="Alex"/>
    <s v="Yangon"/>
    <s v="Member"/>
    <s v="Female"/>
    <s v="Home and lifestyle"/>
    <n v="94.88"/>
    <n v="7"/>
    <n v="33.207999999999998"/>
    <n v="697.36800000000005"/>
    <x v="36"/>
    <d v="1899-12-30T14:38:00"/>
    <s v="Cash"/>
    <n v="664.16"/>
    <n v="4.7619047620000003"/>
    <n v="33.207999999999998"/>
    <n v="4.2"/>
  </r>
  <r>
    <s v="139-20-0155"/>
    <s v="Cairo"/>
    <s v="Mandalay"/>
    <s v="Member"/>
    <s v="Male"/>
    <s v="Electronic accessories"/>
    <n v="40.299999999999997"/>
    <n v="10"/>
    <n v="20.149999999999999"/>
    <n v="423.15"/>
    <x v="46"/>
    <d v="1899-12-30T17:37:00"/>
    <s v="Credit card"/>
    <n v="403"/>
    <n v="4.7619047620000003"/>
    <n v="20.149999999999999"/>
    <n v="7"/>
  </r>
  <r>
    <s v="558-80-4082"/>
    <s v="Giza"/>
    <s v="Naypyitaw"/>
    <s v="Normal"/>
    <s v="Male"/>
    <s v="Electronic accessories"/>
    <n v="27.85"/>
    <n v="7"/>
    <n v="9.7475000000000005"/>
    <n v="204.69749999999999"/>
    <x v="86"/>
    <d v="1899-12-30T17:20:00"/>
    <s v="Ewallet"/>
    <n v="194.95"/>
    <n v="4.7619047620000003"/>
    <n v="9.7475000000000005"/>
    <n v="6"/>
  </r>
  <r>
    <s v="278-97-7759"/>
    <s v="Alex"/>
    <s v="Yangon"/>
    <s v="Member"/>
    <s v="Female"/>
    <s v="Electronic accessories"/>
    <n v="62.48"/>
    <n v="1"/>
    <n v="3.1240000000000001"/>
    <n v="65.603999999999999"/>
    <x v="67"/>
    <d v="1899-12-30T20:29:00"/>
    <s v="Cash"/>
    <n v="62.48"/>
    <n v="4.7619047620000003"/>
    <n v="3.1240000000000001"/>
    <n v="4.7"/>
  </r>
  <r>
    <s v="316-68-6352"/>
    <s v="Alex"/>
    <s v="Yangon"/>
    <s v="Member"/>
    <s v="Female"/>
    <s v="Food and beverages"/>
    <n v="36.36"/>
    <n v="2"/>
    <n v="3.6360000000000001"/>
    <n v="76.355999999999995"/>
    <x v="18"/>
    <d v="1899-12-30T10:00:00"/>
    <s v="Cash"/>
    <n v="72.72"/>
    <n v="4.7619047620000003"/>
    <n v="3.6360000000000001"/>
    <n v="7.1"/>
  </r>
  <r>
    <s v="585-03-5943"/>
    <s v="Cairo"/>
    <s v="Mandalay"/>
    <s v="Normal"/>
    <s v="Male"/>
    <s v="Health and beauty"/>
    <n v="18.11"/>
    <n v="10"/>
    <n v="9.0549999999999997"/>
    <n v="190.155"/>
    <x v="45"/>
    <d v="1899-12-30T11:46:00"/>
    <s v="Ewallet"/>
    <n v="181.1"/>
    <n v="4.7619047620000003"/>
    <n v="9.0549999999999997"/>
    <n v="5.9"/>
  </r>
  <r>
    <s v="211-05-0490"/>
    <s v="Giza"/>
    <s v="Naypyitaw"/>
    <s v="Member"/>
    <s v="Female"/>
    <s v="Electronic accessories"/>
    <n v="51.92"/>
    <n v="5"/>
    <n v="12.98"/>
    <n v="272.58"/>
    <x v="2"/>
    <d v="1899-12-30T13:42:00"/>
    <s v="Cash"/>
    <n v="259.60000000000002"/>
    <n v="4.7619047620000003"/>
    <n v="12.98"/>
    <n v="7.5"/>
  </r>
  <r>
    <s v="727-75-6477"/>
    <s v="Giza"/>
    <s v="Naypyitaw"/>
    <s v="Normal"/>
    <s v="Male"/>
    <s v="Electronic accessories"/>
    <n v="28.84"/>
    <n v="4"/>
    <n v="5.7679999999999998"/>
    <n v="121.128"/>
    <x v="14"/>
    <d v="1899-12-30T14:44:00"/>
    <s v="Cash"/>
    <n v="115.36"/>
    <n v="4.7619047620000003"/>
    <n v="5.7679999999999998"/>
    <n v="6.4"/>
  </r>
  <r>
    <s v="744-02-5987"/>
    <s v="Alex"/>
    <s v="Yangon"/>
    <s v="Member"/>
    <s v="Male"/>
    <s v="Home and lifestyle"/>
    <n v="78.38"/>
    <n v="6"/>
    <n v="23.513999999999999"/>
    <n v="493.79399999999998"/>
    <x v="8"/>
    <d v="1899-12-30T14:16:00"/>
    <s v="Ewallet"/>
    <n v="470.28"/>
    <n v="4.7619047620000003"/>
    <n v="23.513999999999999"/>
    <n v="5.8"/>
  </r>
  <r>
    <s v="307-83-9164"/>
    <s v="Alex"/>
    <s v="Yangon"/>
    <s v="Member"/>
    <s v="Male"/>
    <s v="Home and lifestyle"/>
    <n v="60.01"/>
    <n v="4"/>
    <n v="12.002000000000001"/>
    <n v="252.042"/>
    <x v="25"/>
    <d v="1899-12-30T15:54:00"/>
    <s v="Cash"/>
    <n v="240.04"/>
    <n v="4.7619047620000003"/>
    <n v="12.002000000000001"/>
    <n v="4.5"/>
  </r>
  <r>
    <s v="779-06-0012"/>
    <s v="Giza"/>
    <s v="Naypyitaw"/>
    <s v="Member"/>
    <s v="Female"/>
    <s v="Home and lifestyle"/>
    <n v="88.61"/>
    <n v="1"/>
    <n v="4.4305000000000003"/>
    <n v="93.040499999999994"/>
    <x v="64"/>
    <d v="1899-12-30T10:21:00"/>
    <s v="Cash"/>
    <n v="88.61"/>
    <n v="4.7619047620000003"/>
    <n v="4.4305000000000003"/>
    <n v="7.7"/>
  </r>
  <r>
    <s v="446-47-6729"/>
    <s v="Giza"/>
    <s v="Naypyitaw"/>
    <s v="Normal"/>
    <s v="Male"/>
    <s v="Fashion accessories"/>
    <n v="99.82"/>
    <n v="2"/>
    <n v="9.9819999999999993"/>
    <n v="209.62200000000001"/>
    <x v="56"/>
    <d v="1899-12-30T18:09:00"/>
    <s v="Credit card"/>
    <n v="199.64"/>
    <n v="4.7619047620000003"/>
    <n v="9.9819999999999993"/>
    <n v="6.7"/>
  </r>
  <r>
    <s v="573-10-3877"/>
    <s v="Cairo"/>
    <s v="Mandalay"/>
    <s v="Member"/>
    <s v="Male"/>
    <s v="Health and beauty"/>
    <n v="39.01"/>
    <n v="1"/>
    <n v="1.9504999999999999"/>
    <n v="40.960500000000003"/>
    <x v="41"/>
    <d v="1899-12-30T16:46:00"/>
    <s v="Credit card"/>
    <n v="39.01"/>
    <n v="4.7619047620000003"/>
    <n v="1.9504999999999999"/>
    <n v="4.7"/>
  </r>
  <r>
    <s v="735-06-4124"/>
    <s v="Giza"/>
    <s v="Naypyitaw"/>
    <s v="Normal"/>
    <s v="Male"/>
    <s v="Food and beverages"/>
    <n v="48.61"/>
    <n v="1"/>
    <n v="2.4304999999999999"/>
    <n v="51.040500000000002"/>
    <x v="6"/>
    <d v="1899-12-30T15:31:00"/>
    <s v="Cash"/>
    <n v="48.61"/>
    <n v="4.7619047620000003"/>
    <n v="2.4304999999999999"/>
    <n v="4.4000000000000004"/>
  </r>
  <r>
    <s v="439-54-7422"/>
    <s v="Alex"/>
    <s v="Yangon"/>
    <s v="Normal"/>
    <s v="Female"/>
    <s v="Electronic accessories"/>
    <n v="51.19"/>
    <n v="4"/>
    <n v="10.238"/>
    <n v="214.99799999999999"/>
    <x v="79"/>
    <d v="1899-12-30T17:15:00"/>
    <s v="Credit card"/>
    <n v="204.76"/>
    <n v="4.7619047620000003"/>
    <n v="10.238"/>
    <n v="4.7"/>
  </r>
  <r>
    <s v="396-90-2219"/>
    <s v="Cairo"/>
    <s v="Mandalay"/>
    <s v="Normal"/>
    <s v="Female"/>
    <s v="Electronic accessories"/>
    <n v="14.96"/>
    <n v="8"/>
    <n v="5.984"/>
    <n v="125.664"/>
    <x v="55"/>
    <d v="1899-12-30T12:29:00"/>
    <s v="Cash"/>
    <n v="119.68"/>
    <n v="4.7619047620000003"/>
    <n v="5.984"/>
    <n v="8.6"/>
  </r>
  <r>
    <s v="411-77-0180"/>
    <s v="Alex"/>
    <s v="Yangon"/>
    <s v="Member"/>
    <s v="Male"/>
    <s v="Electronic accessories"/>
    <n v="72.2"/>
    <n v="7"/>
    <n v="25.27"/>
    <n v="530.66999999999996"/>
    <x v="58"/>
    <d v="1899-12-30T20:14:00"/>
    <s v="Ewallet"/>
    <n v="505.4"/>
    <n v="4.7619047620000003"/>
    <n v="25.27"/>
    <n v="4.3"/>
  </r>
  <r>
    <s v="286-01-5402"/>
    <s v="Alex"/>
    <s v="Yangon"/>
    <s v="Normal"/>
    <s v="Female"/>
    <s v="Sports and travel"/>
    <n v="40.229999999999997"/>
    <n v="7"/>
    <n v="14.080500000000001"/>
    <n v="295.69049999999999"/>
    <x v="73"/>
    <d v="1899-12-30T13:22:00"/>
    <s v="Cash"/>
    <n v="281.61"/>
    <n v="4.7619047620000003"/>
    <n v="14.080500000000001"/>
    <n v="9.6"/>
  </r>
  <r>
    <s v="803-17-8013"/>
    <s v="Alex"/>
    <s v="Yangon"/>
    <s v="Member"/>
    <s v="Female"/>
    <s v="Home and lifestyle"/>
    <n v="88.79"/>
    <n v="8"/>
    <n v="35.515999999999998"/>
    <n v="745.83600000000001"/>
    <x v="21"/>
    <d v="1899-12-30T17:09:00"/>
    <s v="Cash"/>
    <n v="710.32"/>
    <n v="4.7619047620000003"/>
    <n v="35.515999999999998"/>
    <n v="4.0999999999999996"/>
  </r>
  <r>
    <s v="512-98-1403"/>
    <s v="Alex"/>
    <s v="Yangon"/>
    <s v="Member"/>
    <s v="Female"/>
    <s v="Electronic accessories"/>
    <n v="26.48"/>
    <n v="3"/>
    <n v="3.972"/>
    <n v="83.412000000000006"/>
    <x v="76"/>
    <d v="1899-12-30T10:40:00"/>
    <s v="Ewallet"/>
    <n v="79.44"/>
    <n v="4.7619047620000003"/>
    <n v="3.972"/>
    <n v="4.7"/>
  </r>
  <r>
    <s v="848-42-2560"/>
    <s v="Alex"/>
    <s v="Yangon"/>
    <s v="Normal"/>
    <s v="Female"/>
    <s v="Fashion accessories"/>
    <n v="81.91"/>
    <n v="2"/>
    <n v="8.1910000000000007"/>
    <n v="172.011"/>
    <x v="19"/>
    <d v="1899-12-30T17:43:00"/>
    <s v="Cash"/>
    <n v="163.82"/>
    <n v="4.7619047620000003"/>
    <n v="8.1910000000000007"/>
    <n v="7.8"/>
  </r>
  <r>
    <s v="532-59-7201"/>
    <s v="Cairo"/>
    <s v="Mandalay"/>
    <s v="Member"/>
    <s v="Male"/>
    <s v="Sports and travel"/>
    <n v="79.930000000000007"/>
    <n v="6"/>
    <n v="23.978999999999999"/>
    <n v="503.55900000000003"/>
    <x v="82"/>
    <d v="1899-12-30T14:04:00"/>
    <s v="Cash"/>
    <n v="479.58"/>
    <n v="4.7619047620000003"/>
    <n v="23.978999999999999"/>
    <n v="5.5"/>
  </r>
  <r>
    <s v="181-94-6432"/>
    <s v="Giza"/>
    <s v="Naypyitaw"/>
    <s v="Member"/>
    <s v="Male"/>
    <s v="Fashion accessories"/>
    <n v="69.33"/>
    <n v="2"/>
    <n v="6.9329999999999998"/>
    <n v="145.59299999999999"/>
    <x v="63"/>
    <d v="1899-12-30T19:05:00"/>
    <s v="Ewallet"/>
    <n v="138.66"/>
    <n v="4.7619047620000003"/>
    <n v="6.9329999999999998"/>
    <n v="9.6999999999999993"/>
  </r>
  <r>
    <s v="870-76-1733"/>
    <s v="Alex"/>
    <s v="Yangon"/>
    <s v="Member"/>
    <s v="Female"/>
    <s v="Food and beverages"/>
    <n v="14.23"/>
    <n v="5"/>
    <n v="3.5575000000000001"/>
    <n v="74.707499999999996"/>
    <x v="60"/>
    <d v="1899-12-30T10:08:00"/>
    <s v="Credit card"/>
    <n v="71.150000000000006"/>
    <n v="4.7619047620000003"/>
    <n v="3.5575000000000001"/>
    <n v="4.4000000000000004"/>
  </r>
  <r>
    <s v="423-64-4619"/>
    <s v="Alex"/>
    <s v="Yangon"/>
    <s v="Member"/>
    <s v="Female"/>
    <s v="Health and beauty"/>
    <n v="15.55"/>
    <n v="9"/>
    <n v="6.9974999999999996"/>
    <n v="146.94749999999999"/>
    <x v="37"/>
    <d v="1899-12-30T13:12:00"/>
    <s v="Cash"/>
    <n v="139.94999999999999"/>
    <n v="4.7619047620000003"/>
    <n v="6.9974999999999996"/>
    <n v="5"/>
  </r>
  <r>
    <s v="227-07-4446"/>
    <s v="Giza"/>
    <s v="Naypyitaw"/>
    <s v="Member"/>
    <s v="Female"/>
    <s v="Electronic accessories"/>
    <n v="78.13"/>
    <n v="10"/>
    <n v="39.064999999999998"/>
    <n v="820.36500000000001"/>
    <x v="34"/>
    <d v="1899-12-30T20:51:00"/>
    <s v="Cash"/>
    <n v="781.3"/>
    <n v="4.7619047620000003"/>
    <n v="39.064999999999998"/>
    <n v="4.4000000000000004"/>
  </r>
  <r>
    <s v="174-36-3675"/>
    <s v="Giza"/>
    <s v="Naypyitaw"/>
    <s v="Member"/>
    <s v="Male"/>
    <s v="Food and beverages"/>
    <n v="99.37"/>
    <n v="2"/>
    <n v="9.9369999999999994"/>
    <n v="208.67699999999999"/>
    <x v="44"/>
    <d v="1899-12-30T17:29:00"/>
    <s v="Cash"/>
    <n v="198.74"/>
    <n v="4.7619047620000003"/>
    <n v="9.9369999999999994"/>
    <n v="5.2"/>
  </r>
  <r>
    <s v="428-83-5800"/>
    <s v="Giza"/>
    <s v="Naypyitaw"/>
    <s v="Member"/>
    <s v="Female"/>
    <s v="Food and beverages"/>
    <n v="21.08"/>
    <n v="3"/>
    <n v="3.1619999999999999"/>
    <n v="66.402000000000001"/>
    <x v="57"/>
    <d v="1899-12-30T10:25:00"/>
    <s v="Cash"/>
    <n v="63.24"/>
    <n v="4.7619047620000003"/>
    <n v="3.1619999999999999"/>
    <n v="7.3"/>
  </r>
  <r>
    <s v="603-07-0961"/>
    <s v="Giza"/>
    <s v="Naypyitaw"/>
    <s v="Member"/>
    <s v="Male"/>
    <s v="Electronic accessories"/>
    <n v="74.790000000000006"/>
    <n v="5"/>
    <n v="18.697500000000002"/>
    <n v="392.64749999999998"/>
    <x v="8"/>
    <d v="1899-12-30T11:34:00"/>
    <s v="Cash"/>
    <n v="373.95"/>
    <n v="4.7619047620000003"/>
    <n v="18.697500000000002"/>
    <n v="4.9000000000000004"/>
  </r>
  <r>
    <s v="704-20-4138"/>
    <s v="Giza"/>
    <s v="Naypyitaw"/>
    <s v="Member"/>
    <s v="Female"/>
    <s v="Health and beauty"/>
    <n v="29.67"/>
    <n v="7"/>
    <n v="10.384499999999999"/>
    <n v="218.0745"/>
    <x v="16"/>
    <d v="1899-12-30T18:58:00"/>
    <s v="Credit card"/>
    <n v="207.69"/>
    <n v="4.7619047620000003"/>
    <n v="10.384499999999999"/>
    <n v="8.1"/>
  </r>
  <r>
    <s v="787-15-1757"/>
    <s v="Giza"/>
    <s v="Naypyitaw"/>
    <s v="Member"/>
    <s v="Male"/>
    <s v="Health and beauty"/>
    <n v="44.07"/>
    <n v="4"/>
    <n v="8.8140000000000001"/>
    <n v="185.09399999999999"/>
    <x v="67"/>
    <d v="1899-12-30T16:28:00"/>
    <s v="Ewallet"/>
    <n v="176.28"/>
    <n v="4.7619047620000003"/>
    <n v="8.8140000000000001"/>
    <n v="8.4"/>
  </r>
  <r>
    <s v="649-11-3678"/>
    <s v="Giza"/>
    <s v="Naypyitaw"/>
    <s v="Normal"/>
    <s v="Female"/>
    <s v="Food and beverages"/>
    <n v="22.93"/>
    <n v="9"/>
    <n v="10.3185"/>
    <n v="216.6885"/>
    <x v="84"/>
    <d v="1899-12-30T20:26:00"/>
    <s v="Cash"/>
    <n v="206.37"/>
    <n v="4.7619047620000003"/>
    <n v="10.3185"/>
    <n v="5.5"/>
  </r>
  <r>
    <s v="622-20-1945"/>
    <s v="Giza"/>
    <s v="Naypyitaw"/>
    <s v="Normal"/>
    <s v="Female"/>
    <s v="Health and beauty"/>
    <n v="39.42"/>
    <n v="1"/>
    <n v="1.9710000000000001"/>
    <n v="41.390999999999998"/>
    <x v="68"/>
    <d v="1899-12-30T15:08:00"/>
    <s v="Cash"/>
    <n v="39.42"/>
    <n v="4.7619047620000003"/>
    <n v="1.9710000000000001"/>
    <n v="8.4"/>
  </r>
  <r>
    <s v="372-94-8041"/>
    <s v="Alex"/>
    <s v="Yangon"/>
    <s v="Normal"/>
    <s v="Male"/>
    <s v="Health and beauty"/>
    <n v="15.26"/>
    <n v="6"/>
    <n v="4.5780000000000003"/>
    <n v="96.138000000000005"/>
    <x v="42"/>
    <d v="1899-12-30T18:03:00"/>
    <s v="Ewallet"/>
    <n v="91.56"/>
    <n v="4.7619047620000003"/>
    <n v="4.5780000000000003"/>
    <n v="9.8000000000000007"/>
  </r>
  <r>
    <s v="563-91-7120"/>
    <s v="Alex"/>
    <s v="Yangon"/>
    <s v="Normal"/>
    <s v="Female"/>
    <s v="Fashion accessories"/>
    <n v="61.77"/>
    <n v="5"/>
    <n v="15.442500000000001"/>
    <n v="324.29250000000002"/>
    <x v="1"/>
    <d v="1899-12-30T13:21:00"/>
    <s v="Cash"/>
    <n v="308.85000000000002"/>
    <n v="4.7619047620000003"/>
    <n v="15.442500000000001"/>
    <n v="6.7"/>
  </r>
  <r>
    <s v="746-54-5508"/>
    <s v="Alex"/>
    <s v="Yangon"/>
    <s v="Normal"/>
    <s v="Male"/>
    <s v="Home and lifestyle"/>
    <n v="21.52"/>
    <n v="6"/>
    <n v="6.4560000000000004"/>
    <n v="135.57599999999999"/>
    <x v="29"/>
    <d v="1899-12-30T12:48:00"/>
    <s v="Credit card"/>
    <n v="129.12"/>
    <n v="4.7619047620000003"/>
    <n v="6.4560000000000004"/>
    <n v="9.4"/>
  </r>
  <r>
    <s v="276-54-0879"/>
    <s v="Cairo"/>
    <s v="Mandalay"/>
    <s v="Normal"/>
    <s v="Male"/>
    <s v="Sports and travel"/>
    <n v="97.74"/>
    <n v="4"/>
    <n v="19.547999999999998"/>
    <n v="410.50799999999998"/>
    <x v="41"/>
    <d v="1899-12-30T19:53:00"/>
    <s v="Ewallet"/>
    <n v="390.96"/>
    <n v="4.7619047620000003"/>
    <n v="19.547999999999998"/>
    <n v="6.4"/>
  </r>
  <r>
    <s v="815-11-1168"/>
    <s v="Alex"/>
    <s v="Yangon"/>
    <s v="Member"/>
    <s v="Male"/>
    <s v="Food and beverages"/>
    <n v="99.78"/>
    <n v="5"/>
    <n v="24.945"/>
    <n v="523.84500000000003"/>
    <x v="11"/>
    <d v="1899-12-30T19:09:00"/>
    <s v="Cash"/>
    <n v="498.9"/>
    <n v="4.7619047620000003"/>
    <n v="24.945"/>
    <n v="5.4"/>
  </r>
  <r>
    <s v="719-76-3868"/>
    <s v="Giza"/>
    <s v="Naypyitaw"/>
    <s v="Member"/>
    <s v="Male"/>
    <s v="Food and beverages"/>
    <n v="94.26"/>
    <n v="4"/>
    <n v="18.852"/>
    <n v="395.892"/>
    <x v="41"/>
    <d v="1899-12-30T16:30:00"/>
    <s v="Cash"/>
    <n v="377.04"/>
    <n v="4.7619047620000003"/>
    <n v="18.852"/>
    <n v="8.6"/>
  </r>
  <r>
    <s v="730-61-8757"/>
    <s v="Cairo"/>
    <s v="Mandalay"/>
    <s v="Member"/>
    <s v="Male"/>
    <s v="Health and beauty"/>
    <n v="51.13"/>
    <n v="4"/>
    <n v="10.226000000000001"/>
    <n v="214.74600000000001"/>
    <x v="25"/>
    <d v="1899-12-30T10:11:00"/>
    <s v="Credit card"/>
    <n v="204.52"/>
    <n v="4.7619047620000003"/>
    <n v="10.226000000000001"/>
    <n v="4"/>
  </r>
  <r>
    <s v="340-66-0321"/>
    <s v="Alex"/>
    <s v="Yangon"/>
    <s v="Member"/>
    <s v="Male"/>
    <s v="Electronic accessories"/>
    <n v="36.36"/>
    <n v="4"/>
    <n v="7.2720000000000002"/>
    <n v="152.71199999999999"/>
    <x v="5"/>
    <d v="1899-12-30T13:07:00"/>
    <s v="Cash"/>
    <n v="145.44"/>
    <n v="4.7619047620000003"/>
    <n v="7.2720000000000002"/>
    <n v="7.6"/>
  </r>
  <r>
    <s v="868-81-1752"/>
    <s v="Cairo"/>
    <s v="Mandalay"/>
    <s v="Normal"/>
    <s v="Male"/>
    <s v="Home and lifestyle"/>
    <n v="22.02"/>
    <n v="9"/>
    <n v="9.9090000000000007"/>
    <n v="208.089"/>
    <x v="13"/>
    <d v="1899-12-30T18:48:00"/>
    <s v="Cash"/>
    <n v="198.18"/>
    <n v="4.7619047620000003"/>
    <n v="9.9090000000000007"/>
    <n v="6.8"/>
  </r>
  <r>
    <s v="634-97-8956"/>
    <s v="Alex"/>
    <s v="Yangon"/>
    <s v="Normal"/>
    <s v="Male"/>
    <s v="Food and beverages"/>
    <n v="32.9"/>
    <n v="3"/>
    <n v="4.9349999999999996"/>
    <n v="103.63500000000001"/>
    <x v="21"/>
    <d v="1899-12-30T17:27:00"/>
    <s v="Credit card"/>
    <n v="98.7"/>
    <n v="4.7619047620000003"/>
    <n v="4.9349999999999996"/>
    <n v="9.1"/>
  </r>
  <r>
    <s v="566-71-1091"/>
    <s v="Alex"/>
    <s v="Yangon"/>
    <s v="Normal"/>
    <s v="Male"/>
    <s v="Fashion accessories"/>
    <n v="77.02"/>
    <n v="5"/>
    <n v="19.254999999999999"/>
    <n v="404.35500000000002"/>
    <x v="36"/>
    <d v="1899-12-30T15:59:00"/>
    <s v="Cash"/>
    <n v="385.1"/>
    <n v="4.7619047620000003"/>
    <n v="19.254999999999999"/>
    <n v="5.5"/>
  </r>
  <r>
    <s v="442-48-3607"/>
    <s v="Alex"/>
    <s v="Yangon"/>
    <s v="Member"/>
    <s v="Male"/>
    <s v="Food and beverages"/>
    <n v="23.48"/>
    <n v="2"/>
    <n v="2.3479999999999999"/>
    <n v="49.308"/>
    <x v="86"/>
    <d v="1899-12-30T11:21:00"/>
    <s v="Credit card"/>
    <n v="46.96"/>
    <n v="4.7619047620000003"/>
    <n v="2.3479999999999999"/>
    <n v="7.9"/>
  </r>
  <r>
    <s v="835-16-0096"/>
    <s v="Giza"/>
    <s v="Naypyitaw"/>
    <s v="Member"/>
    <s v="Male"/>
    <s v="Sports and travel"/>
    <n v="14.7"/>
    <n v="5"/>
    <n v="3.6749999999999998"/>
    <n v="77.174999999999997"/>
    <x v="62"/>
    <d v="1899-12-30T13:48:00"/>
    <s v="Ewallet"/>
    <n v="73.5"/>
    <n v="4.7619047620000003"/>
    <n v="3.6749999999999998"/>
    <n v="8.5"/>
  </r>
  <r>
    <s v="527-09-6272"/>
    <s v="Alex"/>
    <s v="Yangon"/>
    <s v="Member"/>
    <s v="Female"/>
    <s v="Electronic accessories"/>
    <n v="28.45"/>
    <n v="5"/>
    <n v="7.1124999999999998"/>
    <n v="149.36250000000001"/>
    <x v="76"/>
    <d v="1899-12-30T10:17:00"/>
    <s v="Credit card"/>
    <n v="142.25"/>
    <n v="4.7619047620000003"/>
    <n v="7.1124999999999998"/>
    <n v="9.1"/>
  </r>
  <r>
    <s v="898-04-2717"/>
    <s v="Alex"/>
    <s v="Yangon"/>
    <s v="Normal"/>
    <s v="Male"/>
    <s v="Fashion accessories"/>
    <n v="76.400000000000006"/>
    <n v="9"/>
    <n v="34.380000000000003"/>
    <n v="721.98"/>
    <x v="35"/>
    <d v="1899-12-30T15:49:00"/>
    <s v="Ewallet"/>
    <n v="687.6"/>
    <n v="4.7619047620000003"/>
    <n v="34.380000000000003"/>
    <n v="7.5"/>
  </r>
  <r>
    <s v="692-27-8933"/>
    <s v="Cairo"/>
    <s v="Mandalay"/>
    <s v="Normal"/>
    <s v="Female"/>
    <s v="Sports and travel"/>
    <n v="57.95"/>
    <n v="6"/>
    <n v="17.385000000000002"/>
    <n v="365.08499999999998"/>
    <x v="7"/>
    <d v="1899-12-30T13:02:00"/>
    <s v="Cash"/>
    <n v="347.7"/>
    <n v="4.7619047620000003"/>
    <n v="17.385000000000002"/>
    <n v="5.2"/>
  </r>
  <r>
    <s v="633-09-3463"/>
    <s v="Giza"/>
    <s v="Naypyitaw"/>
    <s v="Normal"/>
    <s v="Female"/>
    <s v="Electronic accessories"/>
    <n v="47.65"/>
    <n v="3"/>
    <n v="7.1475"/>
    <n v="150.0975"/>
    <x v="61"/>
    <d v="1899-12-30T12:58:00"/>
    <s v="Credit card"/>
    <n v="142.94999999999999"/>
    <n v="4.7619047620000003"/>
    <n v="7.1475"/>
    <n v="9.5"/>
  </r>
  <r>
    <s v="374-17-3652"/>
    <s v="Cairo"/>
    <s v="Mandalay"/>
    <s v="Member"/>
    <s v="Female"/>
    <s v="Food and beverages"/>
    <n v="42.82"/>
    <n v="9"/>
    <n v="19.268999999999998"/>
    <n v="404.649"/>
    <x v="63"/>
    <d v="1899-12-30T15:26:00"/>
    <s v="Credit card"/>
    <n v="385.38"/>
    <n v="4.7619047620000003"/>
    <n v="19.268999999999998"/>
    <n v="8.9"/>
  </r>
  <r>
    <s v="378-07-7001"/>
    <s v="Cairo"/>
    <s v="Mandalay"/>
    <s v="Member"/>
    <s v="Male"/>
    <s v="Electronic accessories"/>
    <n v="48.09"/>
    <n v="3"/>
    <n v="7.2134999999999998"/>
    <n v="151.48349999999999"/>
    <x v="34"/>
    <d v="1899-12-30T18:23:00"/>
    <s v="Credit card"/>
    <n v="144.27000000000001"/>
    <n v="4.7619047620000003"/>
    <n v="7.2134999999999998"/>
    <n v="7.8"/>
  </r>
  <r>
    <s v="433-75-6987"/>
    <s v="Cairo"/>
    <s v="Mandalay"/>
    <s v="Member"/>
    <s v="Female"/>
    <s v="Health and beauty"/>
    <n v="55.97"/>
    <n v="7"/>
    <n v="19.589500000000001"/>
    <n v="411.37950000000001"/>
    <x v="19"/>
    <d v="1899-12-30T19:06:00"/>
    <s v="Ewallet"/>
    <n v="391.79"/>
    <n v="4.7619047620000003"/>
    <n v="19.589500000000001"/>
    <n v="8.9"/>
  </r>
  <r>
    <s v="873-95-4984"/>
    <s v="Cairo"/>
    <s v="Mandalay"/>
    <s v="Member"/>
    <s v="Female"/>
    <s v="Health and beauty"/>
    <n v="76.900000000000006"/>
    <n v="7"/>
    <n v="26.914999999999999"/>
    <n v="565.21500000000003"/>
    <x v="42"/>
    <d v="1899-12-30T20:21:00"/>
    <s v="Cash"/>
    <n v="538.29999999999995"/>
    <n v="4.7619047620000003"/>
    <n v="26.914999999999999"/>
    <n v="7.7"/>
  </r>
  <r>
    <s v="416-13-5917"/>
    <s v="Giza"/>
    <s v="Naypyitaw"/>
    <s v="Normal"/>
    <s v="Female"/>
    <s v="Food and beverages"/>
    <n v="97.03"/>
    <n v="5"/>
    <n v="24.2575"/>
    <n v="509.40750000000003"/>
    <x v="74"/>
    <d v="1899-12-30T16:24:00"/>
    <s v="Ewallet"/>
    <n v="485.15"/>
    <n v="4.7619047620000003"/>
    <n v="24.2575"/>
    <n v="9.3000000000000007"/>
  </r>
  <r>
    <s v="150-89-8043"/>
    <s v="Alex"/>
    <s v="Yangon"/>
    <s v="Normal"/>
    <s v="Male"/>
    <s v="Sports and travel"/>
    <n v="44.65"/>
    <n v="3"/>
    <n v="6.6974999999999998"/>
    <n v="140.64750000000001"/>
    <x v="44"/>
    <d v="1899-12-30T15:04:00"/>
    <s v="Cash"/>
    <n v="133.94999999999999"/>
    <n v="4.7619047620000003"/>
    <n v="6.6974999999999998"/>
    <n v="6.2"/>
  </r>
  <r>
    <s v="135-84-8019"/>
    <s v="Alex"/>
    <s v="Yangon"/>
    <s v="Normal"/>
    <s v="Female"/>
    <s v="Fashion accessories"/>
    <n v="77.930000000000007"/>
    <n v="9"/>
    <n v="35.0685"/>
    <n v="736.43849999999998"/>
    <x v="33"/>
    <d v="1899-12-30T16:10:00"/>
    <s v="Ewallet"/>
    <n v="701.37"/>
    <n v="4.7619047620000003"/>
    <n v="35.0685"/>
    <n v="7.6"/>
  </r>
  <r>
    <s v="441-94-7118"/>
    <s v="Alex"/>
    <s v="Yangon"/>
    <s v="Member"/>
    <s v="Male"/>
    <s v="Electronic accessories"/>
    <n v="71.95"/>
    <n v="1"/>
    <n v="3.5975000000000001"/>
    <n v="75.547499999999999"/>
    <x v="87"/>
    <d v="1899-12-30T12:14:00"/>
    <s v="Cash"/>
    <n v="71.95"/>
    <n v="4.7619047620000003"/>
    <n v="3.5975000000000001"/>
    <n v="7.3"/>
  </r>
  <r>
    <s v="725-96-3778"/>
    <s v="Giza"/>
    <s v="Naypyitaw"/>
    <s v="Member"/>
    <s v="Female"/>
    <s v="Home and lifestyle"/>
    <n v="89.25"/>
    <n v="8"/>
    <n v="35.700000000000003"/>
    <n v="749.7"/>
    <x v="40"/>
    <d v="1899-12-30T10:13:00"/>
    <s v="Cash"/>
    <n v="714"/>
    <n v="4.7619047620000003"/>
    <n v="35.700000000000003"/>
    <n v="4.7"/>
  </r>
  <r>
    <s v="531-80-1784"/>
    <s v="Alex"/>
    <s v="Yangon"/>
    <s v="Normal"/>
    <s v="Male"/>
    <s v="Electronic accessories"/>
    <n v="26.02"/>
    <n v="7"/>
    <n v="9.1069999999999993"/>
    <n v="191.24700000000001"/>
    <x v="61"/>
    <d v="1899-12-30T17:38:00"/>
    <s v="Cash"/>
    <n v="182.14"/>
    <n v="4.7619047620000003"/>
    <n v="9.1069999999999993"/>
    <n v="5.0999999999999996"/>
  </r>
  <r>
    <s v="400-45-1220"/>
    <s v="Cairo"/>
    <s v="Mandalay"/>
    <s v="Normal"/>
    <s v="Female"/>
    <s v="Health and beauty"/>
    <n v="13.5"/>
    <n v="10"/>
    <n v="6.75"/>
    <n v="141.75"/>
    <x v="33"/>
    <d v="1899-12-30T11:06:00"/>
    <s v="Credit card"/>
    <n v="135"/>
    <n v="4.7619047620000003"/>
    <n v="6.75"/>
    <n v="4.8"/>
  </r>
  <r>
    <s v="860-79-0874"/>
    <s v="Giza"/>
    <s v="Naypyitaw"/>
    <s v="Member"/>
    <s v="Female"/>
    <s v="Fashion accessories"/>
    <n v="99.3"/>
    <n v="10"/>
    <n v="49.65"/>
    <n v="1042.6500000000001"/>
    <x v="42"/>
    <d v="1899-12-30T14:53:00"/>
    <s v="Credit card"/>
    <n v="993"/>
    <n v="4.7619047620000003"/>
    <n v="49.65"/>
    <n v="6.6"/>
  </r>
  <r>
    <s v="834-61-8124"/>
    <s v="Alex"/>
    <s v="Yangon"/>
    <s v="Normal"/>
    <s v="Male"/>
    <s v="Electronic accessories"/>
    <n v="51.69"/>
    <n v="7"/>
    <n v="18.0915"/>
    <n v="379.92149999999998"/>
    <x v="53"/>
    <d v="1899-12-30T18:22:00"/>
    <s v="Cash"/>
    <n v="361.83"/>
    <n v="4.7619047620000003"/>
    <n v="18.0915"/>
    <n v="5.5"/>
  </r>
  <r>
    <s v="115-99-4379"/>
    <s v="Cairo"/>
    <s v="Mandalay"/>
    <s v="Member"/>
    <s v="Female"/>
    <s v="Fashion accessories"/>
    <n v="54.73"/>
    <n v="7"/>
    <n v="19.1555"/>
    <n v="402.26549999999997"/>
    <x v="86"/>
    <d v="1899-12-30T19:02:00"/>
    <s v="Credit card"/>
    <n v="383.11"/>
    <n v="4.7619047620000003"/>
    <n v="19.1555"/>
    <n v="8.5"/>
  </r>
  <r>
    <s v="565-67-6697"/>
    <s v="Cairo"/>
    <s v="Mandalay"/>
    <s v="Member"/>
    <s v="Male"/>
    <s v="Home and lifestyle"/>
    <n v="27"/>
    <n v="9"/>
    <n v="12.15"/>
    <n v="255.15"/>
    <x v="22"/>
    <d v="1899-12-30T14:16:00"/>
    <s v="Cash"/>
    <n v="243"/>
    <n v="4.7619047620000003"/>
    <n v="12.15"/>
    <n v="4.8"/>
  </r>
  <r>
    <s v="320-49-6392"/>
    <s v="Giza"/>
    <s v="Naypyitaw"/>
    <s v="Normal"/>
    <s v="Female"/>
    <s v="Electronic accessories"/>
    <n v="30.24"/>
    <n v="1"/>
    <n v="1.512"/>
    <n v="31.751999999999999"/>
    <x v="31"/>
    <d v="1899-12-30T15:44:00"/>
    <s v="Cash"/>
    <n v="30.24"/>
    <n v="4.7619047620000003"/>
    <n v="1.512"/>
    <n v="8.4"/>
  </r>
  <r>
    <s v="889-04-9723"/>
    <s v="Cairo"/>
    <s v="Mandalay"/>
    <s v="Member"/>
    <s v="Female"/>
    <s v="Food and beverages"/>
    <n v="89.14"/>
    <n v="4"/>
    <n v="17.827999999999999"/>
    <n v="374.38799999999998"/>
    <x v="27"/>
    <d v="1899-12-30T12:20:00"/>
    <s v="Credit card"/>
    <n v="356.56"/>
    <n v="4.7619047620000003"/>
    <n v="17.827999999999999"/>
    <n v="7.8"/>
  </r>
  <r>
    <s v="632-90-0281"/>
    <s v="Giza"/>
    <s v="Naypyitaw"/>
    <s v="Normal"/>
    <s v="Female"/>
    <s v="Fashion accessories"/>
    <n v="37.549999999999997"/>
    <n v="10"/>
    <n v="18.774999999999999"/>
    <n v="394.27499999999998"/>
    <x v="1"/>
    <d v="1899-12-30T20:01:00"/>
    <s v="Credit card"/>
    <n v="375.5"/>
    <n v="4.7619047620000003"/>
    <n v="18.774999999999999"/>
    <n v="9.3000000000000007"/>
  </r>
  <r>
    <s v="554-42-2417"/>
    <s v="Giza"/>
    <s v="Naypyitaw"/>
    <s v="Normal"/>
    <s v="Female"/>
    <s v="Sports and travel"/>
    <n v="95.44"/>
    <n v="10"/>
    <n v="47.72"/>
    <n v="1002.12"/>
    <x v="51"/>
    <d v="1899-12-30T13:45:00"/>
    <s v="Cash"/>
    <n v="954.4"/>
    <n v="4.7619047620000003"/>
    <n v="47.72"/>
    <n v="5.2"/>
  </r>
  <r>
    <s v="453-63-6187"/>
    <s v="Cairo"/>
    <s v="Mandalay"/>
    <s v="Normal"/>
    <s v="Male"/>
    <s v="Electronic accessories"/>
    <n v="27.5"/>
    <n v="3"/>
    <n v="4.125"/>
    <n v="86.625"/>
    <x v="59"/>
    <d v="1899-12-30T15:40:00"/>
    <s v="Ewallet"/>
    <n v="82.5"/>
    <n v="4.7619047620000003"/>
    <n v="4.125"/>
    <n v="6.5"/>
  </r>
  <r>
    <s v="578-80-7669"/>
    <s v="Cairo"/>
    <s v="Mandalay"/>
    <s v="Normal"/>
    <s v="Male"/>
    <s v="Sports and travel"/>
    <n v="74.97"/>
    <n v="1"/>
    <n v="3.7484999999999999"/>
    <n v="78.718500000000006"/>
    <x v="32"/>
    <d v="1899-12-30T16:58:00"/>
    <s v="Cash"/>
    <n v="74.97"/>
    <n v="4.7619047620000003"/>
    <n v="3.7484999999999999"/>
    <n v="5.6"/>
  </r>
  <r>
    <s v="612-36-5536"/>
    <s v="Alex"/>
    <s v="Yangon"/>
    <s v="Member"/>
    <s v="Male"/>
    <s v="Food and beverages"/>
    <n v="80.959999999999994"/>
    <n v="8"/>
    <n v="32.384"/>
    <n v="680.06399999999996"/>
    <x v="21"/>
    <d v="1899-12-30T11:12:00"/>
    <s v="Credit card"/>
    <n v="647.67999999999995"/>
    <n v="4.7619047620000003"/>
    <n v="32.384"/>
    <n v="7.4"/>
  </r>
  <r>
    <s v="605-72-4132"/>
    <s v="Giza"/>
    <s v="Naypyitaw"/>
    <s v="Normal"/>
    <s v="Female"/>
    <s v="Food and beverages"/>
    <n v="94.47"/>
    <n v="8"/>
    <n v="37.787999999999997"/>
    <n v="793.548"/>
    <x v="33"/>
    <d v="1899-12-30T15:12:00"/>
    <s v="Cash"/>
    <n v="755.76"/>
    <n v="4.7619047620000003"/>
    <n v="37.787999999999997"/>
    <n v="9.1"/>
  </r>
  <r>
    <s v="471-41-2823"/>
    <s v="Giza"/>
    <s v="Naypyitaw"/>
    <s v="Normal"/>
    <s v="Male"/>
    <s v="Food and beverages"/>
    <n v="99.79"/>
    <n v="2"/>
    <n v="9.9789999999999992"/>
    <n v="209.559"/>
    <x v="37"/>
    <d v="1899-12-30T20:37:00"/>
    <s v="Ewallet"/>
    <n v="199.58"/>
    <n v="4.7619047620000003"/>
    <n v="9.9789999999999992"/>
    <n v="8"/>
  </r>
  <r>
    <s v="462-67-9126"/>
    <s v="Alex"/>
    <s v="Yangon"/>
    <s v="Normal"/>
    <s v="Male"/>
    <s v="Home and lifestyle"/>
    <n v="73.22"/>
    <n v="6"/>
    <n v="21.966000000000001"/>
    <n v="461.286"/>
    <x v="18"/>
    <d v="1899-12-30T17:44:00"/>
    <s v="Cash"/>
    <n v="439.32"/>
    <n v="4.7619047620000003"/>
    <n v="21.966000000000001"/>
    <n v="7.2"/>
  </r>
  <r>
    <s v="272-27-9238"/>
    <s v="Giza"/>
    <s v="Naypyitaw"/>
    <s v="Normal"/>
    <s v="Female"/>
    <s v="Food and beverages"/>
    <n v="41.24"/>
    <n v="4"/>
    <n v="8.2479999999999993"/>
    <n v="173.208"/>
    <x v="88"/>
    <d v="1899-12-30T16:23:00"/>
    <s v="Cash"/>
    <n v="164.96"/>
    <n v="4.7619047620000003"/>
    <n v="8.2479999999999993"/>
    <n v="7.1"/>
  </r>
  <r>
    <s v="834-25-9262"/>
    <s v="Giza"/>
    <s v="Naypyitaw"/>
    <s v="Normal"/>
    <s v="Female"/>
    <s v="Fashion accessories"/>
    <n v="81.680000000000007"/>
    <n v="4"/>
    <n v="16.335999999999999"/>
    <n v="343.05599999999998"/>
    <x v="47"/>
    <d v="1899-12-30T12:12:00"/>
    <s v="Cash"/>
    <n v="326.72000000000003"/>
    <n v="4.7619047620000003"/>
    <n v="16.335999999999999"/>
    <n v="9.1"/>
  </r>
  <r>
    <s v="122-61-9553"/>
    <s v="Giza"/>
    <s v="Naypyitaw"/>
    <s v="Normal"/>
    <s v="Female"/>
    <s v="Electronic accessories"/>
    <n v="51.32"/>
    <n v="9"/>
    <n v="23.094000000000001"/>
    <n v="484.97399999999999"/>
    <x v="86"/>
    <d v="1899-12-30T19:33:00"/>
    <s v="Cash"/>
    <n v="461.88"/>
    <n v="4.7619047620000003"/>
    <n v="23.094000000000001"/>
    <n v="5.6"/>
  </r>
  <r>
    <s v="468-88-0009"/>
    <s v="Alex"/>
    <s v="Yangon"/>
    <s v="Member"/>
    <s v="Male"/>
    <s v="Home and lifestyle"/>
    <n v="65.94"/>
    <n v="4"/>
    <n v="13.188000000000001"/>
    <n v="276.94799999999998"/>
    <x v="62"/>
    <d v="1899-12-30T10:29:00"/>
    <s v="Cash"/>
    <n v="263.76"/>
    <n v="4.7619047620000003"/>
    <n v="13.188000000000001"/>
    <n v="6"/>
  </r>
  <r>
    <s v="613-59-9758"/>
    <s v="Giza"/>
    <s v="Naypyitaw"/>
    <s v="Normal"/>
    <s v="Female"/>
    <s v="Sports and travel"/>
    <n v="14.36"/>
    <n v="10"/>
    <n v="7.18"/>
    <n v="150.78"/>
    <x v="3"/>
    <d v="1899-12-30T14:28:00"/>
    <s v="Cash"/>
    <n v="143.6"/>
    <n v="4.7619047620000003"/>
    <n v="7.18"/>
    <n v="5.4"/>
  </r>
  <r>
    <s v="254-31-0042"/>
    <s v="Alex"/>
    <s v="Yangon"/>
    <s v="Member"/>
    <s v="Male"/>
    <s v="Electronic accessories"/>
    <n v="21.5"/>
    <n v="9"/>
    <n v="9.6750000000000007"/>
    <n v="203.17500000000001"/>
    <x v="43"/>
    <d v="1899-12-30T12:46:00"/>
    <s v="Credit card"/>
    <n v="193.5"/>
    <n v="4.7619047620000003"/>
    <n v="9.6750000000000007"/>
    <n v="7.8"/>
  </r>
  <r>
    <s v="201-86-2184"/>
    <s v="Cairo"/>
    <s v="Mandalay"/>
    <s v="Member"/>
    <s v="Female"/>
    <s v="Electronic accessories"/>
    <n v="26.26"/>
    <n v="7"/>
    <n v="9.1910000000000007"/>
    <n v="193.011"/>
    <x v="30"/>
    <d v="1899-12-30T19:40:00"/>
    <s v="Cash"/>
    <n v="183.82"/>
    <n v="4.7619047620000003"/>
    <n v="9.1910000000000007"/>
    <n v="9.9"/>
  </r>
  <r>
    <s v="261-12-8671"/>
    <s v="Cairo"/>
    <s v="Mandalay"/>
    <s v="Normal"/>
    <s v="Female"/>
    <s v="Fashion accessories"/>
    <n v="60.96"/>
    <n v="2"/>
    <n v="6.0960000000000001"/>
    <n v="128.01599999999999"/>
    <x v="25"/>
    <d v="1899-12-30T19:39:00"/>
    <s v="Credit card"/>
    <n v="121.92"/>
    <n v="4.7619047620000003"/>
    <n v="6.0960000000000001"/>
    <n v="4.9000000000000004"/>
  </r>
  <r>
    <s v="730-70-9830"/>
    <s v="Giza"/>
    <s v="Naypyitaw"/>
    <s v="Normal"/>
    <s v="Female"/>
    <s v="Home and lifestyle"/>
    <n v="70.11"/>
    <n v="6"/>
    <n v="21.033000000000001"/>
    <n v="441.69299999999998"/>
    <x v="86"/>
    <d v="1899-12-30T17:54:00"/>
    <s v="Ewallet"/>
    <n v="420.66"/>
    <n v="4.7619047620000003"/>
    <n v="21.033000000000001"/>
    <n v="5.2"/>
  </r>
  <r>
    <s v="382-25-8917"/>
    <s v="Giza"/>
    <s v="Naypyitaw"/>
    <s v="Normal"/>
    <s v="Male"/>
    <s v="Fashion accessories"/>
    <n v="42.08"/>
    <n v="6"/>
    <n v="12.624000000000001"/>
    <n v="265.10399999999998"/>
    <x v="71"/>
    <d v="1899-12-30T12:25:00"/>
    <s v="Cash"/>
    <n v="252.48"/>
    <n v="4.7619047620000003"/>
    <n v="12.624000000000001"/>
    <n v="8.9"/>
  </r>
  <r>
    <s v="422-29-8786"/>
    <s v="Alex"/>
    <s v="Yangon"/>
    <s v="Normal"/>
    <s v="Female"/>
    <s v="Home and lifestyle"/>
    <n v="67.09"/>
    <n v="5"/>
    <n v="16.772500000000001"/>
    <n v="352.22250000000003"/>
    <x v="75"/>
    <d v="1899-12-30T16:47:00"/>
    <s v="Credit card"/>
    <n v="335.45"/>
    <n v="4.7619047620000003"/>
    <n v="16.772500000000001"/>
    <n v="9.1"/>
  </r>
  <r>
    <s v="667-23-5919"/>
    <s v="Alex"/>
    <s v="Yangon"/>
    <s v="Member"/>
    <s v="Female"/>
    <s v="Fashion accessories"/>
    <n v="96.7"/>
    <n v="5"/>
    <n v="24.175000000000001"/>
    <n v="507.67500000000001"/>
    <x v="78"/>
    <d v="1899-12-30T12:52:00"/>
    <s v="Ewallet"/>
    <n v="483.5"/>
    <n v="4.7619047620000003"/>
    <n v="24.175000000000001"/>
    <n v="7"/>
  </r>
  <r>
    <s v="843-01-4703"/>
    <s v="Cairo"/>
    <s v="Mandalay"/>
    <s v="Member"/>
    <s v="Female"/>
    <s v="Home and lifestyle"/>
    <n v="35.380000000000003"/>
    <n v="9"/>
    <n v="15.920999999999999"/>
    <n v="334.34100000000001"/>
    <x v="0"/>
    <d v="1899-12-30T19:50:00"/>
    <s v="Credit card"/>
    <n v="318.42"/>
    <n v="4.7619047620000003"/>
    <n v="15.920999999999999"/>
    <n v="9.6"/>
  </r>
  <r>
    <s v="743-88-1662"/>
    <s v="Giza"/>
    <s v="Naypyitaw"/>
    <s v="Normal"/>
    <s v="Male"/>
    <s v="Sports and travel"/>
    <n v="95.49"/>
    <n v="7"/>
    <n v="33.421500000000002"/>
    <n v="701.85149999999999"/>
    <x v="70"/>
    <d v="1899-12-30T18:17:00"/>
    <s v="Ewallet"/>
    <n v="668.43"/>
    <n v="4.7619047620000003"/>
    <n v="33.421500000000002"/>
    <n v="8.6999999999999993"/>
  </r>
  <r>
    <s v="595-86-2894"/>
    <s v="Giza"/>
    <s v="Naypyitaw"/>
    <s v="Member"/>
    <s v="Male"/>
    <s v="Fashion accessories"/>
    <n v="96.98"/>
    <n v="4"/>
    <n v="19.396000000000001"/>
    <n v="407.31599999999997"/>
    <x v="10"/>
    <d v="1899-12-30T17:20:00"/>
    <s v="Ewallet"/>
    <n v="387.92"/>
    <n v="4.7619047620000003"/>
    <n v="19.396000000000001"/>
    <n v="9.4"/>
  </r>
  <r>
    <s v="182-69-8360"/>
    <s v="Cairo"/>
    <s v="Mandalay"/>
    <s v="Normal"/>
    <s v="Female"/>
    <s v="Electronic accessories"/>
    <n v="23.65"/>
    <n v="4"/>
    <n v="4.7300000000000004"/>
    <n v="99.33"/>
    <x v="74"/>
    <d v="1899-12-30T13:32:00"/>
    <s v="Credit card"/>
    <n v="94.6"/>
    <n v="4.7619047620000003"/>
    <n v="4.7300000000000004"/>
    <n v="4"/>
  </r>
  <r>
    <s v="289-15-7034"/>
    <s v="Alex"/>
    <s v="Yangon"/>
    <s v="Member"/>
    <s v="Male"/>
    <s v="Sports and travel"/>
    <n v="82.33"/>
    <n v="4"/>
    <n v="16.466000000000001"/>
    <n v="345.786"/>
    <x v="83"/>
    <d v="1899-12-30T10:37:00"/>
    <s v="Credit card"/>
    <n v="329.32"/>
    <n v="4.7619047620000003"/>
    <n v="16.466000000000001"/>
    <n v="7.5"/>
  </r>
  <r>
    <s v="462-78-5240"/>
    <s v="Giza"/>
    <s v="Naypyitaw"/>
    <s v="Normal"/>
    <s v="Female"/>
    <s v="Electronic accessories"/>
    <n v="26.61"/>
    <n v="2"/>
    <n v="2.661"/>
    <n v="55.881"/>
    <x v="35"/>
    <d v="1899-12-30T14:35:00"/>
    <s v="Cash"/>
    <n v="53.22"/>
    <n v="4.7619047620000003"/>
    <n v="2.661"/>
    <n v="4.2"/>
  </r>
  <r>
    <s v="868-52-7573"/>
    <s v="Cairo"/>
    <s v="Mandalay"/>
    <s v="Normal"/>
    <s v="Female"/>
    <s v="Food and beverages"/>
    <n v="99.69"/>
    <n v="5"/>
    <n v="24.922499999999999"/>
    <n v="523.37249999999995"/>
    <x v="78"/>
    <d v="1899-12-30T12:09:00"/>
    <s v="Cash"/>
    <n v="498.45"/>
    <n v="4.7619047620000003"/>
    <n v="24.922499999999999"/>
    <n v="9.9"/>
  </r>
  <r>
    <s v="153-58-4872"/>
    <s v="Giza"/>
    <s v="Naypyitaw"/>
    <s v="Member"/>
    <s v="Female"/>
    <s v="Food and beverages"/>
    <n v="74.89"/>
    <n v="4"/>
    <n v="14.978"/>
    <n v="314.53800000000001"/>
    <x v="59"/>
    <d v="1899-12-30T15:32:00"/>
    <s v="Ewallet"/>
    <n v="299.56"/>
    <n v="4.7619047620000003"/>
    <n v="14.978"/>
    <n v="4.2"/>
  </r>
  <r>
    <s v="662-72-2873"/>
    <s v="Alex"/>
    <s v="Yangon"/>
    <s v="Normal"/>
    <s v="Female"/>
    <s v="Food and beverages"/>
    <n v="40.94"/>
    <n v="5"/>
    <n v="10.234999999999999"/>
    <n v="214.935"/>
    <x v="47"/>
    <d v="1899-12-30T13:58:00"/>
    <s v="Ewallet"/>
    <n v="204.7"/>
    <n v="4.7619047620000003"/>
    <n v="10.234999999999999"/>
    <n v="9.9"/>
  </r>
  <r>
    <s v="525-88-7307"/>
    <s v="Cairo"/>
    <s v="Mandalay"/>
    <s v="Member"/>
    <s v="Male"/>
    <s v="Sports and travel"/>
    <n v="75.819999999999993"/>
    <n v="1"/>
    <n v="3.7909999999999999"/>
    <n v="79.611000000000004"/>
    <x v="82"/>
    <d v="1899-12-30T13:19:00"/>
    <s v="Cash"/>
    <n v="75.819999999999993"/>
    <n v="4.7619047620000003"/>
    <n v="3.7909999999999999"/>
    <n v="5.8"/>
  </r>
  <r>
    <s v="689-16-9784"/>
    <s v="Giza"/>
    <s v="Naypyitaw"/>
    <s v="Normal"/>
    <s v="Male"/>
    <s v="Food and beverages"/>
    <n v="46.77"/>
    <n v="6"/>
    <n v="14.031000000000001"/>
    <n v="294.65100000000001"/>
    <x v="16"/>
    <d v="1899-12-30T13:37:00"/>
    <s v="Cash"/>
    <n v="280.62"/>
    <n v="4.7619047620000003"/>
    <n v="14.031000000000001"/>
    <n v="6"/>
  </r>
  <r>
    <s v="725-56-0833"/>
    <s v="Alex"/>
    <s v="Yangon"/>
    <s v="Normal"/>
    <s v="Female"/>
    <s v="Health and beauty"/>
    <n v="32.32"/>
    <n v="10"/>
    <n v="16.16"/>
    <n v="339.36"/>
    <x v="9"/>
    <d v="1899-12-30T16:49:00"/>
    <s v="Credit card"/>
    <n v="323.2"/>
    <n v="4.7619047620000003"/>
    <n v="16.16"/>
    <n v="10"/>
  </r>
  <r>
    <s v="394-41-0748"/>
    <s v="Giza"/>
    <s v="Naypyitaw"/>
    <s v="Member"/>
    <s v="Female"/>
    <s v="Fashion accessories"/>
    <n v="54.07"/>
    <n v="9"/>
    <n v="24.331499999999998"/>
    <n v="510.9615"/>
    <x v="3"/>
    <d v="1899-12-30T14:55:00"/>
    <s v="Ewallet"/>
    <n v="486.63"/>
    <n v="4.7619047620000003"/>
    <n v="24.331499999999998"/>
    <n v="9.5"/>
  </r>
  <r>
    <s v="596-42-3999"/>
    <s v="Cairo"/>
    <s v="Mandalay"/>
    <s v="Normal"/>
    <s v="Male"/>
    <s v="Food and beverages"/>
    <n v="18.22"/>
    <n v="7"/>
    <n v="6.3769999999999998"/>
    <n v="133.917"/>
    <x v="24"/>
    <d v="1899-12-30T14:04:00"/>
    <s v="Credit card"/>
    <n v="127.54"/>
    <n v="4.7619047620000003"/>
    <n v="6.3769999999999998"/>
    <n v="6.6"/>
  </r>
  <r>
    <s v="541-89-9860"/>
    <s v="Giza"/>
    <s v="Naypyitaw"/>
    <s v="Member"/>
    <s v="Female"/>
    <s v="Fashion accessories"/>
    <n v="80.48"/>
    <n v="3"/>
    <n v="12.071999999999999"/>
    <n v="253.512"/>
    <x v="42"/>
    <d v="1899-12-30T12:31:00"/>
    <s v="Cash"/>
    <n v="241.44"/>
    <n v="4.7619047620000003"/>
    <n v="12.071999999999999"/>
    <n v="8.1"/>
  </r>
  <r>
    <s v="173-82-9529"/>
    <s v="Cairo"/>
    <s v="Mandalay"/>
    <s v="Normal"/>
    <s v="Female"/>
    <s v="Fashion accessories"/>
    <n v="37.950000000000003"/>
    <n v="10"/>
    <n v="18.975000000000001"/>
    <n v="398.47500000000002"/>
    <x v="53"/>
    <d v="1899-12-30T14:51:00"/>
    <s v="Cash"/>
    <n v="379.5"/>
    <n v="4.7619047620000003"/>
    <n v="18.975000000000001"/>
    <n v="9.6999999999999993"/>
  </r>
  <r>
    <s v="563-36-9814"/>
    <s v="Alex"/>
    <s v="Yangon"/>
    <s v="Member"/>
    <s v="Male"/>
    <s v="Electronic accessories"/>
    <n v="76.819999999999993"/>
    <n v="1"/>
    <n v="3.8410000000000002"/>
    <n v="80.661000000000001"/>
    <x v="77"/>
    <d v="1899-12-30T18:27:00"/>
    <s v="Ewallet"/>
    <n v="76.819999999999993"/>
    <n v="4.7619047620000003"/>
    <n v="3.8410000000000002"/>
    <n v="7.2"/>
  </r>
  <r>
    <s v="308-47-4913"/>
    <s v="Alex"/>
    <s v="Yangon"/>
    <s v="Member"/>
    <s v="Female"/>
    <s v="Sports and travel"/>
    <n v="52.26"/>
    <n v="10"/>
    <n v="26.13"/>
    <n v="548.73"/>
    <x v="11"/>
    <d v="1899-12-30T12:45:00"/>
    <s v="Credit card"/>
    <n v="522.6"/>
    <n v="4.7619047620000003"/>
    <n v="26.13"/>
    <n v="6.2"/>
  </r>
  <r>
    <s v="885-17-6250"/>
    <s v="Alex"/>
    <s v="Yangon"/>
    <s v="Normal"/>
    <s v="Female"/>
    <s v="Health and beauty"/>
    <n v="79.739999999999995"/>
    <n v="1"/>
    <n v="3.9870000000000001"/>
    <n v="83.727000000000004"/>
    <x v="43"/>
    <d v="1899-12-30T10:36:00"/>
    <s v="Ewallet"/>
    <n v="79.739999999999995"/>
    <n v="4.7619047620000003"/>
    <n v="3.9870000000000001"/>
    <n v="7.3"/>
  </r>
  <r>
    <s v="726-27-2396"/>
    <s v="Alex"/>
    <s v="Yangon"/>
    <s v="Normal"/>
    <s v="Female"/>
    <s v="Health and beauty"/>
    <n v="77.5"/>
    <n v="5"/>
    <n v="19.375"/>
    <n v="406.875"/>
    <x v="46"/>
    <d v="1899-12-30T20:36:00"/>
    <s v="Ewallet"/>
    <n v="387.5"/>
    <n v="4.7619047620000003"/>
    <n v="19.375"/>
    <n v="4.3"/>
  </r>
  <r>
    <s v="316-01-3952"/>
    <s v="Alex"/>
    <s v="Yangon"/>
    <s v="Normal"/>
    <s v="Female"/>
    <s v="Food and beverages"/>
    <n v="54.27"/>
    <n v="5"/>
    <n v="13.567500000000001"/>
    <n v="284.91750000000002"/>
    <x v="45"/>
    <d v="1899-12-30T14:16:00"/>
    <s v="Ewallet"/>
    <n v="271.35000000000002"/>
    <n v="4.7619047620000003"/>
    <n v="13.567500000000001"/>
    <n v="4.5999999999999996"/>
  </r>
  <r>
    <s v="760-54-1821"/>
    <s v="Cairo"/>
    <s v="Mandalay"/>
    <s v="Normal"/>
    <s v="Male"/>
    <s v="Home and lifestyle"/>
    <n v="13.59"/>
    <n v="9"/>
    <n v="6.1154999999999999"/>
    <n v="128.4255"/>
    <x v="20"/>
    <d v="1899-12-30T10:26:00"/>
    <s v="Cash"/>
    <n v="122.31"/>
    <n v="4.7619047620000003"/>
    <n v="6.1154999999999999"/>
    <n v="5.8"/>
  </r>
  <r>
    <s v="793-10-3222"/>
    <s v="Cairo"/>
    <s v="Mandalay"/>
    <s v="Member"/>
    <s v="Female"/>
    <s v="Health and beauty"/>
    <n v="41.06"/>
    <n v="6"/>
    <n v="12.318"/>
    <n v="258.678"/>
    <x v="19"/>
    <d v="1899-12-30T13:30:00"/>
    <s v="Credit card"/>
    <n v="246.36"/>
    <n v="4.7619047620000003"/>
    <n v="12.318"/>
    <n v="8.3000000000000007"/>
  </r>
  <r>
    <s v="346-12-3257"/>
    <s v="Cairo"/>
    <s v="Mandalay"/>
    <s v="Member"/>
    <s v="Male"/>
    <s v="Electronic accessories"/>
    <n v="19.239999999999998"/>
    <n v="9"/>
    <n v="8.6579999999999995"/>
    <n v="181.81800000000001"/>
    <x v="31"/>
    <d v="1899-12-30T16:28:00"/>
    <s v="Cash"/>
    <n v="173.16"/>
    <n v="4.7619047620000003"/>
    <n v="8.6579999999999995"/>
    <n v="8"/>
  </r>
  <r>
    <s v="110-05-6330"/>
    <s v="Giza"/>
    <s v="Naypyitaw"/>
    <s v="Normal"/>
    <s v="Female"/>
    <s v="Food and beverages"/>
    <n v="39.43"/>
    <n v="6"/>
    <n v="11.829000000000001"/>
    <n v="248.40899999999999"/>
    <x v="5"/>
    <d v="1899-12-30T20:18:00"/>
    <s v="Credit card"/>
    <n v="236.58"/>
    <n v="4.7619047620000003"/>
    <n v="11.829000000000001"/>
    <n v="9.4"/>
  </r>
  <r>
    <s v="651-61-0874"/>
    <s v="Giza"/>
    <s v="Naypyitaw"/>
    <s v="Normal"/>
    <s v="Male"/>
    <s v="Home and lifestyle"/>
    <n v="46.22"/>
    <n v="4"/>
    <n v="9.2439999999999998"/>
    <n v="194.124"/>
    <x v="41"/>
    <d v="1899-12-30T20:04:00"/>
    <s v="Credit card"/>
    <n v="184.88"/>
    <n v="4.7619047620000003"/>
    <n v="9.2439999999999998"/>
    <n v="6.2"/>
  </r>
  <r>
    <s v="236-86-3015"/>
    <s v="Giza"/>
    <s v="Naypyitaw"/>
    <s v="Member"/>
    <s v="Male"/>
    <s v="Home and lifestyle"/>
    <n v="13.98"/>
    <n v="1"/>
    <n v="0.69899999999999995"/>
    <n v="14.679"/>
    <x v="87"/>
    <d v="1899-12-30T13:38:00"/>
    <s v="Ewallet"/>
    <n v="13.98"/>
    <n v="4.7619047620000003"/>
    <n v="0.69899999999999995"/>
    <n v="9.8000000000000007"/>
  </r>
  <r>
    <s v="831-64-0259"/>
    <s v="Cairo"/>
    <s v="Mandalay"/>
    <s v="Normal"/>
    <s v="Female"/>
    <s v="Fashion accessories"/>
    <n v="39.75"/>
    <n v="5"/>
    <n v="9.9375"/>
    <n v="208.6875"/>
    <x v="70"/>
    <d v="1899-12-30T10:43:00"/>
    <s v="Ewallet"/>
    <n v="198.75"/>
    <n v="4.7619047620000003"/>
    <n v="9.9375"/>
    <n v="9.6"/>
  </r>
  <r>
    <s v="587-03-7455"/>
    <s v="Giza"/>
    <s v="Naypyitaw"/>
    <s v="Member"/>
    <s v="Female"/>
    <s v="Fashion accessories"/>
    <n v="97.79"/>
    <n v="7"/>
    <n v="34.226500000000001"/>
    <n v="718.75649999999996"/>
    <x v="69"/>
    <d v="1899-12-30T17:30:00"/>
    <s v="Ewallet"/>
    <n v="684.53"/>
    <n v="4.7619047620000003"/>
    <n v="34.226500000000001"/>
    <n v="4.9000000000000004"/>
  </r>
  <r>
    <s v="882-40-4577"/>
    <s v="Alex"/>
    <s v="Yangon"/>
    <s v="Member"/>
    <s v="Male"/>
    <s v="Sports and travel"/>
    <n v="67.260000000000005"/>
    <n v="4"/>
    <n v="13.452"/>
    <n v="282.49200000000002"/>
    <x v="64"/>
    <d v="1899-12-30T15:28:00"/>
    <s v="Credit card"/>
    <n v="269.04000000000002"/>
    <n v="4.7619047620000003"/>
    <n v="13.452"/>
    <n v="8"/>
  </r>
  <r>
    <s v="732-67-5346"/>
    <s v="Alex"/>
    <s v="Yangon"/>
    <s v="Normal"/>
    <s v="Male"/>
    <s v="Food and beverages"/>
    <n v="13.79"/>
    <n v="5"/>
    <n v="3.4474999999999998"/>
    <n v="72.397499999999994"/>
    <x v="83"/>
    <d v="1899-12-30T19:07:00"/>
    <s v="Credit card"/>
    <n v="68.95"/>
    <n v="4.7619047620000003"/>
    <n v="3.4474999999999998"/>
    <n v="7.8"/>
  </r>
  <r>
    <s v="725-32-9708"/>
    <s v="Cairo"/>
    <s v="Mandalay"/>
    <s v="Member"/>
    <s v="Female"/>
    <s v="Fashion accessories"/>
    <n v="68.709999999999994"/>
    <n v="4"/>
    <n v="13.742000000000001"/>
    <n v="288.58199999999999"/>
    <x v="72"/>
    <d v="1899-12-30T19:01:00"/>
    <s v="Cash"/>
    <n v="274.83999999999997"/>
    <n v="4.7619047620000003"/>
    <n v="13.742000000000001"/>
    <n v="4.0999999999999996"/>
  </r>
  <r>
    <s v="256-08-8343"/>
    <s v="Alex"/>
    <s v="Yangon"/>
    <s v="Normal"/>
    <s v="Female"/>
    <s v="Home and lifestyle"/>
    <n v="56.53"/>
    <n v="4"/>
    <n v="11.305999999999999"/>
    <n v="237.42599999999999"/>
    <x v="31"/>
    <d v="1899-12-30T19:48:00"/>
    <s v="Ewallet"/>
    <n v="226.12"/>
    <n v="4.7619047620000003"/>
    <n v="11.305999999999999"/>
    <n v="5.5"/>
  </r>
  <r>
    <s v="372-26-1506"/>
    <s v="Giza"/>
    <s v="Naypyitaw"/>
    <s v="Normal"/>
    <s v="Female"/>
    <s v="Fashion accessories"/>
    <n v="23.82"/>
    <n v="5"/>
    <n v="5.9550000000000001"/>
    <n v="125.05500000000001"/>
    <x v="26"/>
    <d v="1899-12-30T19:24:00"/>
    <s v="Ewallet"/>
    <n v="119.1"/>
    <n v="4.7619047620000003"/>
    <n v="5.9550000000000001"/>
    <n v="5.4"/>
  </r>
  <r>
    <s v="244-08-0162"/>
    <s v="Cairo"/>
    <s v="Mandalay"/>
    <s v="Normal"/>
    <s v="Female"/>
    <s v="Health and beauty"/>
    <n v="34.21"/>
    <n v="10"/>
    <n v="17.105"/>
    <n v="359.20499999999998"/>
    <x v="56"/>
    <d v="1899-12-30T13:00:00"/>
    <s v="Cash"/>
    <n v="342.1"/>
    <n v="4.7619047620000003"/>
    <n v="17.105"/>
    <n v="5.0999999999999996"/>
  </r>
  <r>
    <s v="569-71-4390"/>
    <s v="Cairo"/>
    <s v="Mandalay"/>
    <s v="Normal"/>
    <s v="Male"/>
    <s v="Sports and travel"/>
    <n v="21.87"/>
    <n v="2"/>
    <n v="2.1869999999999998"/>
    <n v="45.927"/>
    <x v="25"/>
    <d v="1899-12-30T14:29:00"/>
    <s v="Ewallet"/>
    <n v="43.74"/>
    <n v="4.7619047620000003"/>
    <n v="2.1869999999999998"/>
    <n v="6.9"/>
  </r>
  <r>
    <s v="132-23-6451"/>
    <s v="Alex"/>
    <s v="Yangon"/>
    <s v="Member"/>
    <s v="Male"/>
    <s v="Health and beauty"/>
    <n v="20.97"/>
    <n v="5"/>
    <n v="5.2424999999999997"/>
    <n v="110.0925"/>
    <x v="72"/>
    <d v="1899-12-30T13:21:00"/>
    <s v="Cash"/>
    <n v="104.85"/>
    <n v="4.7619047620000003"/>
    <n v="5.2424999999999997"/>
    <n v="7.8"/>
  </r>
  <r>
    <s v="696-90-2548"/>
    <s v="Alex"/>
    <s v="Yangon"/>
    <s v="Normal"/>
    <s v="Male"/>
    <s v="Sports and travel"/>
    <n v="25.84"/>
    <n v="3"/>
    <n v="3.8759999999999999"/>
    <n v="81.396000000000001"/>
    <x v="24"/>
    <d v="1899-12-30T18:55:00"/>
    <s v="Ewallet"/>
    <n v="77.52"/>
    <n v="4.7619047620000003"/>
    <n v="3.8759999999999999"/>
    <n v="6.6"/>
  </r>
  <r>
    <s v="472-15-9636"/>
    <s v="Alex"/>
    <s v="Yangon"/>
    <s v="Normal"/>
    <s v="Male"/>
    <s v="Home and lifestyle"/>
    <n v="50.93"/>
    <n v="8"/>
    <n v="20.372"/>
    <n v="427.81200000000001"/>
    <x v="23"/>
    <d v="1899-12-30T19:36:00"/>
    <s v="Ewallet"/>
    <n v="407.44"/>
    <n v="4.7619047620000003"/>
    <n v="20.372"/>
    <n v="9.1999999999999993"/>
  </r>
  <r>
    <s v="268-03-6164"/>
    <s v="Cairo"/>
    <s v="Mandalay"/>
    <s v="Normal"/>
    <s v="Male"/>
    <s v="Health and beauty"/>
    <n v="96.11"/>
    <n v="1"/>
    <n v="4.8055000000000003"/>
    <n v="100.91549999999999"/>
    <x v="25"/>
    <d v="1899-12-30T16:28:00"/>
    <s v="Ewallet"/>
    <n v="96.11"/>
    <n v="4.7619047620000003"/>
    <n v="4.8055000000000003"/>
    <n v="7.8"/>
  </r>
  <r>
    <s v="750-57-9686"/>
    <s v="Giza"/>
    <s v="Naypyitaw"/>
    <s v="Normal"/>
    <s v="Female"/>
    <s v="Home and lifestyle"/>
    <n v="45.38"/>
    <n v="4"/>
    <n v="9.0760000000000005"/>
    <n v="190.596"/>
    <x v="66"/>
    <d v="1899-12-30T13:48:00"/>
    <s v="Credit card"/>
    <n v="181.52"/>
    <n v="4.7619047620000003"/>
    <n v="9.0760000000000005"/>
    <n v="8.6999999999999993"/>
  </r>
  <r>
    <s v="186-09-3669"/>
    <s v="Giza"/>
    <s v="Naypyitaw"/>
    <s v="Member"/>
    <s v="Female"/>
    <s v="Health and beauty"/>
    <n v="81.510000000000005"/>
    <n v="1"/>
    <n v="4.0754999999999999"/>
    <n v="85.585499999999996"/>
    <x v="49"/>
    <d v="1899-12-30T10:57:00"/>
    <s v="Ewallet"/>
    <n v="81.510000000000005"/>
    <n v="4.7619047620000003"/>
    <n v="4.0754999999999999"/>
    <n v="9.1999999999999993"/>
  </r>
  <r>
    <s v="848-07-1692"/>
    <s v="Cairo"/>
    <s v="Mandalay"/>
    <s v="Normal"/>
    <s v="Female"/>
    <s v="Health and beauty"/>
    <n v="57.22"/>
    <n v="2"/>
    <n v="5.7220000000000004"/>
    <n v="120.16200000000001"/>
    <x v="52"/>
    <d v="1899-12-30T17:13:00"/>
    <s v="Ewallet"/>
    <n v="114.44"/>
    <n v="4.7619047620000003"/>
    <n v="5.7220000000000004"/>
    <n v="8.3000000000000007"/>
  </r>
  <r>
    <s v="745-71-3520"/>
    <s v="Alex"/>
    <s v="Yangon"/>
    <s v="Member"/>
    <s v="Female"/>
    <s v="Electronic accessories"/>
    <n v="25.22"/>
    <n v="7"/>
    <n v="8.827"/>
    <n v="185.36699999999999"/>
    <x v="87"/>
    <d v="1899-12-30T10:23:00"/>
    <s v="Cash"/>
    <n v="176.54"/>
    <n v="4.7619047620000003"/>
    <n v="8.827"/>
    <n v="8.1999999999999993"/>
  </r>
  <r>
    <s v="266-76-6436"/>
    <s v="Giza"/>
    <s v="Naypyitaw"/>
    <s v="Member"/>
    <s v="Female"/>
    <s v="Food and beverages"/>
    <n v="38.6"/>
    <n v="3"/>
    <n v="5.79"/>
    <n v="121.59"/>
    <x v="61"/>
    <d v="1899-12-30T13:57:00"/>
    <s v="Ewallet"/>
    <n v="115.8"/>
    <n v="4.7619047620000003"/>
    <n v="5.79"/>
    <n v="7.5"/>
  </r>
  <r>
    <s v="740-22-2500"/>
    <s v="Giza"/>
    <s v="Naypyitaw"/>
    <s v="Normal"/>
    <s v="Female"/>
    <s v="Electronic accessories"/>
    <n v="84.05"/>
    <n v="3"/>
    <n v="12.6075"/>
    <n v="264.75749999999999"/>
    <x v="54"/>
    <d v="1899-12-30T13:29:00"/>
    <s v="Cash"/>
    <n v="252.15"/>
    <n v="4.7619047620000003"/>
    <n v="12.6075"/>
    <n v="9.8000000000000007"/>
  </r>
  <r>
    <s v="271-88-8734"/>
    <s v="Giza"/>
    <s v="Naypyitaw"/>
    <s v="Member"/>
    <s v="Female"/>
    <s v="Fashion accessories"/>
    <n v="97.21"/>
    <n v="10"/>
    <n v="48.604999999999997"/>
    <n v="1020.705"/>
    <x v="4"/>
    <d v="1899-12-30T13:00:00"/>
    <s v="Credit card"/>
    <n v="972.1"/>
    <n v="4.7619047620000003"/>
    <n v="48.604999999999997"/>
    <n v="8.6999999999999993"/>
  </r>
  <r>
    <s v="301-81-8610"/>
    <s v="Cairo"/>
    <s v="Mandalay"/>
    <s v="Member"/>
    <s v="Male"/>
    <s v="Fashion accessories"/>
    <n v="25.42"/>
    <n v="8"/>
    <n v="10.167999999999999"/>
    <n v="213.52799999999999"/>
    <x v="35"/>
    <d v="1899-12-30T19:42:00"/>
    <s v="Credit card"/>
    <n v="203.36"/>
    <n v="4.7619047620000003"/>
    <n v="10.167999999999999"/>
    <n v="6.7"/>
  </r>
  <r>
    <s v="489-64-4354"/>
    <s v="Giza"/>
    <s v="Naypyitaw"/>
    <s v="Normal"/>
    <s v="Male"/>
    <s v="Fashion accessories"/>
    <n v="16.28"/>
    <n v="1"/>
    <n v="0.81399999999999995"/>
    <n v="17.094000000000001"/>
    <x v="11"/>
    <d v="1899-12-30T15:36:00"/>
    <s v="Cash"/>
    <n v="16.28"/>
    <n v="4.7619047620000003"/>
    <n v="0.81399999999999995"/>
    <n v="5"/>
  </r>
  <r>
    <s v="198-84-7132"/>
    <s v="Cairo"/>
    <s v="Mandalay"/>
    <s v="Member"/>
    <s v="Male"/>
    <s v="Fashion accessories"/>
    <n v="40.61"/>
    <n v="9"/>
    <n v="18.2745"/>
    <n v="383.7645"/>
    <x v="56"/>
    <d v="1899-12-30T13:40:00"/>
    <s v="Cash"/>
    <n v="365.49"/>
    <n v="4.7619047620000003"/>
    <n v="18.2745"/>
    <n v="7"/>
  </r>
  <r>
    <s v="269-10-8440"/>
    <s v="Alex"/>
    <s v="Yangon"/>
    <s v="Member"/>
    <s v="Male"/>
    <s v="Health and beauty"/>
    <n v="53.17"/>
    <n v="7"/>
    <n v="18.609500000000001"/>
    <n v="390.79950000000002"/>
    <x v="18"/>
    <d v="1899-12-30T18:01:00"/>
    <s v="Cash"/>
    <n v="372.19"/>
    <n v="4.7619047620000003"/>
    <n v="18.609500000000001"/>
    <n v="8.9"/>
  </r>
  <r>
    <s v="650-98-6268"/>
    <s v="Cairo"/>
    <s v="Mandalay"/>
    <s v="Member"/>
    <s v="Female"/>
    <s v="Food and beverages"/>
    <n v="20.87"/>
    <n v="3"/>
    <n v="3.1305000000000001"/>
    <n v="65.740499999999997"/>
    <x v="80"/>
    <d v="1899-12-30T13:53:00"/>
    <s v="Credit card"/>
    <n v="62.61"/>
    <n v="4.7619047620000003"/>
    <n v="3.1305000000000001"/>
    <n v="8"/>
  </r>
  <r>
    <s v="741-73-3559"/>
    <s v="Cairo"/>
    <s v="Mandalay"/>
    <s v="Normal"/>
    <s v="Male"/>
    <s v="Sports and travel"/>
    <n v="67.27"/>
    <n v="5"/>
    <n v="16.817499999999999"/>
    <n v="353.16750000000002"/>
    <x v="33"/>
    <d v="1899-12-30T17:27:00"/>
    <s v="Cash"/>
    <n v="336.35"/>
    <n v="4.7619047620000003"/>
    <n v="16.817499999999999"/>
    <n v="6.9"/>
  </r>
  <r>
    <s v="325-77-6186"/>
    <s v="Alex"/>
    <s v="Yangon"/>
    <s v="Member"/>
    <s v="Female"/>
    <s v="Home and lifestyle"/>
    <n v="90.65"/>
    <n v="10"/>
    <n v="45.325000000000003"/>
    <n v="951.82500000000005"/>
    <x v="1"/>
    <d v="1899-12-30T10:53:00"/>
    <s v="Ewallet"/>
    <n v="906.5"/>
    <n v="4.7619047620000003"/>
    <n v="45.325000000000003"/>
    <n v="7.3"/>
  </r>
  <r>
    <s v="286-75-7818"/>
    <s v="Cairo"/>
    <s v="Mandalay"/>
    <s v="Normal"/>
    <s v="Male"/>
    <s v="Fashion accessories"/>
    <n v="69.08"/>
    <n v="2"/>
    <n v="6.9080000000000004"/>
    <n v="145.06800000000001"/>
    <x v="82"/>
    <d v="1899-12-30T19:48:00"/>
    <s v="Credit card"/>
    <n v="138.16"/>
    <n v="4.7619047620000003"/>
    <n v="6.9080000000000004"/>
    <n v="6.9"/>
  </r>
  <r>
    <s v="574-57-9721"/>
    <s v="Giza"/>
    <s v="Naypyitaw"/>
    <s v="Normal"/>
    <s v="Male"/>
    <s v="Food and beverages"/>
    <n v="43.27"/>
    <n v="2"/>
    <n v="4.327"/>
    <n v="90.867000000000004"/>
    <x v="1"/>
    <d v="1899-12-30T16:53:00"/>
    <s v="Ewallet"/>
    <n v="86.54"/>
    <n v="4.7619047620000003"/>
    <n v="4.327"/>
    <n v="5.7"/>
  </r>
  <r>
    <s v="459-50-7686"/>
    <s v="Alex"/>
    <s v="Yangon"/>
    <s v="Normal"/>
    <s v="Female"/>
    <s v="Electronic accessories"/>
    <n v="23.46"/>
    <n v="6"/>
    <n v="7.0380000000000003"/>
    <n v="147.798"/>
    <x v="50"/>
    <d v="1899-12-30T19:14:00"/>
    <s v="Ewallet"/>
    <n v="140.76"/>
    <n v="4.7619047620000003"/>
    <n v="7.0380000000000003"/>
    <n v="6.4"/>
  </r>
  <r>
    <s v="616-87-0016"/>
    <s v="Cairo"/>
    <s v="Mandalay"/>
    <s v="Normal"/>
    <s v="Male"/>
    <s v="Fashion accessories"/>
    <n v="95.54"/>
    <n v="7"/>
    <n v="33.439"/>
    <n v="702.21900000000005"/>
    <x v="11"/>
    <d v="1899-12-30T14:36:00"/>
    <s v="Credit card"/>
    <n v="668.78"/>
    <n v="4.7619047620000003"/>
    <n v="33.439"/>
    <n v="9.6"/>
  </r>
  <r>
    <s v="837-55-7229"/>
    <s v="Cairo"/>
    <s v="Mandalay"/>
    <s v="Normal"/>
    <s v="Female"/>
    <s v="Fashion accessories"/>
    <n v="47.44"/>
    <n v="1"/>
    <n v="2.3719999999999999"/>
    <n v="49.811999999999998"/>
    <x v="70"/>
    <d v="1899-12-30T18:19:00"/>
    <s v="Credit card"/>
    <n v="47.44"/>
    <n v="4.7619047620000003"/>
    <n v="2.3719999999999999"/>
    <n v="6.8"/>
  </r>
  <r>
    <s v="751-69-0068"/>
    <s v="Giza"/>
    <s v="Naypyitaw"/>
    <s v="Normal"/>
    <s v="Male"/>
    <s v="Sports and travel"/>
    <n v="99.24"/>
    <n v="9"/>
    <n v="44.658000000000001"/>
    <n v="937.81799999999998"/>
    <x v="35"/>
    <d v="1899-12-30T19:09:00"/>
    <s v="Ewallet"/>
    <n v="893.16"/>
    <n v="4.7619047620000003"/>
    <n v="44.658000000000001"/>
    <n v="9"/>
  </r>
  <r>
    <s v="257-73-1380"/>
    <s v="Giza"/>
    <s v="Naypyitaw"/>
    <s v="Member"/>
    <s v="Male"/>
    <s v="Sports and travel"/>
    <n v="82.93"/>
    <n v="4"/>
    <n v="16.585999999999999"/>
    <n v="348.30599999999998"/>
    <x v="40"/>
    <d v="1899-12-30T16:51:00"/>
    <s v="Ewallet"/>
    <n v="331.72"/>
    <n v="4.7619047620000003"/>
    <n v="16.585999999999999"/>
    <n v="9.6"/>
  </r>
  <r>
    <s v="345-08-4992"/>
    <s v="Alex"/>
    <s v="Yangon"/>
    <s v="Normal"/>
    <s v="Male"/>
    <s v="Home and lifestyle"/>
    <n v="33.99"/>
    <n v="6"/>
    <n v="10.196999999999999"/>
    <n v="214.137"/>
    <x v="1"/>
    <d v="1899-12-30T15:37:00"/>
    <s v="Credit card"/>
    <n v="203.94"/>
    <n v="4.7619047620000003"/>
    <n v="10.196999999999999"/>
    <n v="7.7"/>
  </r>
  <r>
    <s v="549-96-4200"/>
    <s v="Giza"/>
    <s v="Naypyitaw"/>
    <s v="Member"/>
    <s v="Male"/>
    <s v="Food and beverages"/>
    <n v="17.04"/>
    <n v="4"/>
    <n v="3.4079999999999999"/>
    <n v="71.567999999999998"/>
    <x v="1"/>
    <d v="1899-12-30T20:15:00"/>
    <s v="Ewallet"/>
    <n v="68.16"/>
    <n v="4.7619047620000003"/>
    <n v="3.4079999999999999"/>
    <n v="7"/>
  </r>
  <r>
    <s v="810-60-6344"/>
    <s v="Giza"/>
    <s v="Naypyitaw"/>
    <s v="Normal"/>
    <s v="Female"/>
    <s v="Electronic accessories"/>
    <n v="40.86"/>
    <n v="8"/>
    <n v="16.344000000000001"/>
    <n v="343.22399999999999"/>
    <x v="13"/>
    <d v="1899-12-30T14:38:00"/>
    <s v="Credit card"/>
    <n v="326.88"/>
    <n v="4.7619047620000003"/>
    <n v="16.344000000000001"/>
    <n v="6.5"/>
  </r>
  <r>
    <s v="450-28-2866"/>
    <s v="Giza"/>
    <s v="Naypyitaw"/>
    <s v="Member"/>
    <s v="Male"/>
    <s v="Food and beverages"/>
    <n v="17.440000000000001"/>
    <n v="5"/>
    <n v="4.3600000000000003"/>
    <n v="91.56"/>
    <x v="15"/>
    <d v="1899-12-30T19:25:00"/>
    <s v="Cash"/>
    <n v="87.2"/>
    <n v="4.7619047620000003"/>
    <n v="4.3600000000000003"/>
    <n v="8.1"/>
  </r>
  <r>
    <s v="394-30-3170"/>
    <s v="Cairo"/>
    <s v="Mandalay"/>
    <s v="Member"/>
    <s v="Female"/>
    <s v="Sports and travel"/>
    <n v="88.43"/>
    <n v="8"/>
    <n v="35.372"/>
    <n v="742.81200000000001"/>
    <x v="23"/>
    <d v="1899-12-30T19:35:00"/>
    <s v="Credit card"/>
    <n v="707.44"/>
    <n v="4.7619047620000003"/>
    <n v="35.372"/>
    <n v="4.3"/>
  </r>
  <r>
    <s v="138-17-5109"/>
    <s v="Alex"/>
    <s v="Yangon"/>
    <s v="Member"/>
    <s v="Female"/>
    <s v="Home and lifestyle"/>
    <n v="89.21"/>
    <n v="9"/>
    <n v="40.144500000000001"/>
    <n v="843.03449999999998"/>
    <x v="15"/>
    <d v="1899-12-30T15:42:00"/>
    <s v="Credit card"/>
    <n v="802.89"/>
    <n v="4.7619047620000003"/>
    <n v="40.144500000000001"/>
    <n v="6.5"/>
  </r>
  <r>
    <s v="192-98-7397"/>
    <s v="Giza"/>
    <s v="Naypyitaw"/>
    <s v="Normal"/>
    <s v="Male"/>
    <s v="Fashion accessories"/>
    <n v="12.78"/>
    <n v="1"/>
    <n v="0.63900000000000001"/>
    <n v="13.419"/>
    <x v="66"/>
    <d v="1899-12-30T14:11:00"/>
    <s v="Ewallet"/>
    <n v="12.78"/>
    <n v="4.7619047620000003"/>
    <n v="0.63900000000000001"/>
    <n v="9.5"/>
  </r>
  <r>
    <s v="301-11-9629"/>
    <s v="Alex"/>
    <s v="Yangon"/>
    <s v="Normal"/>
    <s v="Female"/>
    <s v="Sports and travel"/>
    <n v="19.100000000000001"/>
    <n v="7"/>
    <n v="6.6849999999999996"/>
    <n v="140.38499999999999"/>
    <x v="15"/>
    <d v="1899-12-30T10:43:00"/>
    <s v="Cash"/>
    <n v="133.69999999999999"/>
    <n v="4.7619047620000003"/>
    <n v="6.6849999999999996"/>
    <n v="9.6999999999999993"/>
  </r>
  <r>
    <s v="390-80-5128"/>
    <s v="Cairo"/>
    <s v="Mandalay"/>
    <s v="Member"/>
    <s v="Female"/>
    <s v="Health and beauty"/>
    <n v="19.149999999999999"/>
    <n v="1"/>
    <n v="0.95750000000000002"/>
    <n v="20.107500000000002"/>
    <x v="26"/>
    <d v="1899-12-30T17:58:00"/>
    <s v="Credit card"/>
    <n v="19.149999999999999"/>
    <n v="4.7619047620000003"/>
    <n v="0.95750000000000002"/>
    <n v="9.5"/>
  </r>
  <r>
    <s v="235-46-8343"/>
    <s v="Giza"/>
    <s v="Naypyitaw"/>
    <s v="Member"/>
    <s v="Male"/>
    <s v="Food and beverages"/>
    <n v="27.66"/>
    <n v="10"/>
    <n v="13.83"/>
    <n v="290.43"/>
    <x v="44"/>
    <d v="1899-12-30T11:26:00"/>
    <s v="Credit card"/>
    <n v="276.60000000000002"/>
    <n v="4.7619047620000003"/>
    <n v="13.83"/>
    <n v="8.9"/>
  </r>
  <r>
    <s v="453-12-7053"/>
    <s v="Giza"/>
    <s v="Naypyitaw"/>
    <s v="Normal"/>
    <s v="Male"/>
    <s v="Fashion accessories"/>
    <n v="45.74"/>
    <n v="3"/>
    <n v="6.8609999999999998"/>
    <n v="144.08099999999999"/>
    <x v="24"/>
    <d v="1899-12-30T17:38:00"/>
    <s v="Credit card"/>
    <n v="137.22"/>
    <n v="4.7619047620000003"/>
    <n v="6.8609999999999998"/>
    <n v="6.5"/>
  </r>
  <r>
    <s v="296-11-7041"/>
    <s v="Cairo"/>
    <s v="Mandalay"/>
    <s v="Member"/>
    <s v="Female"/>
    <s v="Health and beauty"/>
    <n v="27.07"/>
    <n v="1"/>
    <n v="1.3534999999999999"/>
    <n v="28.423500000000001"/>
    <x v="52"/>
    <d v="1899-12-30T20:07:00"/>
    <s v="Credit card"/>
    <n v="27.07"/>
    <n v="4.7619047620000003"/>
    <n v="1.3534999999999999"/>
    <n v="5.3"/>
  </r>
  <r>
    <s v="449-27-2918"/>
    <s v="Cairo"/>
    <s v="Mandalay"/>
    <s v="Member"/>
    <s v="Female"/>
    <s v="Sports and travel"/>
    <n v="39.119999999999997"/>
    <n v="1"/>
    <n v="1.956"/>
    <n v="41.076000000000001"/>
    <x v="58"/>
    <d v="1899-12-30T11:02:00"/>
    <s v="Credit card"/>
    <n v="39.119999999999997"/>
    <n v="4.7619047620000003"/>
    <n v="1.956"/>
    <n v="9.6"/>
  </r>
  <r>
    <s v="891-01-7034"/>
    <s v="Cairo"/>
    <s v="Mandalay"/>
    <s v="Normal"/>
    <s v="Female"/>
    <s v="Electronic accessories"/>
    <n v="74.709999999999994"/>
    <n v="6"/>
    <n v="22.413"/>
    <n v="470.673"/>
    <x v="17"/>
    <d v="1899-12-30T19:07:00"/>
    <s v="Cash"/>
    <n v="448.26"/>
    <n v="4.7619047620000003"/>
    <n v="22.413"/>
    <n v="6.7"/>
  </r>
  <r>
    <s v="744-09-5786"/>
    <s v="Cairo"/>
    <s v="Mandalay"/>
    <s v="Normal"/>
    <s v="Male"/>
    <s v="Electronic accessories"/>
    <n v="22.01"/>
    <n v="6"/>
    <n v="6.6029999999999998"/>
    <n v="138.66300000000001"/>
    <x v="56"/>
    <d v="1899-12-30T18:50:00"/>
    <s v="Cash"/>
    <n v="132.06"/>
    <n v="4.7619047620000003"/>
    <n v="6.6029999999999998"/>
    <n v="7.6"/>
  </r>
  <r>
    <s v="727-17-0390"/>
    <s v="Alex"/>
    <s v="Yangon"/>
    <s v="Normal"/>
    <s v="Female"/>
    <s v="Food and beverages"/>
    <n v="63.61"/>
    <n v="5"/>
    <n v="15.9025"/>
    <n v="333.95249999999999"/>
    <x v="32"/>
    <d v="1899-12-30T12:43:00"/>
    <s v="Ewallet"/>
    <n v="318.05"/>
    <n v="4.7619047620000003"/>
    <n v="15.9025"/>
    <n v="4.8"/>
  </r>
  <r>
    <s v="568-88-3448"/>
    <s v="Alex"/>
    <s v="Yangon"/>
    <s v="Normal"/>
    <s v="Male"/>
    <s v="Health and beauty"/>
    <n v="25"/>
    <n v="1"/>
    <n v="1.25"/>
    <n v="26.25"/>
    <x v="2"/>
    <d v="1899-12-30T15:09:00"/>
    <s v="Ewallet"/>
    <n v="25"/>
    <n v="4.7619047620000003"/>
    <n v="1.25"/>
    <n v="5.5"/>
  </r>
  <r>
    <s v="187-83-5490"/>
    <s v="Alex"/>
    <s v="Yangon"/>
    <s v="Member"/>
    <s v="Male"/>
    <s v="Electronic accessories"/>
    <n v="20.77"/>
    <n v="4"/>
    <n v="4.1539999999999999"/>
    <n v="87.233999999999995"/>
    <x v="82"/>
    <d v="1899-12-30T13:47:00"/>
    <s v="Cash"/>
    <n v="83.08"/>
    <n v="4.7619047620000003"/>
    <n v="4.1539999999999999"/>
    <n v="4.7"/>
  </r>
  <r>
    <s v="767-54-1907"/>
    <s v="Cairo"/>
    <s v="Mandalay"/>
    <s v="Member"/>
    <s v="Female"/>
    <s v="Fashion accessories"/>
    <n v="29.56"/>
    <n v="5"/>
    <n v="7.39"/>
    <n v="155.19"/>
    <x v="77"/>
    <d v="1899-12-30T16:59:00"/>
    <s v="Cash"/>
    <n v="147.80000000000001"/>
    <n v="4.7619047620000003"/>
    <n v="7.39"/>
    <n v="6.9"/>
  </r>
  <r>
    <s v="710-46-4433"/>
    <s v="Cairo"/>
    <s v="Mandalay"/>
    <s v="Member"/>
    <s v="Female"/>
    <s v="Food and beverages"/>
    <n v="77.400000000000006"/>
    <n v="9"/>
    <n v="34.83"/>
    <n v="731.43"/>
    <x v="42"/>
    <d v="1899-12-30T14:15:00"/>
    <s v="Credit card"/>
    <n v="696.6"/>
    <n v="4.7619047620000003"/>
    <n v="34.83"/>
    <n v="4.5"/>
  </r>
  <r>
    <s v="533-33-5337"/>
    <s v="Cairo"/>
    <s v="Mandalay"/>
    <s v="Normal"/>
    <s v="Male"/>
    <s v="Electronic accessories"/>
    <n v="79.39"/>
    <n v="10"/>
    <n v="39.695"/>
    <n v="833.59500000000003"/>
    <x v="13"/>
    <d v="1899-12-30T20:24:00"/>
    <s v="Cash"/>
    <n v="793.9"/>
    <n v="4.7619047620000003"/>
    <n v="39.695"/>
    <n v="6.2"/>
  </r>
  <r>
    <s v="325-90-8763"/>
    <s v="Giza"/>
    <s v="Naypyitaw"/>
    <s v="Member"/>
    <s v="Female"/>
    <s v="Electronic accessories"/>
    <n v="46.57"/>
    <n v="10"/>
    <n v="23.285"/>
    <n v="488.98500000000001"/>
    <x v="3"/>
    <d v="1899-12-30T13:58:00"/>
    <s v="Cash"/>
    <n v="465.7"/>
    <n v="4.7619047620000003"/>
    <n v="23.285"/>
    <n v="7.6"/>
  </r>
  <r>
    <s v="729-46-7422"/>
    <s v="Giza"/>
    <s v="Naypyitaw"/>
    <s v="Normal"/>
    <s v="Male"/>
    <s v="Food and beverages"/>
    <n v="35.89"/>
    <n v="1"/>
    <n v="1.7945"/>
    <n v="37.6845"/>
    <x v="55"/>
    <d v="1899-12-30T16:52:00"/>
    <s v="Credit card"/>
    <n v="35.89"/>
    <n v="4.7619047620000003"/>
    <n v="1.7945"/>
    <n v="7.9"/>
  </r>
  <r>
    <s v="639-76-1242"/>
    <s v="Giza"/>
    <s v="Naypyitaw"/>
    <s v="Normal"/>
    <s v="Male"/>
    <s v="Food and beverages"/>
    <n v="40.520000000000003"/>
    <n v="5"/>
    <n v="10.130000000000001"/>
    <n v="212.73"/>
    <x v="36"/>
    <d v="1899-12-30T15:19:00"/>
    <s v="Cash"/>
    <n v="202.6"/>
    <n v="4.7619047620000003"/>
    <n v="10.130000000000001"/>
    <n v="4.5"/>
  </r>
  <r>
    <s v="234-03-4040"/>
    <s v="Cairo"/>
    <s v="Mandalay"/>
    <s v="Member"/>
    <s v="Female"/>
    <s v="Food and beverages"/>
    <n v="73.05"/>
    <n v="10"/>
    <n v="36.524999999999999"/>
    <n v="767.02499999999998"/>
    <x v="2"/>
    <d v="1899-12-30T12:25:00"/>
    <s v="Credit card"/>
    <n v="730.5"/>
    <n v="4.7619047620000003"/>
    <n v="36.524999999999999"/>
    <n v="8.6999999999999993"/>
  </r>
  <r>
    <s v="326-71-2155"/>
    <s v="Giza"/>
    <s v="Naypyitaw"/>
    <s v="Normal"/>
    <s v="Female"/>
    <s v="Sports and travel"/>
    <n v="73.95"/>
    <n v="4"/>
    <n v="14.79"/>
    <n v="310.58999999999997"/>
    <x v="36"/>
    <d v="1899-12-30T10:02:00"/>
    <s v="Cash"/>
    <n v="295.8"/>
    <n v="4.7619047620000003"/>
    <n v="14.79"/>
    <n v="6.1"/>
  </r>
  <r>
    <s v="320-32-8842"/>
    <s v="Giza"/>
    <s v="Naypyitaw"/>
    <s v="Member"/>
    <s v="Female"/>
    <s v="Food and beverages"/>
    <n v="22.62"/>
    <n v="1"/>
    <n v="1.131"/>
    <n v="23.751000000000001"/>
    <x v="85"/>
    <d v="1899-12-30T18:58:00"/>
    <s v="Cash"/>
    <n v="22.62"/>
    <n v="4.7619047620000003"/>
    <n v="1.131"/>
    <n v="6.4"/>
  </r>
  <r>
    <s v="470-32-9057"/>
    <s v="Alex"/>
    <s v="Yangon"/>
    <s v="Member"/>
    <s v="Male"/>
    <s v="Food and beverages"/>
    <n v="51.34"/>
    <n v="5"/>
    <n v="12.835000000000001"/>
    <n v="269.53500000000003"/>
    <x v="61"/>
    <d v="1899-12-30T15:31:00"/>
    <s v="Credit card"/>
    <n v="256.7"/>
    <n v="4.7619047620000003"/>
    <n v="12.835000000000001"/>
    <n v="9.1"/>
  </r>
  <r>
    <s v="878-30-2331"/>
    <s v="Giza"/>
    <s v="Naypyitaw"/>
    <s v="Member"/>
    <s v="Female"/>
    <s v="Sports and travel"/>
    <n v="54.55"/>
    <n v="10"/>
    <n v="27.274999999999999"/>
    <n v="572.77499999999998"/>
    <x v="22"/>
    <d v="1899-12-30T11:22:00"/>
    <s v="Credit card"/>
    <n v="545.5"/>
    <n v="4.7619047620000003"/>
    <n v="27.274999999999999"/>
    <n v="7.1"/>
  </r>
  <r>
    <s v="440-59-5691"/>
    <s v="Giza"/>
    <s v="Naypyitaw"/>
    <s v="Member"/>
    <s v="Female"/>
    <s v="Health and beauty"/>
    <n v="37.15"/>
    <n v="7"/>
    <n v="13.0025"/>
    <n v="273.05250000000001"/>
    <x v="4"/>
    <d v="1899-12-30T13:12:00"/>
    <s v="Credit card"/>
    <n v="260.05"/>
    <n v="4.7619047620000003"/>
    <n v="13.0025"/>
    <n v="7.7"/>
  </r>
  <r>
    <s v="554-53-3790"/>
    <s v="Cairo"/>
    <s v="Mandalay"/>
    <s v="Normal"/>
    <s v="Male"/>
    <s v="Sports and travel"/>
    <n v="37.020000000000003"/>
    <n v="6"/>
    <n v="11.106"/>
    <n v="233.226"/>
    <x v="23"/>
    <d v="1899-12-30T18:33:00"/>
    <s v="Cash"/>
    <n v="222.12"/>
    <n v="4.7619047620000003"/>
    <n v="11.106"/>
    <n v="4.5"/>
  </r>
  <r>
    <s v="746-19-0921"/>
    <s v="Giza"/>
    <s v="Naypyitaw"/>
    <s v="Normal"/>
    <s v="Male"/>
    <s v="Food and beverages"/>
    <n v="21.58"/>
    <n v="1"/>
    <n v="1.079"/>
    <n v="22.658999999999999"/>
    <x v="57"/>
    <d v="1899-12-30T10:02:00"/>
    <s v="Ewallet"/>
    <n v="21.58"/>
    <n v="4.7619047620000003"/>
    <n v="1.079"/>
    <n v="7.2"/>
  </r>
  <r>
    <s v="233-34-0817"/>
    <s v="Giza"/>
    <s v="Naypyitaw"/>
    <s v="Member"/>
    <s v="Female"/>
    <s v="Electronic accessories"/>
    <n v="98.84"/>
    <n v="1"/>
    <n v="4.9420000000000002"/>
    <n v="103.782"/>
    <x v="42"/>
    <d v="1899-12-30T11:21:00"/>
    <s v="Cash"/>
    <n v="98.84"/>
    <n v="4.7619047620000003"/>
    <n v="4.9420000000000002"/>
    <n v="8.4"/>
  </r>
  <r>
    <s v="767-05-1286"/>
    <s v="Giza"/>
    <s v="Naypyitaw"/>
    <s v="Member"/>
    <s v="Female"/>
    <s v="Home and lifestyle"/>
    <n v="83.77"/>
    <n v="6"/>
    <n v="25.131"/>
    <n v="527.75099999999998"/>
    <x v="54"/>
    <d v="1899-12-30T12:10:00"/>
    <s v="Ewallet"/>
    <n v="502.62"/>
    <n v="4.7619047620000003"/>
    <n v="25.131"/>
    <n v="5.4"/>
  </r>
  <r>
    <s v="340-21-9136"/>
    <s v="Alex"/>
    <s v="Yangon"/>
    <s v="Member"/>
    <s v="Female"/>
    <s v="Sports and travel"/>
    <n v="40.049999999999997"/>
    <n v="4"/>
    <n v="8.01"/>
    <n v="168.21"/>
    <x v="25"/>
    <d v="1899-12-30T11:40:00"/>
    <s v="Cash"/>
    <n v="160.19999999999999"/>
    <n v="4.7619047620000003"/>
    <n v="8.01"/>
    <n v="9.6999999999999993"/>
  </r>
  <r>
    <s v="405-31-3305"/>
    <s v="Alex"/>
    <s v="Yangon"/>
    <s v="Member"/>
    <s v="Male"/>
    <s v="Fashion accessories"/>
    <n v="43.13"/>
    <n v="10"/>
    <n v="21.565000000000001"/>
    <n v="452.86500000000001"/>
    <x v="30"/>
    <d v="1899-12-30T18:31:00"/>
    <s v="Credit card"/>
    <n v="431.3"/>
    <n v="4.7619047620000003"/>
    <n v="21.565000000000001"/>
    <n v="5.5"/>
  </r>
  <r>
    <s v="731-59-7531"/>
    <s v="Cairo"/>
    <s v="Mandalay"/>
    <s v="Member"/>
    <s v="Male"/>
    <s v="Health and beauty"/>
    <n v="72.569999999999993"/>
    <n v="8"/>
    <n v="29.027999999999999"/>
    <n v="609.58799999999997"/>
    <x v="73"/>
    <d v="1899-12-30T17:58:00"/>
    <s v="Cash"/>
    <n v="580.55999999999995"/>
    <n v="4.7619047620000003"/>
    <n v="29.027999999999999"/>
    <n v="4.5999999999999996"/>
  </r>
  <r>
    <s v="676-39-6028"/>
    <s v="Alex"/>
    <s v="Yangon"/>
    <s v="Member"/>
    <s v="Female"/>
    <s v="Electronic accessories"/>
    <n v="64.44"/>
    <n v="5"/>
    <n v="16.11"/>
    <n v="338.31"/>
    <x v="73"/>
    <d v="1899-12-30T17:04:00"/>
    <s v="Cash"/>
    <n v="322.2"/>
    <n v="4.7619047620000003"/>
    <n v="16.11"/>
    <n v="6.6"/>
  </r>
  <r>
    <s v="502-05-1910"/>
    <s v="Alex"/>
    <s v="Yangon"/>
    <s v="Normal"/>
    <s v="Male"/>
    <s v="Health and beauty"/>
    <n v="65.180000000000007"/>
    <n v="3"/>
    <n v="9.7769999999999992"/>
    <n v="205.31700000000001"/>
    <x v="6"/>
    <d v="1899-12-30T20:35:00"/>
    <s v="Credit card"/>
    <n v="195.54"/>
    <n v="4.7619047620000003"/>
    <n v="9.7769999999999992"/>
    <n v="6.3"/>
  </r>
  <r>
    <s v="485-30-8700"/>
    <s v="Alex"/>
    <s v="Yangon"/>
    <s v="Normal"/>
    <s v="Female"/>
    <s v="Sports and travel"/>
    <n v="33.26"/>
    <n v="5"/>
    <n v="8.3149999999999995"/>
    <n v="174.61500000000001"/>
    <x v="79"/>
    <d v="1899-12-30T16:10:00"/>
    <s v="Credit card"/>
    <n v="166.3"/>
    <n v="4.7619047620000003"/>
    <n v="8.3149999999999995"/>
    <n v="4.2"/>
  </r>
  <r>
    <s v="598-47-9715"/>
    <s v="Giza"/>
    <s v="Naypyitaw"/>
    <s v="Normal"/>
    <s v="Male"/>
    <s v="Electronic accessories"/>
    <n v="84.07"/>
    <n v="4"/>
    <n v="16.814"/>
    <n v="353.09399999999999"/>
    <x v="37"/>
    <d v="1899-12-30T16:54:00"/>
    <s v="Ewallet"/>
    <n v="336.28"/>
    <n v="4.7619047620000003"/>
    <n v="16.814"/>
    <n v="4.4000000000000004"/>
  </r>
  <r>
    <s v="701-69-8742"/>
    <s v="Cairo"/>
    <s v="Mandalay"/>
    <s v="Normal"/>
    <s v="Male"/>
    <s v="Sports and travel"/>
    <n v="34.369999999999997"/>
    <n v="10"/>
    <n v="17.184999999999999"/>
    <n v="360.88499999999999"/>
    <x v="32"/>
    <d v="1899-12-30T10:11:00"/>
    <s v="Ewallet"/>
    <n v="343.7"/>
    <n v="4.7619047620000003"/>
    <n v="17.184999999999999"/>
    <n v="6.7"/>
  </r>
  <r>
    <s v="575-67-1508"/>
    <s v="Alex"/>
    <s v="Yangon"/>
    <s v="Normal"/>
    <s v="Male"/>
    <s v="Electronic accessories"/>
    <n v="38.6"/>
    <n v="1"/>
    <n v="1.93"/>
    <n v="40.53"/>
    <x v="71"/>
    <d v="1899-12-30T11:26:00"/>
    <s v="Ewallet"/>
    <n v="38.6"/>
    <n v="4.7619047620000003"/>
    <n v="1.93"/>
    <n v="6.7"/>
  </r>
  <r>
    <s v="541-08-3113"/>
    <s v="Giza"/>
    <s v="Naypyitaw"/>
    <s v="Normal"/>
    <s v="Male"/>
    <s v="Food and beverages"/>
    <n v="65.97"/>
    <n v="8"/>
    <n v="26.388000000000002"/>
    <n v="554.14800000000002"/>
    <x v="30"/>
    <d v="1899-12-30T20:29:00"/>
    <s v="Cash"/>
    <n v="527.76"/>
    <n v="4.7619047620000003"/>
    <n v="26.388000000000002"/>
    <n v="8.4"/>
  </r>
  <r>
    <s v="246-11-3901"/>
    <s v="Giza"/>
    <s v="Naypyitaw"/>
    <s v="Normal"/>
    <s v="Female"/>
    <s v="Electronic accessories"/>
    <n v="32.799999999999997"/>
    <n v="10"/>
    <n v="16.399999999999999"/>
    <n v="344.4"/>
    <x v="42"/>
    <d v="1899-12-30T12:12:00"/>
    <s v="Cash"/>
    <n v="328"/>
    <n v="4.7619047620000003"/>
    <n v="16.399999999999999"/>
    <n v="6.2"/>
  </r>
  <r>
    <s v="674-15-9296"/>
    <s v="Alex"/>
    <s v="Yangon"/>
    <s v="Normal"/>
    <s v="Male"/>
    <s v="Sports and travel"/>
    <n v="37.14"/>
    <n v="5"/>
    <n v="9.2850000000000001"/>
    <n v="194.98500000000001"/>
    <x v="66"/>
    <d v="1899-12-30T13:05:00"/>
    <s v="Ewallet"/>
    <n v="185.7"/>
    <n v="4.7619047620000003"/>
    <n v="9.2850000000000001"/>
    <n v="5"/>
  </r>
  <r>
    <s v="305-18-3552"/>
    <s v="Cairo"/>
    <s v="Mandalay"/>
    <s v="Member"/>
    <s v="Male"/>
    <s v="Home and lifestyle"/>
    <n v="60.38"/>
    <n v="10"/>
    <n v="30.19"/>
    <n v="633.99"/>
    <x v="12"/>
    <d v="1899-12-30T16:19:00"/>
    <s v="Cash"/>
    <n v="603.79999999999995"/>
    <n v="4.7619047620000003"/>
    <n v="30.19"/>
    <n v="6"/>
  </r>
  <r>
    <s v="493-65-6248"/>
    <s v="Giza"/>
    <s v="Naypyitaw"/>
    <s v="Member"/>
    <s v="Female"/>
    <s v="Sports and travel"/>
    <n v="36.979999999999997"/>
    <n v="10"/>
    <n v="18.489999999999998"/>
    <n v="388.29"/>
    <x v="17"/>
    <d v="1899-12-30T19:48:00"/>
    <s v="Credit card"/>
    <n v="369.8"/>
    <n v="4.7619047620000003"/>
    <n v="18.489999999999998"/>
    <n v="7"/>
  </r>
  <r>
    <s v="438-01-4015"/>
    <s v="Cairo"/>
    <s v="Mandalay"/>
    <s v="Member"/>
    <s v="Female"/>
    <s v="Sports and travel"/>
    <n v="49.49"/>
    <n v="4"/>
    <n v="9.8979999999999997"/>
    <n v="207.858"/>
    <x v="76"/>
    <d v="1899-12-30T15:25:00"/>
    <s v="Ewallet"/>
    <n v="197.96"/>
    <n v="4.7619047620000003"/>
    <n v="9.8979999999999997"/>
    <n v="6.6"/>
  </r>
  <r>
    <s v="709-58-4068"/>
    <s v="Cairo"/>
    <s v="Mandalay"/>
    <s v="Normal"/>
    <s v="Female"/>
    <s v="Fashion accessories"/>
    <n v="41.09"/>
    <n v="10"/>
    <n v="20.545000000000002"/>
    <n v="431.44499999999999"/>
    <x v="38"/>
    <d v="1899-12-30T14:42:00"/>
    <s v="Cash"/>
    <n v="410.9"/>
    <n v="4.7619047620000003"/>
    <n v="20.545000000000002"/>
    <n v="7.3"/>
  </r>
  <r>
    <s v="795-49-7276"/>
    <s v="Alex"/>
    <s v="Yangon"/>
    <s v="Normal"/>
    <s v="Male"/>
    <s v="Fashion accessories"/>
    <n v="37.15"/>
    <n v="4"/>
    <n v="7.43"/>
    <n v="156.03"/>
    <x v="28"/>
    <d v="1899-12-30T18:59:00"/>
    <s v="Ewallet"/>
    <n v="148.6"/>
    <n v="4.7619047620000003"/>
    <n v="7.43"/>
    <n v="8.3000000000000007"/>
  </r>
  <r>
    <s v="556-72-8512"/>
    <s v="Giza"/>
    <s v="Naypyitaw"/>
    <s v="Normal"/>
    <s v="Male"/>
    <s v="Home and lifestyle"/>
    <n v="22.96"/>
    <n v="1"/>
    <n v="1.1479999999999999"/>
    <n v="24.108000000000001"/>
    <x v="74"/>
    <d v="1899-12-30T20:47:00"/>
    <s v="Cash"/>
    <n v="22.96"/>
    <n v="4.7619047620000003"/>
    <n v="1.1479999999999999"/>
    <n v="4.3"/>
  </r>
  <r>
    <s v="627-95-3243"/>
    <s v="Cairo"/>
    <s v="Mandalay"/>
    <s v="Member"/>
    <s v="Female"/>
    <s v="Home and lifestyle"/>
    <n v="77.680000000000007"/>
    <n v="9"/>
    <n v="34.956000000000003"/>
    <n v="734.07600000000002"/>
    <x v="87"/>
    <d v="1899-12-30T13:21:00"/>
    <s v="Ewallet"/>
    <n v="699.12"/>
    <n v="4.7619047620000003"/>
    <n v="34.956000000000003"/>
    <n v="9.8000000000000007"/>
  </r>
  <r>
    <s v="686-41-0932"/>
    <s v="Cairo"/>
    <s v="Mandalay"/>
    <s v="Normal"/>
    <s v="Female"/>
    <s v="Fashion accessories"/>
    <n v="34.700000000000003"/>
    <n v="2"/>
    <n v="3.47"/>
    <n v="72.87"/>
    <x v="45"/>
    <d v="1899-12-30T19:48:00"/>
    <s v="Ewallet"/>
    <n v="69.400000000000006"/>
    <n v="4.7619047620000003"/>
    <n v="3.47"/>
    <n v="8.1999999999999993"/>
  </r>
  <r>
    <s v="510-09-5628"/>
    <s v="Alex"/>
    <s v="Yangon"/>
    <s v="Member"/>
    <s v="Female"/>
    <s v="Fashion accessories"/>
    <n v="19.66"/>
    <n v="10"/>
    <n v="9.83"/>
    <n v="206.43"/>
    <x v="20"/>
    <d v="1899-12-30T18:20:00"/>
    <s v="Credit card"/>
    <n v="196.6"/>
    <n v="4.7619047620000003"/>
    <n v="9.83"/>
    <n v="7.2"/>
  </r>
  <r>
    <s v="608-04-3797"/>
    <s v="Cairo"/>
    <s v="Mandalay"/>
    <s v="Member"/>
    <s v="Female"/>
    <s v="Health and beauty"/>
    <n v="25.32"/>
    <n v="8"/>
    <n v="10.128"/>
    <n v="212.68799999999999"/>
    <x v="19"/>
    <d v="1899-12-30T20:24:00"/>
    <s v="Ewallet"/>
    <n v="202.56"/>
    <n v="4.7619047620000003"/>
    <n v="10.128"/>
    <n v="8.6999999999999993"/>
  </r>
  <r>
    <s v="148-82-2527"/>
    <s v="Giza"/>
    <s v="Naypyitaw"/>
    <s v="Member"/>
    <s v="Female"/>
    <s v="Home and lifestyle"/>
    <n v="12.12"/>
    <n v="10"/>
    <n v="6.06"/>
    <n v="127.26"/>
    <x v="19"/>
    <d v="1899-12-30T13:44:00"/>
    <s v="Credit card"/>
    <n v="121.2"/>
    <n v="4.7619047620000003"/>
    <n v="6.06"/>
    <n v="8.4"/>
  </r>
  <r>
    <s v="437-53-3084"/>
    <s v="Cairo"/>
    <s v="Mandalay"/>
    <s v="Normal"/>
    <s v="Male"/>
    <s v="Fashion accessories"/>
    <n v="99.89"/>
    <n v="2"/>
    <n v="9.9890000000000008"/>
    <n v="209.76900000000001"/>
    <x v="84"/>
    <d v="1899-12-30T11:48:00"/>
    <s v="Ewallet"/>
    <n v="199.78"/>
    <n v="4.7619047620000003"/>
    <n v="9.9890000000000008"/>
    <n v="7.1"/>
  </r>
  <r>
    <s v="632-32-4574"/>
    <s v="Cairo"/>
    <s v="Mandalay"/>
    <s v="Normal"/>
    <s v="Male"/>
    <s v="Sports and travel"/>
    <n v="75.92"/>
    <n v="8"/>
    <n v="30.367999999999999"/>
    <n v="637.72799999999995"/>
    <x v="80"/>
    <d v="1899-12-30T14:14:00"/>
    <s v="Cash"/>
    <n v="607.36"/>
    <n v="4.7619047620000003"/>
    <n v="30.367999999999999"/>
    <n v="5.5"/>
  </r>
  <r>
    <s v="556-97-7101"/>
    <s v="Giza"/>
    <s v="Naypyitaw"/>
    <s v="Normal"/>
    <s v="Female"/>
    <s v="Electronic accessories"/>
    <n v="63.22"/>
    <n v="2"/>
    <n v="6.3220000000000001"/>
    <n v="132.762"/>
    <x v="17"/>
    <d v="1899-12-30T15:51:00"/>
    <s v="Cash"/>
    <n v="126.44"/>
    <n v="4.7619047620000003"/>
    <n v="6.3220000000000001"/>
    <n v="8.5"/>
  </r>
  <r>
    <s v="862-59-8517"/>
    <s v="Giza"/>
    <s v="Naypyitaw"/>
    <s v="Normal"/>
    <s v="Female"/>
    <s v="Food and beverages"/>
    <n v="90.24"/>
    <n v="6"/>
    <n v="27.071999999999999"/>
    <n v="568.51199999999994"/>
    <x v="3"/>
    <d v="1899-12-30T11:17:00"/>
    <s v="Cash"/>
    <n v="541.44000000000005"/>
    <n v="4.7619047620000003"/>
    <n v="27.071999999999999"/>
    <n v="6.2"/>
  </r>
  <r>
    <s v="401-18-8016"/>
    <s v="Cairo"/>
    <s v="Mandalay"/>
    <s v="Member"/>
    <s v="Female"/>
    <s v="Sports and travel"/>
    <n v="98.13"/>
    <n v="1"/>
    <n v="4.9065000000000003"/>
    <n v="103.0365"/>
    <x v="18"/>
    <d v="1899-12-30T17:36:00"/>
    <s v="Cash"/>
    <n v="98.13"/>
    <n v="4.7619047620000003"/>
    <n v="4.9065000000000003"/>
    <n v="8.9"/>
  </r>
  <r>
    <s v="420-18-8989"/>
    <s v="Alex"/>
    <s v="Yangon"/>
    <s v="Member"/>
    <s v="Female"/>
    <s v="Sports and travel"/>
    <n v="51.52"/>
    <n v="8"/>
    <n v="20.608000000000001"/>
    <n v="432.76799999999997"/>
    <x v="30"/>
    <d v="1899-12-30T15:47:00"/>
    <s v="Cash"/>
    <n v="412.16"/>
    <n v="4.7619047620000003"/>
    <n v="20.608000000000001"/>
    <n v="9.6"/>
  </r>
  <r>
    <s v="277-63-2961"/>
    <s v="Cairo"/>
    <s v="Mandalay"/>
    <s v="Member"/>
    <s v="Male"/>
    <s v="Sports and travel"/>
    <n v="73.97"/>
    <n v="1"/>
    <n v="3.6985000000000001"/>
    <n v="77.668499999999995"/>
    <x v="36"/>
    <d v="1899-12-30T15:53:00"/>
    <s v="Credit card"/>
    <n v="73.97"/>
    <n v="4.7619047620000003"/>
    <n v="3.6985000000000001"/>
    <n v="5.4"/>
  </r>
  <r>
    <s v="573-98-8548"/>
    <s v="Giza"/>
    <s v="Naypyitaw"/>
    <s v="Member"/>
    <s v="Female"/>
    <s v="Fashion accessories"/>
    <n v="31.9"/>
    <n v="1"/>
    <n v="1.595"/>
    <n v="33.494999999999997"/>
    <x v="0"/>
    <d v="1899-12-30T12:40:00"/>
    <s v="Ewallet"/>
    <n v="31.9"/>
    <n v="4.7619047620000003"/>
    <n v="1.595"/>
    <n v="9.1"/>
  </r>
  <r>
    <s v="620-02-2046"/>
    <s v="Giza"/>
    <s v="Naypyitaw"/>
    <s v="Normal"/>
    <s v="Male"/>
    <s v="Home and lifestyle"/>
    <n v="69.400000000000006"/>
    <n v="2"/>
    <n v="6.94"/>
    <n v="145.74"/>
    <x v="3"/>
    <d v="1899-12-30T19:48:00"/>
    <s v="Ewallet"/>
    <n v="138.80000000000001"/>
    <n v="4.7619047620000003"/>
    <n v="6.94"/>
    <n v="9"/>
  </r>
  <r>
    <s v="282-35-2475"/>
    <s v="Cairo"/>
    <s v="Mandalay"/>
    <s v="Normal"/>
    <s v="Female"/>
    <s v="Sports and travel"/>
    <n v="93.31"/>
    <n v="2"/>
    <n v="9.3309999999999995"/>
    <n v="195.95099999999999"/>
    <x v="5"/>
    <d v="1899-12-30T17:53:00"/>
    <s v="Cash"/>
    <n v="186.62"/>
    <n v="4.7619047620000003"/>
    <n v="9.3309999999999995"/>
    <n v="6.3"/>
  </r>
  <r>
    <s v="511-54-3087"/>
    <s v="Cairo"/>
    <s v="Mandalay"/>
    <s v="Normal"/>
    <s v="Male"/>
    <s v="Sports and travel"/>
    <n v="88.45"/>
    <n v="1"/>
    <n v="4.4225000000000003"/>
    <n v="92.872500000000002"/>
    <x v="6"/>
    <d v="1899-12-30T16:36:00"/>
    <s v="Credit card"/>
    <n v="88.45"/>
    <n v="4.7619047620000003"/>
    <n v="4.4225000000000003"/>
    <n v="9.5"/>
  </r>
  <r>
    <s v="726-29-6793"/>
    <s v="Alex"/>
    <s v="Yangon"/>
    <s v="Member"/>
    <s v="Male"/>
    <s v="Electronic accessories"/>
    <n v="24.18"/>
    <n v="8"/>
    <n v="9.6720000000000006"/>
    <n v="203.11199999999999"/>
    <x v="26"/>
    <d v="1899-12-30T20:54:00"/>
    <s v="Ewallet"/>
    <n v="193.44"/>
    <n v="4.7619047620000003"/>
    <n v="9.6720000000000006"/>
    <n v="9.8000000000000007"/>
  </r>
  <r>
    <s v="387-49-4215"/>
    <s v="Cairo"/>
    <s v="Mandalay"/>
    <s v="Member"/>
    <s v="Female"/>
    <s v="Sports and travel"/>
    <n v="48.5"/>
    <n v="3"/>
    <n v="7.2750000000000004"/>
    <n v="152.77500000000001"/>
    <x v="66"/>
    <d v="1899-12-30T12:50:00"/>
    <s v="Cash"/>
    <n v="145.5"/>
    <n v="4.7619047620000003"/>
    <n v="7.2750000000000004"/>
    <n v="6.7"/>
  </r>
  <r>
    <s v="862-17-9201"/>
    <s v="Cairo"/>
    <s v="Mandalay"/>
    <s v="Normal"/>
    <s v="Female"/>
    <s v="Food and beverages"/>
    <n v="84.05"/>
    <n v="6"/>
    <n v="25.215"/>
    <n v="529.51499999999999"/>
    <x v="71"/>
    <d v="1899-12-30T10:48:00"/>
    <s v="Credit card"/>
    <n v="504.3"/>
    <n v="4.7619047620000003"/>
    <n v="25.215"/>
    <n v="7.7"/>
  </r>
  <r>
    <s v="291-21-5991"/>
    <s v="Cairo"/>
    <s v="Mandalay"/>
    <s v="Member"/>
    <s v="Male"/>
    <s v="Health and beauty"/>
    <n v="61.29"/>
    <n v="5"/>
    <n v="15.3225"/>
    <n v="321.77249999999998"/>
    <x v="14"/>
    <d v="1899-12-30T14:28:00"/>
    <s v="Cash"/>
    <n v="306.45"/>
    <n v="4.7619047620000003"/>
    <n v="15.3225"/>
    <n v="7"/>
  </r>
  <r>
    <s v="602-80-9671"/>
    <s v="Giza"/>
    <s v="Naypyitaw"/>
    <s v="Member"/>
    <s v="Female"/>
    <s v="Home and lifestyle"/>
    <n v="15.95"/>
    <n v="6"/>
    <n v="4.7850000000000001"/>
    <n v="100.485"/>
    <x v="57"/>
    <d v="1899-12-30T17:15:00"/>
    <s v="Credit card"/>
    <n v="95.7"/>
    <n v="4.7619047620000003"/>
    <n v="4.7850000000000001"/>
    <n v="5.0999999999999996"/>
  </r>
  <r>
    <s v="347-72-6115"/>
    <s v="Cairo"/>
    <s v="Mandalay"/>
    <s v="Member"/>
    <s v="Female"/>
    <s v="Sports and travel"/>
    <n v="90.74"/>
    <n v="7"/>
    <n v="31.759"/>
    <n v="666.93899999999996"/>
    <x v="65"/>
    <d v="1899-12-30T18:03:00"/>
    <s v="Credit card"/>
    <n v="635.17999999999995"/>
    <n v="4.7619047620000003"/>
    <n v="31.759"/>
    <n v="6.2"/>
  </r>
  <r>
    <s v="209-61-0206"/>
    <s v="Alex"/>
    <s v="Yangon"/>
    <s v="Normal"/>
    <s v="Female"/>
    <s v="Home and lifestyle"/>
    <n v="42.91"/>
    <n v="5"/>
    <n v="10.727499999999999"/>
    <n v="225.2775"/>
    <x v="0"/>
    <d v="1899-12-30T17:29:00"/>
    <s v="Ewallet"/>
    <n v="214.55"/>
    <n v="4.7619047620000003"/>
    <n v="10.727499999999999"/>
    <n v="6.1"/>
  </r>
  <r>
    <s v="595-27-4851"/>
    <s v="Alex"/>
    <s v="Yangon"/>
    <s v="Normal"/>
    <s v="Female"/>
    <s v="Fashion accessories"/>
    <n v="54.28"/>
    <n v="7"/>
    <n v="18.998000000000001"/>
    <n v="398.95800000000003"/>
    <x v="3"/>
    <d v="1899-12-30T18:05:00"/>
    <s v="Ewallet"/>
    <n v="379.96"/>
    <n v="4.7619047620000003"/>
    <n v="18.998000000000001"/>
    <n v="9.3000000000000007"/>
  </r>
  <r>
    <s v="189-52-0236"/>
    <s v="Alex"/>
    <s v="Yangon"/>
    <s v="Normal"/>
    <s v="Male"/>
    <s v="Electronic accessories"/>
    <n v="99.55"/>
    <n v="7"/>
    <n v="34.842500000000001"/>
    <n v="731.6925"/>
    <x v="86"/>
    <d v="1899-12-30T12:07:00"/>
    <s v="Cash"/>
    <n v="696.85"/>
    <n v="4.7619047620000003"/>
    <n v="34.842500000000001"/>
    <n v="7.6"/>
  </r>
  <r>
    <s v="503-07-0930"/>
    <s v="Giza"/>
    <s v="Naypyitaw"/>
    <s v="Member"/>
    <s v="Male"/>
    <s v="Sports and travel"/>
    <n v="58.39"/>
    <n v="7"/>
    <n v="20.436499999999999"/>
    <n v="429.16649999999998"/>
    <x v="55"/>
    <d v="1899-12-30T19:49:00"/>
    <s v="Credit card"/>
    <n v="408.73"/>
    <n v="4.7619047620000003"/>
    <n v="20.436499999999999"/>
    <n v="8.1999999999999993"/>
  </r>
  <r>
    <s v="413-20-6708"/>
    <s v="Giza"/>
    <s v="Naypyitaw"/>
    <s v="Member"/>
    <s v="Female"/>
    <s v="Fashion accessories"/>
    <n v="51.47"/>
    <n v="1"/>
    <n v="2.5735000000000001"/>
    <n v="54.043500000000002"/>
    <x v="79"/>
    <d v="1899-12-30T15:52:00"/>
    <s v="Ewallet"/>
    <n v="51.47"/>
    <n v="4.7619047620000003"/>
    <n v="2.5735000000000001"/>
    <n v="8.5"/>
  </r>
  <r>
    <s v="425-85-2085"/>
    <s v="Cairo"/>
    <s v="Mandalay"/>
    <s v="Member"/>
    <s v="Male"/>
    <s v="Health and beauty"/>
    <n v="54.86"/>
    <n v="5"/>
    <n v="13.715"/>
    <n v="288.01499999999999"/>
    <x v="14"/>
    <d v="1899-12-30T16:48:00"/>
    <s v="Ewallet"/>
    <n v="274.3"/>
    <n v="4.7619047620000003"/>
    <n v="13.715"/>
    <n v="9.8000000000000007"/>
  </r>
  <r>
    <s v="521-18-7827"/>
    <s v="Giza"/>
    <s v="Naypyitaw"/>
    <s v="Member"/>
    <s v="Male"/>
    <s v="Home and lifestyle"/>
    <n v="39.39"/>
    <n v="5"/>
    <n v="9.8475000000000001"/>
    <n v="206.79750000000001"/>
    <x v="49"/>
    <d v="1899-12-30T20:46:00"/>
    <s v="Credit card"/>
    <n v="196.95"/>
    <n v="4.7619047620000003"/>
    <n v="9.8475000000000001"/>
    <n v="8.6999999999999993"/>
  </r>
  <r>
    <s v="220-28-1851"/>
    <s v="Alex"/>
    <s v="Yangon"/>
    <s v="Normal"/>
    <s v="Male"/>
    <s v="Home and lifestyle"/>
    <n v="34.729999999999997"/>
    <n v="2"/>
    <n v="3.4729999999999999"/>
    <n v="72.933000000000007"/>
    <x v="59"/>
    <d v="1899-12-30T18:14:00"/>
    <s v="Ewallet"/>
    <n v="69.459999999999994"/>
    <n v="4.7619047620000003"/>
    <n v="3.4729999999999999"/>
    <n v="9.6999999999999993"/>
  </r>
  <r>
    <s v="600-38-9738"/>
    <s v="Giza"/>
    <s v="Naypyitaw"/>
    <s v="Member"/>
    <s v="Male"/>
    <s v="Sports and travel"/>
    <n v="71.92"/>
    <n v="5"/>
    <n v="17.98"/>
    <n v="377.58"/>
    <x v="29"/>
    <d v="1899-12-30T15:05:00"/>
    <s v="Credit card"/>
    <n v="359.6"/>
    <n v="4.7619047620000003"/>
    <n v="17.98"/>
    <n v="4.3"/>
  </r>
  <r>
    <s v="734-91-1155"/>
    <s v="Cairo"/>
    <s v="Mandalay"/>
    <s v="Normal"/>
    <s v="Female"/>
    <s v="Electronic accessories"/>
    <n v="45.71"/>
    <n v="3"/>
    <n v="6.8564999999999996"/>
    <n v="143.98650000000001"/>
    <x v="58"/>
    <d v="1899-12-30T10:34:00"/>
    <s v="Credit card"/>
    <n v="137.13"/>
    <n v="4.7619047620000003"/>
    <n v="6.8564999999999996"/>
    <n v="7.7"/>
  </r>
  <r>
    <s v="451-28-5717"/>
    <s v="Giza"/>
    <s v="Naypyitaw"/>
    <s v="Member"/>
    <s v="Female"/>
    <s v="Home and lifestyle"/>
    <n v="83.17"/>
    <n v="6"/>
    <n v="24.951000000000001"/>
    <n v="523.971"/>
    <x v="80"/>
    <d v="1899-12-30T11:23:00"/>
    <s v="Cash"/>
    <n v="499.02"/>
    <n v="4.7619047620000003"/>
    <n v="24.951000000000001"/>
    <n v="7.3"/>
  </r>
  <r>
    <s v="609-81-8548"/>
    <s v="Alex"/>
    <s v="Yangon"/>
    <s v="Member"/>
    <s v="Female"/>
    <s v="Home and lifestyle"/>
    <n v="37.44"/>
    <n v="6"/>
    <n v="11.231999999999999"/>
    <n v="235.87200000000001"/>
    <x v="10"/>
    <d v="1899-12-30T13:55:00"/>
    <s v="Credit card"/>
    <n v="224.64"/>
    <n v="4.7619047620000003"/>
    <n v="11.231999999999999"/>
    <n v="5.9"/>
  </r>
  <r>
    <s v="133-14-7229"/>
    <s v="Giza"/>
    <s v="Naypyitaw"/>
    <s v="Normal"/>
    <s v="Male"/>
    <s v="Health and beauty"/>
    <n v="62.87"/>
    <n v="2"/>
    <n v="6.2869999999999999"/>
    <n v="132.02699999999999"/>
    <x v="17"/>
    <d v="1899-12-30T11:43:00"/>
    <s v="Cash"/>
    <n v="125.74"/>
    <n v="4.7619047620000003"/>
    <n v="6.2869999999999999"/>
    <n v="5"/>
  </r>
  <r>
    <s v="534-01-4457"/>
    <s v="Alex"/>
    <s v="Yangon"/>
    <s v="Normal"/>
    <s v="Male"/>
    <s v="Food and beverages"/>
    <n v="81.709999999999994"/>
    <n v="6"/>
    <n v="24.513000000000002"/>
    <n v="514.77300000000002"/>
    <x v="3"/>
    <d v="1899-12-30T14:36:00"/>
    <s v="Credit card"/>
    <n v="490.26"/>
    <n v="4.7619047620000003"/>
    <n v="24.513000000000002"/>
    <n v="8"/>
  </r>
  <r>
    <s v="719-89-8991"/>
    <s v="Alex"/>
    <s v="Yangon"/>
    <s v="Member"/>
    <s v="Female"/>
    <s v="Sports and travel"/>
    <n v="91.41"/>
    <n v="5"/>
    <n v="22.852499999999999"/>
    <n v="479.90249999999997"/>
    <x v="6"/>
    <d v="1899-12-30T16:03:00"/>
    <s v="Ewallet"/>
    <n v="457.05"/>
    <n v="4.7619047620000003"/>
    <n v="22.852499999999999"/>
    <n v="7.1"/>
  </r>
  <r>
    <s v="286-62-6248"/>
    <s v="Cairo"/>
    <s v="Mandalay"/>
    <s v="Normal"/>
    <s v="Male"/>
    <s v="Fashion accessories"/>
    <n v="39.21"/>
    <n v="4"/>
    <n v="7.8419999999999996"/>
    <n v="164.68199999999999"/>
    <x v="65"/>
    <d v="1899-12-30T20:03:00"/>
    <s v="Credit card"/>
    <n v="156.84"/>
    <n v="4.7619047620000003"/>
    <n v="7.8419999999999996"/>
    <n v="9"/>
  </r>
  <r>
    <s v="339-38-9982"/>
    <s v="Cairo"/>
    <s v="Mandalay"/>
    <s v="Member"/>
    <s v="Male"/>
    <s v="Fashion accessories"/>
    <n v="59.86"/>
    <n v="2"/>
    <n v="5.9859999999999998"/>
    <n v="125.706"/>
    <x v="50"/>
    <d v="1899-12-30T14:55:00"/>
    <s v="Ewallet"/>
    <n v="119.72"/>
    <n v="4.7619047620000003"/>
    <n v="5.9859999999999998"/>
    <n v="6.7"/>
  </r>
  <r>
    <s v="827-44-5872"/>
    <s v="Cairo"/>
    <s v="Mandalay"/>
    <s v="Member"/>
    <s v="Female"/>
    <s v="Food and beverages"/>
    <n v="54.36"/>
    <n v="10"/>
    <n v="27.18"/>
    <n v="570.78"/>
    <x v="13"/>
    <d v="1899-12-30T11:28:00"/>
    <s v="Credit card"/>
    <n v="543.6"/>
    <n v="4.7619047620000003"/>
    <n v="27.18"/>
    <n v="6.1"/>
  </r>
  <r>
    <s v="827-77-7633"/>
    <s v="Alex"/>
    <s v="Yangon"/>
    <s v="Normal"/>
    <s v="Male"/>
    <s v="Sports and travel"/>
    <n v="98.09"/>
    <n v="9"/>
    <n v="44.140500000000003"/>
    <n v="926.95050000000003"/>
    <x v="21"/>
    <d v="1899-12-30T19:41:00"/>
    <s v="Cash"/>
    <n v="882.81"/>
    <n v="4.7619047620000003"/>
    <n v="44.140500000000003"/>
    <n v="9.3000000000000007"/>
  </r>
  <r>
    <s v="287-83-1405"/>
    <s v="Alex"/>
    <s v="Yangon"/>
    <s v="Normal"/>
    <s v="Male"/>
    <s v="Health and beauty"/>
    <n v="25.43"/>
    <n v="6"/>
    <n v="7.6289999999999996"/>
    <n v="160.209"/>
    <x v="12"/>
    <d v="1899-12-30T19:01:00"/>
    <s v="Ewallet"/>
    <n v="152.58000000000001"/>
    <n v="4.7619047620000003"/>
    <n v="7.6289999999999996"/>
    <n v="7"/>
  </r>
  <r>
    <s v="435-13-4908"/>
    <s v="Alex"/>
    <s v="Yangon"/>
    <s v="Member"/>
    <s v="Male"/>
    <s v="Fashion accessories"/>
    <n v="86.68"/>
    <n v="8"/>
    <n v="34.671999999999997"/>
    <n v="728.11199999999997"/>
    <x v="46"/>
    <d v="1899-12-30T18:04:00"/>
    <s v="Credit card"/>
    <n v="693.44"/>
    <n v="4.7619047620000003"/>
    <n v="34.671999999999997"/>
    <n v="7.2"/>
  </r>
  <r>
    <s v="857-67-9057"/>
    <s v="Cairo"/>
    <s v="Mandalay"/>
    <s v="Normal"/>
    <s v="Male"/>
    <s v="Electronic accessories"/>
    <n v="22.95"/>
    <n v="10"/>
    <n v="11.475"/>
    <n v="240.97499999999999"/>
    <x v="10"/>
    <d v="1899-12-30T19:20:00"/>
    <s v="Ewallet"/>
    <n v="229.5"/>
    <n v="4.7619047620000003"/>
    <n v="11.475"/>
    <n v="8.1999999999999993"/>
  </r>
  <r>
    <s v="236-27-1144"/>
    <s v="Giza"/>
    <s v="Naypyitaw"/>
    <s v="Normal"/>
    <s v="Female"/>
    <s v="Food and beverages"/>
    <n v="16.309999999999999"/>
    <n v="9"/>
    <n v="7.3395000000000001"/>
    <n v="154.12950000000001"/>
    <x v="58"/>
    <d v="1899-12-30T10:31:00"/>
    <s v="Ewallet"/>
    <n v="146.79"/>
    <n v="4.7619047620000003"/>
    <n v="7.3395000000000001"/>
    <n v="8.4"/>
  </r>
  <r>
    <s v="892-05-6689"/>
    <s v="Alex"/>
    <s v="Yangon"/>
    <s v="Normal"/>
    <s v="Female"/>
    <s v="Home and lifestyle"/>
    <n v="28.32"/>
    <n v="5"/>
    <n v="7.08"/>
    <n v="148.68"/>
    <x v="16"/>
    <d v="1899-12-30T13:28:00"/>
    <s v="Ewallet"/>
    <n v="141.6"/>
    <n v="4.7619047620000003"/>
    <n v="7.08"/>
    <n v="6.2"/>
  </r>
  <r>
    <s v="583-41-4548"/>
    <s v="Giza"/>
    <s v="Naypyitaw"/>
    <s v="Normal"/>
    <s v="Male"/>
    <s v="Home and lifestyle"/>
    <n v="16.670000000000002"/>
    <n v="7"/>
    <n v="5.8345000000000002"/>
    <n v="122.5245"/>
    <x v="13"/>
    <d v="1899-12-30T11:36:00"/>
    <s v="Ewallet"/>
    <n v="116.69"/>
    <n v="4.7619047620000003"/>
    <n v="5.8345000000000002"/>
    <n v="7.4"/>
  </r>
  <r>
    <s v="339-12-4827"/>
    <s v="Cairo"/>
    <s v="Mandalay"/>
    <s v="Member"/>
    <s v="Female"/>
    <s v="Fashion accessories"/>
    <n v="73.959999999999994"/>
    <n v="1"/>
    <n v="3.698"/>
    <n v="77.658000000000001"/>
    <x v="0"/>
    <d v="1899-12-30T11:32:00"/>
    <s v="Credit card"/>
    <n v="73.959999999999994"/>
    <n v="4.7619047620000003"/>
    <n v="3.698"/>
    <n v="5"/>
  </r>
  <r>
    <s v="643-38-7867"/>
    <s v="Alex"/>
    <s v="Yangon"/>
    <s v="Normal"/>
    <s v="Male"/>
    <s v="Home and lifestyle"/>
    <n v="97.94"/>
    <n v="1"/>
    <n v="4.8970000000000002"/>
    <n v="102.837"/>
    <x v="37"/>
    <d v="1899-12-30T11:44:00"/>
    <s v="Ewallet"/>
    <n v="97.94"/>
    <n v="4.7619047620000003"/>
    <n v="4.8970000000000002"/>
    <n v="6.9"/>
  </r>
  <r>
    <s v="308-81-0538"/>
    <s v="Alex"/>
    <s v="Yangon"/>
    <s v="Normal"/>
    <s v="Female"/>
    <s v="Fashion accessories"/>
    <n v="73.05"/>
    <n v="4"/>
    <n v="14.61"/>
    <n v="306.81"/>
    <x v="6"/>
    <d v="1899-12-30T17:16:00"/>
    <s v="Credit card"/>
    <n v="292.2"/>
    <n v="4.7619047620000003"/>
    <n v="14.61"/>
    <n v="4.9000000000000004"/>
  </r>
  <r>
    <s v="358-88-9262"/>
    <s v="Giza"/>
    <s v="Naypyitaw"/>
    <s v="Member"/>
    <s v="Female"/>
    <s v="Food and beverages"/>
    <n v="87.48"/>
    <n v="6"/>
    <n v="26.244"/>
    <n v="551.12400000000002"/>
    <x v="60"/>
    <d v="1899-12-30T18:43:00"/>
    <s v="Ewallet"/>
    <n v="524.88"/>
    <n v="4.7619047620000003"/>
    <n v="26.244"/>
    <n v="5.0999999999999996"/>
  </r>
  <r>
    <s v="460-35-4390"/>
    <s v="Alex"/>
    <s v="Yangon"/>
    <s v="Normal"/>
    <s v="Male"/>
    <s v="Home and lifestyle"/>
    <n v="30.68"/>
    <n v="3"/>
    <n v="4.6020000000000003"/>
    <n v="96.641999999999996"/>
    <x v="49"/>
    <d v="1899-12-30T11:00:00"/>
    <s v="Ewallet"/>
    <n v="92.04"/>
    <n v="4.7619047620000003"/>
    <n v="4.6020000000000003"/>
    <n v="9.1"/>
  </r>
  <r>
    <s v="343-87-0864"/>
    <s v="Giza"/>
    <s v="Naypyitaw"/>
    <s v="Member"/>
    <s v="Male"/>
    <s v="Health and beauty"/>
    <n v="75.88"/>
    <n v="1"/>
    <n v="3.794"/>
    <n v="79.674000000000007"/>
    <x v="75"/>
    <d v="1899-12-30T10:30:00"/>
    <s v="Credit card"/>
    <n v="75.88"/>
    <n v="4.7619047620000003"/>
    <n v="3.794"/>
    <n v="7.1"/>
  </r>
  <r>
    <s v="173-50-1108"/>
    <s v="Cairo"/>
    <s v="Mandalay"/>
    <s v="Member"/>
    <s v="Female"/>
    <s v="Sports and travel"/>
    <n v="20.18"/>
    <n v="4"/>
    <n v="4.0359999999999996"/>
    <n v="84.756"/>
    <x v="77"/>
    <d v="1899-12-30T12:14:00"/>
    <s v="Credit card"/>
    <n v="80.72"/>
    <n v="4.7619047620000003"/>
    <n v="4.0359999999999996"/>
    <n v="5"/>
  </r>
  <r>
    <s v="243-47-2663"/>
    <s v="Giza"/>
    <s v="Naypyitaw"/>
    <s v="Member"/>
    <s v="Male"/>
    <s v="Electronic accessories"/>
    <n v="18.77"/>
    <n v="6"/>
    <n v="5.6310000000000002"/>
    <n v="118.251"/>
    <x v="26"/>
    <d v="1899-12-30T16:43:00"/>
    <s v="Credit card"/>
    <n v="112.62"/>
    <n v="4.7619047620000003"/>
    <n v="5.6310000000000002"/>
    <n v="5.5"/>
  </r>
  <r>
    <s v="841-18-8232"/>
    <s v="Cairo"/>
    <s v="Mandalay"/>
    <s v="Normal"/>
    <s v="Female"/>
    <s v="Food and beverages"/>
    <n v="71.2"/>
    <n v="1"/>
    <n v="3.56"/>
    <n v="74.760000000000005"/>
    <x v="0"/>
    <d v="1899-12-30T20:40:00"/>
    <s v="Credit card"/>
    <n v="71.2"/>
    <n v="4.7619047620000003"/>
    <n v="3.56"/>
    <n v="9.1999999999999993"/>
  </r>
  <r>
    <s v="701-23-5550"/>
    <s v="Cairo"/>
    <s v="Mandalay"/>
    <s v="Member"/>
    <s v="Male"/>
    <s v="Home and lifestyle"/>
    <n v="38.81"/>
    <n v="4"/>
    <n v="7.7619999999999996"/>
    <n v="163.00200000000001"/>
    <x v="35"/>
    <d v="1899-12-30T13:40:00"/>
    <s v="Ewallet"/>
    <n v="155.24"/>
    <n v="4.7619047620000003"/>
    <n v="7.7619999999999996"/>
    <n v="4.9000000000000004"/>
  </r>
  <r>
    <s v="647-50-1224"/>
    <s v="Alex"/>
    <s v="Yangon"/>
    <s v="Normal"/>
    <s v="Female"/>
    <s v="Fashion accessories"/>
    <n v="29.42"/>
    <n v="10"/>
    <n v="14.71"/>
    <n v="308.91000000000003"/>
    <x v="52"/>
    <d v="1899-12-30T16:23:00"/>
    <s v="Ewallet"/>
    <n v="294.2"/>
    <n v="4.7619047620000003"/>
    <n v="14.71"/>
    <n v="8.9"/>
  </r>
  <r>
    <s v="541-48-8554"/>
    <s v="Alex"/>
    <s v="Yangon"/>
    <s v="Normal"/>
    <s v="Male"/>
    <s v="Sports and travel"/>
    <n v="60.95"/>
    <n v="9"/>
    <n v="27.427499999999998"/>
    <n v="575.97749999999996"/>
    <x v="27"/>
    <d v="1899-12-30T12:08:00"/>
    <s v="Credit card"/>
    <n v="548.54999999999995"/>
    <n v="4.7619047620000003"/>
    <n v="27.427499999999998"/>
    <n v="6"/>
  </r>
  <r>
    <s v="539-21-7227"/>
    <s v="Cairo"/>
    <s v="Mandalay"/>
    <s v="Normal"/>
    <s v="Female"/>
    <s v="Sports and travel"/>
    <n v="51.54"/>
    <n v="5"/>
    <n v="12.885"/>
    <n v="270.58499999999998"/>
    <x v="53"/>
    <d v="1899-12-30T17:45:00"/>
    <s v="Cash"/>
    <n v="257.7"/>
    <n v="4.7619047620000003"/>
    <n v="12.885"/>
    <n v="4.2"/>
  </r>
  <r>
    <s v="213-32-1216"/>
    <s v="Alex"/>
    <s v="Yangon"/>
    <s v="Normal"/>
    <s v="Female"/>
    <s v="Electronic accessories"/>
    <n v="66.06"/>
    <n v="6"/>
    <n v="19.818000000000001"/>
    <n v="416.178"/>
    <x v="54"/>
    <d v="1899-12-30T10:28:00"/>
    <s v="Cash"/>
    <n v="396.36"/>
    <n v="4.7619047620000003"/>
    <n v="19.818000000000001"/>
    <n v="7.3"/>
  </r>
  <r>
    <s v="747-58-7183"/>
    <s v="Cairo"/>
    <s v="Mandalay"/>
    <s v="Normal"/>
    <s v="Male"/>
    <s v="Fashion accessories"/>
    <n v="57.27"/>
    <n v="3"/>
    <n v="8.5905000000000005"/>
    <n v="180.40049999999999"/>
    <x v="57"/>
    <d v="1899-12-30T20:31:00"/>
    <s v="Ewallet"/>
    <n v="171.81"/>
    <n v="4.7619047620000003"/>
    <n v="8.5905000000000005"/>
    <n v="6.5"/>
  </r>
  <r>
    <s v="582-52-8065"/>
    <s v="Cairo"/>
    <s v="Mandalay"/>
    <s v="Normal"/>
    <s v="Female"/>
    <s v="Fashion accessories"/>
    <n v="54.31"/>
    <n v="9"/>
    <n v="24.439499999999999"/>
    <n v="513.22950000000003"/>
    <x v="70"/>
    <d v="1899-12-30T10:49:00"/>
    <s v="Cash"/>
    <n v="488.79"/>
    <n v="4.7619047620000003"/>
    <n v="24.439499999999999"/>
    <n v="8.9"/>
  </r>
  <r>
    <s v="210-57-1719"/>
    <s v="Cairo"/>
    <s v="Mandalay"/>
    <s v="Normal"/>
    <s v="Female"/>
    <s v="Health and beauty"/>
    <n v="58.24"/>
    <n v="9"/>
    <n v="26.207999999999998"/>
    <n v="550.36800000000005"/>
    <x v="63"/>
    <d v="1899-12-30T12:34:00"/>
    <s v="Cash"/>
    <n v="524.16"/>
    <n v="4.7619047620000003"/>
    <n v="26.207999999999998"/>
    <n v="9.6999999999999993"/>
  </r>
  <r>
    <s v="399-69-4630"/>
    <s v="Giza"/>
    <s v="Naypyitaw"/>
    <s v="Normal"/>
    <s v="Male"/>
    <s v="Electronic accessories"/>
    <n v="22.21"/>
    <n v="6"/>
    <n v="6.6630000000000003"/>
    <n v="139.923"/>
    <x v="37"/>
    <d v="1899-12-30T10:23:00"/>
    <s v="Credit card"/>
    <n v="133.26"/>
    <n v="4.7619047620000003"/>
    <n v="6.6630000000000003"/>
    <n v="8.6"/>
  </r>
  <r>
    <s v="134-75-2619"/>
    <s v="Alex"/>
    <s v="Yangon"/>
    <s v="Member"/>
    <s v="Male"/>
    <s v="Electronic accessories"/>
    <n v="19.32"/>
    <n v="7"/>
    <n v="6.7619999999999996"/>
    <n v="142.00200000000001"/>
    <x v="5"/>
    <d v="1899-12-30T18:51:00"/>
    <s v="Cash"/>
    <n v="135.24"/>
    <n v="4.7619047620000003"/>
    <n v="6.7619999999999996"/>
    <n v="6.9"/>
  </r>
  <r>
    <s v="356-44-8813"/>
    <s v="Cairo"/>
    <s v="Mandalay"/>
    <s v="Normal"/>
    <s v="Male"/>
    <s v="Home and lifestyle"/>
    <n v="37.479999999999997"/>
    <n v="3"/>
    <n v="5.6219999999999999"/>
    <n v="118.062"/>
    <x v="40"/>
    <d v="1899-12-30T13:45:00"/>
    <s v="Credit card"/>
    <n v="112.44"/>
    <n v="4.7619047620000003"/>
    <n v="5.6219999999999999"/>
    <n v="7.7"/>
  </r>
  <r>
    <s v="198-66-9832"/>
    <s v="Cairo"/>
    <s v="Mandalay"/>
    <s v="Member"/>
    <s v="Female"/>
    <s v="Fashion accessories"/>
    <n v="72.040000000000006"/>
    <n v="2"/>
    <n v="7.2039999999999997"/>
    <n v="151.28399999999999"/>
    <x v="87"/>
    <d v="1899-12-30T19:38:00"/>
    <s v="Cash"/>
    <n v="144.08000000000001"/>
    <n v="4.7619047620000003"/>
    <n v="7.2039999999999997"/>
    <n v="9.5"/>
  </r>
  <r>
    <s v="283-26-5248"/>
    <s v="Giza"/>
    <s v="Naypyitaw"/>
    <s v="Member"/>
    <s v="Female"/>
    <s v="Food and beverages"/>
    <n v="98.52"/>
    <n v="10"/>
    <n v="49.26"/>
    <n v="1034.46"/>
    <x v="74"/>
    <d v="1899-12-30T20:23:00"/>
    <s v="Ewallet"/>
    <n v="985.2"/>
    <n v="4.7619047620000003"/>
    <n v="49.26"/>
    <n v="4.5"/>
  </r>
  <r>
    <s v="712-39-0363"/>
    <s v="Alex"/>
    <s v="Yangon"/>
    <s v="Member"/>
    <s v="Male"/>
    <s v="Food and beverages"/>
    <n v="41.66"/>
    <n v="6"/>
    <n v="12.497999999999999"/>
    <n v="262.45800000000003"/>
    <x v="56"/>
    <d v="1899-12-30T15:24:00"/>
    <s v="Ewallet"/>
    <n v="249.96"/>
    <n v="4.7619047620000003"/>
    <n v="12.497999999999999"/>
    <n v="5.6"/>
  </r>
  <r>
    <s v="218-59-9410"/>
    <s v="Alex"/>
    <s v="Yangon"/>
    <s v="Member"/>
    <s v="Female"/>
    <s v="Home and lifestyle"/>
    <n v="72.42"/>
    <n v="3"/>
    <n v="10.863"/>
    <n v="228.12299999999999"/>
    <x v="14"/>
    <d v="1899-12-30T16:54:00"/>
    <s v="Ewallet"/>
    <n v="217.26"/>
    <n v="4.7619047620000003"/>
    <n v="10.863"/>
    <n v="8.1999999999999993"/>
  </r>
  <r>
    <s v="174-75-0888"/>
    <s v="Cairo"/>
    <s v="Mandalay"/>
    <s v="Normal"/>
    <s v="Male"/>
    <s v="Electronic accessories"/>
    <n v="21.58"/>
    <n v="9"/>
    <n v="9.7110000000000003"/>
    <n v="203.93100000000001"/>
    <x v="86"/>
    <d v="1899-12-30T12:32:00"/>
    <s v="Cash"/>
    <n v="194.22"/>
    <n v="4.7619047620000003"/>
    <n v="9.7110000000000003"/>
    <n v="7.3"/>
  </r>
  <r>
    <s v="866-99-7614"/>
    <s v="Giza"/>
    <s v="Naypyitaw"/>
    <s v="Normal"/>
    <s v="Male"/>
    <s v="Food and beverages"/>
    <n v="89.2"/>
    <n v="10"/>
    <n v="44.6"/>
    <n v="936.6"/>
    <x v="48"/>
    <d v="1899-12-30T15:42:00"/>
    <s v="Credit card"/>
    <n v="892"/>
    <n v="4.7619047620000003"/>
    <n v="44.6"/>
    <n v="4.4000000000000004"/>
  </r>
  <r>
    <s v="134-54-4720"/>
    <s v="Cairo"/>
    <s v="Mandalay"/>
    <s v="Normal"/>
    <s v="Female"/>
    <s v="Electronic accessories"/>
    <n v="42.42"/>
    <n v="8"/>
    <n v="16.968"/>
    <n v="356.32799999999997"/>
    <x v="74"/>
    <d v="1899-12-30T13:58:00"/>
    <s v="Ewallet"/>
    <n v="339.36"/>
    <n v="4.7619047620000003"/>
    <n v="16.968"/>
    <n v="5.7"/>
  </r>
  <r>
    <s v="760-90-2357"/>
    <s v="Alex"/>
    <s v="Yangon"/>
    <s v="Member"/>
    <s v="Male"/>
    <s v="Electronic accessories"/>
    <n v="74.510000000000005"/>
    <n v="6"/>
    <n v="22.353000000000002"/>
    <n v="469.41300000000001"/>
    <x v="80"/>
    <d v="1899-12-30T15:08:00"/>
    <s v="Ewallet"/>
    <n v="447.06"/>
    <n v="4.7619047620000003"/>
    <n v="22.353000000000002"/>
    <n v="5"/>
  </r>
  <r>
    <s v="514-37-2845"/>
    <s v="Cairo"/>
    <s v="Mandalay"/>
    <s v="Normal"/>
    <s v="Male"/>
    <s v="Fashion accessories"/>
    <n v="99.25"/>
    <n v="2"/>
    <n v="9.9250000000000007"/>
    <n v="208.42500000000001"/>
    <x v="80"/>
    <d v="1899-12-30T13:02:00"/>
    <s v="Cash"/>
    <n v="198.5"/>
    <n v="4.7619047620000003"/>
    <n v="9.9250000000000007"/>
    <n v="9"/>
  </r>
  <r>
    <s v="698-98-5964"/>
    <s v="Alex"/>
    <s v="Yangon"/>
    <s v="Normal"/>
    <s v="Female"/>
    <s v="Food and beverages"/>
    <n v="81.209999999999994"/>
    <n v="10"/>
    <n v="40.604999999999997"/>
    <n v="852.70500000000004"/>
    <x v="29"/>
    <d v="1899-12-30T13:01:00"/>
    <s v="Credit card"/>
    <n v="812.1"/>
    <n v="4.7619047620000003"/>
    <n v="40.604999999999997"/>
    <n v="6.3"/>
  </r>
  <r>
    <s v="718-57-9773"/>
    <s v="Giza"/>
    <s v="Naypyitaw"/>
    <s v="Normal"/>
    <s v="Female"/>
    <s v="Sports and travel"/>
    <n v="49.33"/>
    <n v="10"/>
    <n v="24.664999999999999"/>
    <n v="517.96500000000003"/>
    <x v="36"/>
    <d v="1899-12-30T16:40:00"/>
    <s v="Credit card"/>
    <n v="493.3"/>
    <n v="4.7619047620000003"/>
    <n v="24.664999999999999"/>
    <n v="9.4"/>
  </r>
  <r>
    <s v="651-88-7328"/>
    <s v="Alex"/>
    <s v="Yangon"/>
    <s v="Normal"/>
    <s v="Female"/>
    <s v="Fashion accessories"/>
    <n v="65.739999999999995"/>
    <n v="9"/>
    <n v="29.582999999999998"/>
    <n v="621.24300000000005"/>
    <x v="17"/>
    <d v="1899-12-30T13:55:00"/>
    <s v="Cash"/>
    <n v="591.66"/>
    <n v="4.7619047620000003"/>
    <n v="29.582999999999998"/>
    <n v="7.7"/>
  </r>
  <r>
    <s v="241-11-2261"/>
    <s v="Cairo"/>
    <s v="Mandalay"/>
    <s v="Normal"/>
    <s v="Female"/>
    <s v="Fashion accessories"/>
    <n v="79.86"/>
    <n v="7"/>
    <n v="27.951000000000001"/>
    <n v="586.971"/>
    <x v="8"/>
    <d v="1899-12-30T10:33:00"/>
    <s v="Credit card"/>
    <n v="559.02"/>
    <n v="4.7619047620000003"/>
    <n v="27.951000000000001"/>
    <n v="5.5"/>
  </r>
  <r>
    <s v="408-26-9866"/>
    <s v="Giza"/>
    <s v="Naypyitaw"/>
    <s v="Normal"/>
    <s v="Female"/>
    <s v="Sports and travel"/>
    <n v="73.98"/>
    <n v="7"/>
    <n v="25.893000000000001"/>
    <n v="543.75300000000004"/>
    <x v="22"/>
    <d v="1899-12-30T16:42:00"/>
    <s v="Ewallet"/>
    <n v="517.86"/>
    <n v="4.7619047620000003"/>
    <n v="25.893000000000001"/>
    <n v="4.0999999999999996"/>
  </r>
  <r>
    <s v="834-83-1826"/>
    <s v="Cairo"/>
    <s v="Mandalay"/>
    <s v="Member"/>
    <s v="Female"/>
    <s v="Home and lifestyle"/>
    <n v="82.04"/>
    <n v="5"/>
    <n v="20.51"/>
    <n v="430.71"/>
    <x v="6"/>
    <d v="1899-12-30T17:16:00"/>
    <s v="Credit card"/>
    <n v="410.2"/>
    <n v="4.7619047620000003"/>
    <n v="20.51"/>
    <n v="7.6"/>
  </r>
  <r>
    <s v="343-61-3544"/>
    <s v="Cairo"/>
    <s v="Mandalay"/>
    <s v="Member"/>
    <s v="Male"/>
    <s v="Sports and travel"/>
    <n v="26.67"/>
    <n v="10"/>
    <n v="13.335000000000001"/>
    <n v="280.03500000000003"/>
    <x v="71"/>
    <d v="1899-12-30T11:48:00"/>
    <s v="Cash"/>
    <n v="266.7"/>
    <n v="4.7619047620000003"/>
    <n v="13.335000000000001"/>
    <n v="8.6"/>
  </r>
  <r>
    <s v="239-48-4278"/>
    <s v="Alex"/>
    <s v="Yangon"/>
    <s v="Member"/>
    <s v="Male"/>
    <s v="Food and beverages"/>
    <n v="10.130000000000001"/>
    <n v="7"/>
    <n v="3.5455000000000001"/>
    <n v="74.455500000000001"/>
    <x v="24"/>
    <d v="1899-12-30T19:35:00"/>
    <s v="Ewallet"/>
    <n v="70.91"/>
    <n v="4.7619047620000003"/>
    <n v="3.5455000000000001"/>
    <n v="8.3000000000000007"/>
  </r>
  <r>
    <s v="355-34-6244"/>
    <s v="Cairo"/>
    <s v="Mandalay"/>
    <s v="Normal"/>
    <s v="Male"/>
    <s v="Food and beverages"/>
    <n v="72.39"/>
    <n v="2"/>
    <n v="7.2389999999999999"/>
    <n v="152.01900000000001"/>
    <x v="50"/>
    <d v="1899-12-30T19:55:00"/>
    <s v="Credit card"/>
    <n v="144.78"/>
    <n v="4.7619047620000003"/>
    <n v="7.2389999999999999"/>
    <n v="8.1"/>
  </r>
  <r>
    <s v="550-84-8664"/>
    <s v="Alex"/>
    <s v="Yangon"/>
    <s v="Normal"/>
    <s v="Male"/>
    <s v="Sports and travel"/>
    <n v="85.91"/>
    <n v="5"/>
    <n v="21.477499999999999"/>
    <n v="451.02749999999997"/>
    <x v="23"/>
    <d v="1899-12-30T14:33:00"/>
    <s v="Credit card"/>
    <n v="429.55"/>
    <n v="4.7619047620000003"/>
    <n v="21.477499999999999"/>
    <n v="8.6"/>
  </r>
  <r>
    <s v="339-96-8318"/>
    <s v="Cairo"/>
    <s v="Mandalay"/>
    <s v="Member"/>
    <s v="Male"/>
    <s v="Fashion accessories"/>
    <n v="81.31"/>
    <n v="7"/>
    <n v="28.458500000000001"/>
    <n v="597.62850000000003"/>
    <x v="59"/>
    <d v="1899-12-30T19:49:00"/>
    <s v="Ewallet"/>
    <n v="569.16999999999996"/>
    <n v="4.7619047620000003"/>
    <n v="28.458500000000001"/>
    <n v="6.3"/>
  </r>
  <r>
    <s v="458-61-0011"/>
    <s v="Cairo"/>
    <s v="Mandalay"/>
    <s v="Normal"/>
    <s v="Male"/>
    <s v="Food and beverages"/>
    <n v="60.3"/>
    <n v="4"/>
    <n v="12.06"/>
    <n v="253.26"/>
    <x v="9"/>
    <d v="1899-12-30T18:43:00"/>
    <s v="Cash"/>
    <n v="241.2"/>
    <n v="4.7619047620000003"/>
    <n v="12.06"/>
    <n v="5.8"/>
  </r>
  <r>
    <s v="592-34-6155"/>
    <s v="Giza"/>
    <s v="Naypyitaw"/>
    <s v="Normal"/>
    <s v="Male"/>
    <s v="Food and beverages"/>
    <n v="31.77"/>
    <n v="4"/>
    <n v="6.3540000000000001"/>
    <n v="133.434"/>
    <x v="78"/>
    <d v="1899-12-30T14:43:00"/>
    <s v="Ewallet"/>
    <n v="127.08"/>
    <n v="4.7619047620000003"/>
    <n v="6.3540000000000001"/>
    <n v="6.2"/>
  </r>
  <r>
    <s v="797-88-0493"/>
    <s v="Alex"/>
    <s v="Yangon"/>
    <s v="Normal"/>
    <s v="Female"/>
    <s v="Health and beauty"/>
    <n v="64.27"/>
    <n v="4"/>
    <n v="12.853999999999999"/>
    <n v="269.93400000000003"/>
    <x v="58"/>
    <d v="1899-12-30T13:54:00"/>
    <s v="Cash"/>
    <n v="257.08"/>
    <n v="4.7619047620000003"/>
    <n v="12.853999999999999"/>
    <n v="7.7"/>
  </r>
  <r>
    <s v="207-73-1363"/>
    <s v="Cairo"/>
    <s v="Mandalay"/>
    <s v="Normal"/>
    <s v="Male"/>
    <s v="Health and beauty"/>
    <n v="69.510000000000005"/>
    <n v="2"/>
    <n v="6.9509999999999996"/>
    <n v="145.971"/>
    <x v="59"/>
    <d v="1899-12-30T12:15:00"/>
    <s v="Ewallet"/>
    <n v="139.02000000000001"/>
    <n v="4.7619047620000003"/>
    <n v="6.9509999999999996"/>
    <n v="8.1"/>
  </r>
  <r>
    <s v="390-31-6381"/>
    <s v="Giza"/>
    <s v="Naypyitaw"/>
    <s v="Normal"/>
    <s v="Male"/>
    <s v="Food and beverages"/>
    <n v="27.22"/>
    <n v="3"/>
    <n v="4.0830000000000002"/>
    <n v="85.742999999999995"/>
    <x v="27"/>
    <d v="1899-12-30T12:37:00"/>
    <s v="Cash"/>
    <n v="81.66"/>
    <n v="4.7619047620000003"/>
    <n v="4.0830000000000002"/>
    <n v="7.3"/>
  </r>
  <r>
    <s v="443-82-0585"/>
    <s v="Alex"/>
    <s v="Yangon"/>
    <s v="Member"/>
    <s v="Female"/>
    <s v="Health and beauty"/>
    <n v="77.680000000000007"/>
    <n v="4"/>
    <n v="15.536"/>
    <n v="326.25599999999997"/>
    <x v="60"/>
    <d v="1899-12-30T19:54:00"/>
    <s v="Cash"/>
    <n v="310.72000000000003"/>
    <n v="4.7619047620000003"/>
    <n v="15.536"/>
    <n v="8.4"/>
  </r>
  <r>
    <s v="339-18-7061"/>
    <s v="Giza"/>
    <s v="Naypyitaw"/>
    <s v="Member"/>
    <s v="Female"/>
    <s v="Fashion accessories"/>
    <n v="92.98"/>
    <n v="2"/>
    <n v="9.298"/>
    <n v="195.25800000000001"/>
    <x v="77"/>
    <d v="1899-12-30T15:06:00"/>
    <s v="Credit card"/>
    <n v="185.96"/>
    <n v="4.7619047620000003"/>
    <n v="9.298"/>
    <n v="8"/>
  </r>
  <r>
    <s v="359-90-3665"/>
    <s v="Cairo"/>
    <s v="Mandalay"/>
    <s v="Member"/>
    <s v="Female"/>
    <s v="Fashion accessories"/>
    <n v="18.079999999999998"/>
    <n v="4"/>
    <n v="3.6160000000000001"/>
    <n v="75.936000000000007"/>
    <x v="78"/>
    <d v="1899-12-30T18:03:00"/>
    <s v="Credit card"/>
    <n v="72.319999999999993"/>
    <n v="4.7619047620000003"/>
    <n v="3.6160000000000001"/>
    <n v="9.5"/>
  </r>
  <r>
    <s v="375-72-3056"/>
    <s v="Cairo"/>
    <s v="Mandalay"/>
    <s v="Normal"/>
    <s v="Male"/>
    <s v="Sports and travel"/>
    <n v="63.06"/>
    <n v="3"/>
    <n v="9.4589999999999996"/>
    <n v="198.63900000000001"/>
    <x v="64"/>
    <d v="1899-12-30T15:58:00"/>
    <s v="Ewallet"/>
    <n v="189.18"/>
    <n v="4.7619047620000003"/>
    <n v="9.4589999999999996"/>
    <n v="7"/>
  </r>
  <r>
    <s v="127-47-6963"/>
    <s v="Alex"/>
    <s v="Yangon"/>
    <s v="Normal"/>
    <s v="Male"/>
    <s v="Health and beauty"/>
    <n v="51.71"/>
    <n v="4"/>
    <n v="10.342000000000001"/>
    <n v="217.18199999999999"/>
    <x v="11"/>
    <d v="1899-12-30T13:53:00"/>
    <s v="Credit card"/>
    <n v="206.84"/>
    <n v="4.7619047620000003"/>
    <n v="10.342000000000001"/>
    <n v="9.8000000000000007"/>
  </r>
  <r>
    <s v="278-86-2735"/>
    <s v="Alex"/>
    <s v="Yangon"/>
    <s v="Normal"/>
    <s v="Female"/>
    <s v="Food and beverages"/>
    <n v="52.34"/>
    <n v="3"/>
    <n v="7.851"/>
    <n v="164.87100000000001"/>
    <x v="39"/>
    <d v="1899-12-30T14:03:00"/>
    <s v="Cash"/>
    <n v="157.02000000000001"/>
    <n v="4.7619047620000003"/>
    <n v="7.851"/>
    <n v="9.1999999999999993"/>
  </r>
  <r>
    <s v="695-28-6250"/>
    <s v="Alex"/>
    <s v="Yangon"/>
    <s v="Normal"/>
    <s v="Female"/>
    <s v="Sports and travel"/>
    <n v="43.06"/>
    <n v="5"/>
    <n v="10.765000000000001"/>
    <n v="226.065"/>
    <x v="87"/>
    <d v="1899-12-30T16:38:00"/>
    <s v="Ewallet"/>
    <n v="215.3"/>
    <n v="4.7619047620000003"/>
    <n v="10.765000000000001"/>
    <n v="7.7"/>
  </r>
  <r>
    <s v="379-17-6588"/>
    <s v="Giza"/>
    <s v="Naypyitaw"/>
    <s v="Normal"/>
    <s v="Male"/>
    <s v="Fashion accessories"/>
    <n v="59.61"/>
    <n v="10"/>
    <n v="29.805"/>
    <n v="625.90499999999997"/>
    <x v="86"/>
    <d v="1899-12-30T11:07:00"/>
    <s v="Cash"/>
    <n v="596.1"/>
    <n v="4.7619047620000003"/>
    <n v="29.805"/>
    <n v="5.3"/>
  </r>
  <r>
    <s v="227-50-3718"/>
    <s v="Alex"/>
    <s v="Yangon"/>
    <s v="Normal"/>
    <s v="Male"/>
    <s v="Health and beauty"/>
    <n v="14.62"/>
    <n v="5"/>
    <n v="3.6549999999999998"/>
    <n v="76.754999999999995"/>
    <x v="31"/>
    <d v="1899-12-30T12:23:00"/>
    <s v="Cash"/>
    <n v="73.099999999999994"/>
    <n v="4.7619047620000003"/>
    <n v="3.6549999999999998"/>
    <n v="4.4000000000000004"/>
  </r>
  <r>
    <s v="302-15-2162"/>
    <s v="Giza"/>
    <s v="Naypyitaw"/>
    <s v="Member"/>
    <s v="Male"/>
    <s v="Health and beauty"/>
    <n v="46.53"/>
    <n v="6"/>
    <n v="13.959"/>
    <n v="293.13900000000001"/>
    <x v="2"/>
    <d v="1899-12-30T10:54:00"/>
    <s v="Credit card"/>
    <n v="279.18"/>
    <n v="4.7619047620000003"/>
    <n v="13.959"/>
    <n v="4.3"/>
  </r>
  <r>
    <s v="788-07-8452"/>
    <s v="Giza"/>
    <s v="Naypyitaw"/>
    <s v="Member"/>
    <s v="Female"/>
    <s v="Home and lifestyle"/>
    <n v="24.24"/>
    <n v="7"/>
    <n v="8.484"/>
    <n v="178.16399999999999"/>
    <x v="3"/>
    <d v="1899-12-30T17:38:00"/>
    <s v="Ewallet"/>
    <n v="169.68"/>
    <n v="4.7619047620000003"/>
    <n v="8.484"/>
    <n v="9.4"/>
  </r>
  <r>
    <s v="560-49-6611"/>
    <s v="Alex"/>
    <s v="Yangon"/>
    <s v="Member"/>
    <s v="Female"/>
    <s v="Sports and travel"/>
    <n v="45.58"/>
    <n v="1"/>
    <n v="2.2789999999999999"/>
    <n v="47.859000000000002"/>
    <x v="13"/>
    <d v="1899-12-30T14:13:00"/>
    <s v="Cash"/>
    <n v="45.58"/>
    <n v="4.7619047620000003"/>
    <n v="2.2789999999999999"/>
    <n v="9.8000000000000007"/>
  </r>
  <r>
    <s v="880-35-0356"/>
    <s v="Alex"/>
    <s v="Yangon"/>
    <s v="Member"/>
    <s v="Female"/>
    <s v="Sports and travel"/>
    <n v="75.2"/>
    <n v="3"/>
    <n v="11.28"/>
    <n v="236.88"/>
    <x v="63"/>
    <d v="1899-12-30T11:51:00"/>
    <s v="Ewallet"/>
    <n v="225.6"/>
    <n v="4.7619047620000003"/>
    <n v="11.28"/>
    <n v="4.8"/>
  </r>
  <r>
    <s v="585-11-6748"/>
    <s v="Cairo"/>
    <s v="Mandalay"/>
    <s v="Member"/>
    <s v="Male"/>
    <s v="Sports and travel"/>
    <n v="96.8"/>
    <n v="3"/>
    <n v="14.52"/>
    <n v="304.92"/>
    <x v="20"/>
    <d v="1899-12-30T13:05:00"/>
    <s v="Cash"/>
    <n v="290.39999999999998"/>
    <n v="4.7619047620000003"/>
    <n v="14.52"/>
    <n v="5.3"/>
  </r>
  <r>
    <s v="470-31-3286"/>
    <s v="Cairo"/>
    <s v="Mandalay"/>
    <s v="Normal"/>
    <s v="Male"/>
    <s v="Health and beauty"/>
    <n v="14.82"/>
    <n v="3"/>
    <n v="2.2229999999999999"/>
    <n v="46.683"/>
    <x v="59"/>
    <d v="1899-12-30T11:30:00"/>
    <s v="Credit card"/>
    <n v="44.46"/>
    <n v="4.7619047620000003"/>
    <n v="2.2229999999999999"/>
    <n v="8.6999999999999993"/>
  </r>
  <r>
    <s v="152-68-2907"/>
    <s v="Alex"/>
    <s v="Yangon"/>
    <s v="Normal"/>
    <s v="Male"/>
    <s v="Food and beverages"/>
    <n v="52.2"/>
    <n v="3"/>
    <n v="7.83"/>
    <n v="164.43"/>
    <x v="42"/>
    <d v="1899-12-30T13:30:00"/>
    <s v="Credit card"/>
    <n v="156.6"/>
    <n v="4.7619047620000003"/>
    <n v="7.83"/>
    <n v="9.5"/>
  </r>
  <r>
    <s v="123-35-4896"/>
    <s v="Giza"/>
    <s v="Naypyitaw"/>
    <s v="Normal"/>
    <s v="Female"/>
    <s v="Sports and travel"/>
    <n v="46.66"/>
    <n v="9"/>
    <n v="20.997"/>
    <n v="440.93700000000001"/>
    <x v="21"/>
    <d v="1899-12-30T19:11:00"/>
    <s v="Ewallet"/>
    <n v="419.94"/>
    <n v="4.7619047620000003"/>
    <n v="20.997"/>
    <n v="5.3"/>
  </r>
  <r>
    <s v="258-69-7810"/>
    <s v="Giza"/>
    <s v="Naypyitaw"/>
    <s v="Normal"/>
    <s v="Female"/>
    <s v="Fashion accessories"/>
    <n v="36.85"/>
    <n v="5"/>
    <n v="9.2125000000000004"/>
    <n v="193.46250000000001"/>
    <x v="53"/>
    <d v="1899-12-30T18:53:00"/>
    <s v="Cash"/>
    <n v="184.25"/>
    <n v="4.7619047620000003"/>
    <n v="9.2125000000000004"/>
    <n v="9.1999999999999993"/>
  </r>
  <r>
    <s v="334-64-2006"/>
    <s v="Alex"/>
    <s v="Yangon"/>
    <s v="Member"/>
    <s v="Female"/>
    <s v="Home and lifestyle"/>
    <n v="70.319999999999993"/>
    <n v="2"/>
    <n v="7.032"/>
    <n v="147.672"/>
    <x v="62"/>
    <d v="1899-12-30T14:22:00"/>
    <s v="Ewallet"/>
    <n v="140.63999999999999"/>
    <n v="4.7619047620000003"/>
    <n v="7.032"/>
    <n v="9.6"/>
  </r>
  <r>
    <s v="219-61-4139"/>
    <s v="Giza"/>
    <s v="Naypyitaw"/>
    <s v="Normal"/>
    <s v="Male"/>
    <s v="Electronic accessories"/>
    <n v="83.08"/>
    <n v="1"/>
    <n v="4.1539999999999999"/>
    <n v="87.233999999999995"/>
    <x v="54"/>
    <d v="1899-12-30T17:16:00"/>
    <s v="Ewallet"/>
    <n v="83.08"/>
    <n v="4.7619047620000003"/>
    <n v="4.1539999999999999"/>
    <n v="6.4"/>
  </r>
  <r>
    <s v="881-41-7302"/>
    <s v="Giza"/>
    <s v="Naypyitaw"/>
    <s v="Normal"/>
    <s v="Female"/>
    <s v="Fashion accessories"/>
    <n v="64.989999999999995"/>
    <n v="1"/>
    <n v="3.2494999999999998"/>
    <n v="68.239500000000007"/>
    <x v="53"/>
    <d v="1899-12-30T10:06:00"/>
    <s v="Credit card"/>
    <n v="64.989999999999995"/>
    <n v="4.7619047620000003"/>
    <n v="3.2494999999999998"/>
    <n v="4.5"/>
  </r>
  <r>
    <s v="373-09-4567"/>
    <s v="Giza"/>
    <s v="Naypyitaw"/>
    <s v="Normal"/>
    <s v="Male"/>
    <s v="Food and beverages"/>
    <n v="77.56"/>
    <n v="10"/>
    <n v="38.78"/>
    <n v="814.38"/>
    <x v="86"/>
    <d v="1899-12-30T20:35:00"/>
    <s v="Ewallet"/>
    <n v="775.6"/>
    <n v="4.7619047620000003"/>
    <n v="38.78"/>
    <n v="6.9"/>
  </r>
  <r>
    <s v="642-30-6693"/>
    <s v="Cairo"/>
    <s v="Mandalay"/>
    <s v="Normal"/>
    <s v="Female"/>
    <s v="Sports and travel"/>
    <n v="54.51"/>
    <n v="6"/>
    <n v="16.353000000000002"/>
    <n v="343.41300000000001"/>
    <x v="85"/>
    <d v="1899-12-30T13:54:00"/>
    <s v="Ewallet"/>
    <n v="327.06"/>
    <n v="4.7619047620000003"/>
    <n v="16.353000000000002"/>
    <n v="7.8"/>
  </r>
  <r>
    <s v="484-22-8230"/>
    <s v="Giza"/>
    <s v="Naypyitaw"/>
    <s v="Member"/>
    <s v="Female"/>
    <s v="Fashion accessories"/>
    <n v="51.89"/>
    <n v="7"/>
    <n v="18.1615"/>
    <n v="381.39150000000001"/>
    <x v="66"/>
    <d v="1899-12-30T20:08:00"/>
    <s v="Cash"/>
    <n v="363.23"/>
    <n v="4.7619047620000003"/>
    <n v="18.1615"/>
    <n v="4.5"/>
  </r>
  <r>
    <s v="830-58-2383"/>
    <s v="Cairo"/>
    <s v="Mandalay"/>
    <s v="Normal"/>
    <s v="Male"/>
    <s v="Home and lifestyle"/>
    <n v="31.75"/>
    <n v="4"/>
    <n v="6.35"/>
    <n v="133.35"/>
    <x v="4"/>
    <d v="1899-12-30T15:26:00"/>
    <s v="Cash"/>
    <n v="127"/>
    <n v="4.7619047620000003"/>
    <n v="6.35"/>
    <n v="8.6"/>
  </r>
  <r>
    <s v="559-98-9873"/>
    <s v="Alex"/>
    <s v="Yangon"/>
    <s v="Member"/>
    <s v="Female"/>
    <s v="Fashion accessories"/>
    <n v="53.65"/>
    <n v="7"/>
    <n v="18.7775"/>
    <n v="394.32749999999999"/>
    <x v="34"/>
    <d v="1899-12-30T12:56:00"/>
    <s v="Ewallet"/>
    <n v="375.55"/>
    <n v="4.7619047620000003"/>
    <n v="18.7775"/>
    <n v="5.2"/>
  </r>
  <r>
    <s v="544-32-5024"/>
    <s v="Giza"/>
    <s v="Naypyitaw"/>
    <s v="Member"/>
    <s v="Female"/>
    <s v="Food and beverages"/>
    <n v="49.79"/>
    <n v="4"/>
    <n v="9.9580000000000002"/>
    <n v="209.11799999999999"/>
    <x v="61"/>
    <d v="1899-12-30T19:16:00"/>
    <s v="Credit card"/>
    <n v="199.16"/>
    <n v="4.7619047620000003"/>
    <n v="9.9580000000000002"/>
    <n v="6.4"/>
  </r>
  <r>
    <s v="318-12-0304"/>
    <s v="Alex"/>
    <s v="Yangon"/>
    <s v="Normal"/>
    <s v="Male"/>
    <s v="Fashion accessories"/>
    <n v="30.61"/>
    <n v="1"/>
    <n v="1.5305"/>
    <n v="32.140500000000003"/>
    <x v="54"/>
    <d v="1899-12-30T12:20:00"/>
    <s v="Ewallet"/>
    <n v="30.61"/>
    <n v="4.7619047620000003"/>
    <n v="1.5305"/>
    <n v="5.2"/>
  </r>
  <r>
    <s v="349-97-8902"/>
    <s v="Cairo"/>
    <s v="Mandalay"/>
    <s v="Member"/>
    <s v="Male"/>
    <s v="Food and beverages"/>
    <n v="57.89"/>
    <n v="2"/>
    <n v="5.7889999999999997"/>
    <n v="121.569"/>
    <x v="29"/>
    <d v="1899-12-30T10:37:00"/>
    <s v="Ewallet"/>
    <n v="115.78"/>
    <n v="4.7619047620000003"/>
    <n v="5.7889999999999997"/>
    <n v="8.9"/>
  </r>
  <r>
    <s v="421-95-9805"/>
    <s v="Alex"/>
    <s v="Yangon"/>
    <s v="Normal"/>
    <s v="Female"/>
    <s v="Electronic accessories"/>
    <n v="28.96"/>
    <n v="1"/>
    <n v="1.448"/>
    <n v="30.408000000000001"/>
    <x v="13"/>
    <d v="1899-12-30T10:18:00"/>
    <s v="Credit card"/>
    <n v="28.96"/>
    <n v="4.7619047620000003"/>
    <n v="1.448"/>
    <n v="6.2"/>
  </r>
  <r>
    <s v="277-35-5865"/>
    <s v="Giza"/>
    <s v="Naypyitaw"/>
    <s v="Member"/>
    <s v="Female"/>
    <s v="Food and beverages"/>
    <n v="98.97"/>
    <n v="9"/>
    <n v="44.536499999999997"/>
    <n v="935.26649999999995"/>
    <x v="11"/>
    <d v="1899-12-30T11:23:00"/>
    <s v="Cash"/>
    <n v="890.73"/>
    <n v="4.7619047620000003"/>
    <n v="44.536499999999997"/>
    <n v="6.7"/>
  </r>
  <r>
    <s v="789-23-8625"/>
    <s v="Cairo"/>
    <s v="Mandalay"/>
    <s v="Member"/>
    <s v="Male"/>
    <s v="Fashion accessories"/>
    <n v="93.22"/>
    <n v="3"/>
    <n v="13.983000000000001"/>
    <n v="293.64299999999997"/>
    <x v="46"/>
    <d v="1899-12-30T11:45:00"/>
    <s v="Cash"/>
    <n v="279.66000000000003"/>
    <n v="4.7619047620000003"/>
    <n v="13.983000000000001"/>
    <n v="7.2"/>
  </r>
  <r>
    <s v="284-54-4231"/>
    <s v="Giza"/>
    <s v="Naypyitaw"/>
    <s v="Member"/>
    <s v="Male"/>
    <s v="Sports and travel"/>
    <n v="80.930000000000007"/>
    <n v="1"/>
    <n v="4.0465"/>
    <n v="84.976500000000001"/>
    <x v="64"/>
    <d v="1899-12-30T16:08:00"/>
    <s v="Credit card"/>
    <n v="80.930000000000007"/>
    <n v="4.7619047620000003"/>
    <n v="4.0465"/>
    <n v="9"/>
  </r>
  <r>
    <s v="443-59-0061"/>
    <s v="Alex"/>
    <s v="Yangon"/>
    <s v="Member"/>
    <s v="Male"/>
    <s v="Food and beverages"/>
    <n v="67.45"/>
    <n v="10"/>
    <n v="33.725000000000001"/>
    <n v="708.22500000000002"/>
    <x v="36"/>
    <d v="1899-12-30T11:25:00"/>
    <s v="Ewallet"/>
    <n v="674.5"/>
    <n v="4.7619047620000003"/>
    <n v="33.725000000000001"/>
    <n v="4.2"/>
  </r>
  <r>
    <s v="509-29-3912"/>
    <s v="Alex"/>
    <s v="Yangon"/>
    <s v="Member"/>
    <s v="Female"/>
    <s v="Sports and travel"/>
    <n v="38.72"/>
    <n v="9"/>
    <n v="17.423999999999999"/>
    <n v="365.904"/>
    <x v="80"/>
    <d v="1899-12-30T12:24:00"/>
    <s v="Ewallet"/>
    <n v="348.48"/>
    <n v="4.7619047620000003"/>
    <n v="17.423999999999999"/>
    <n v="4.2"/>
  </r>
  <r>
    <s v="327-40-9673"/>
    <s v="Cairo"/>
    <s v="Mandalay"/>
    <s v="Member"/>
    <s v="Male"/>
    <s v="Sports and travel"/>
    <n v="72.599999999999994"/>
    <n v="6"/>
    <n v="21.78"/>
    <n v="457.38"/>
    <x v="50"/>
    <d v="1899-12-30T19:51:00"/>
    <s v="Cash"/>
    <n v="435.6"/>
    <n v="4.7619047620000003"/>
    <n v="21.78"/>
    <n v="6.9"/>
  </r>
  <r>
    <s v="840-19-2096"/>
    <s v="Giza"/>
    <s v="Naypyitaw"/>
    <s v="Member"/>
    <s v="Male"/>
    <s v="Electronic accessories"/>
    <n v="87.91"/>
    <n v="5"/>
    <n v="21.977499999999999"/>
    <n v="461.52749999999997"/>
    <x v="86"/>
    <d v="1899-12-30T18:10:00"/>
    <s v="Ewallet"/>
    <n v="439.55"/>
    <n v="4.7619047620000003"/>
    <n v="21.977499999999999"/>
    <n v="4.4000000000000004"/>
  </r>
  <r>
    <s v="828-46-6863"/>
    <s v="Alex"/>
    <s v="Yangon"/>
    <s v="Member"/>
    <s v="Male"/>
    <s v="Food and beverages"/>
    <n v="98.53"/>
    <n v="6"/>
    <n v="29.559000000000001"/>
    <n v="620.73900000000003"/>
    <x v="54"/>
    <d v="1899-12-30T11:22:00"/>
    <s v="Credit card"/>
    <n v="591.17999999999995"/>
    <n v="4.7619047620000003"/>
    <n v="29.559000000000001"/>
    <n v="4"/>
  </r>
  <r>
    <s v="641-96-3695"/>
    <s v="Giza"/>
    <s v="Naypyitaw"/>
    <s v="Member"/>
    <s v="Female"/>
    <s v="Fashion accessories"/>
    <n v="43.46"/>
    <n v="6"/>
    <n v="13.038"/>
    <n v="273.798"/>
    <x v="13"/>
    <d v="1899-12-30T17:55:00"/>
    <s v="Ewallet"/>
    <n v="260.76"/>
    <n v="4.7619047620000003"/>
    <n v="13.038"/>
    <n v="8.5"/>
  </r>
  <r>
    <s v="420-97-3340"/>
    <s v="Alex"/>
    <s v="Yangon"/>
    <s v="Normal"/>
    <s v="Female"/>
    <s v="Food and beverages"/>
    <n v="71.680000000000007"/>
    <n v="3"/>
    <n v="10.752000000000001"/>
    <n v="225.792"/>
    <x v="61"/>
    <d v="1899-12-30T15:30:00"/>
    <s v="Credit card"/>
    <n v="215.04"/>
    <n v="4.7619047620000003"/>
    <n v="10.752000000000001"/>
    <n v="9.1999999999999993"/>
  </r>
  <r>
    <s v="436-54-4512"/>
    <s v="Alex"/>
    <s v="Yangon"/>
    <s v="Member"/>
    <s v="Female"/>
    <s v="Food and beverages"/>
    <n v="91.61"/>
    <n v="1"/>
    <n v="4.5804999999999998"/>
    <n v="96.1905"/>
    <x v="80"/>
    <d v="1899-12-30T19:44:00"/>
    <s v="Cash"/>
    <n v="91.61"/>
    <n v="4.7619047620000003"/>
    <n v="4.5804999999999998"/>
    <n v="9.8000000000000007"/>
  </r>
  <r>
    <s v="670-79-6321"/>
    <s v="Cairo"/>
    <s v="Mandalay"/>
    <s v="Member"/>
    <s v="Female"/>
    <s v="Home and lifestyle"/>
    <n v="94.59"/>
    <n v="7"/>
    <n v="33.106499999999997"/>
    <n v="695.23649999999998"/>
    <x v="29"/>
    <d v="1899-12-30T15:27:00"/>
    <s v="Credit card"/>
    <n v="662.13"/>
    <n v="4.7619047620000003"/>
    <n v="33.106499999999997"/>
    <n v="4.9000000000000004"/>
  </r>
  <r>
    <s v="852-62-7105"/>
    <s v="Cairo"/>
    <s v="Mandalay"/>
    <s v="Normal"/>
    <s v="Female"/>
    <s v="Fashion accessories"/>
    <n v="83.25"/>
    <n v="10"/>
    <n v="41.625"/>
    <n v="874.125"/>
    <x v="52"/>
    <d v="1899-12-30T11:25:00"/>
    <s v="Credit card"/>
    <n v="832.5"/>
    <n v="4.7619047620000003"/>
    <n v="41.625"/>
    <n v="4.4000000000000004"/>
  </r>
  <r>
    <s v="598-06-7312"/>
    <s v="Cairo"/>
    <s v="Mandalay"/>
    <s v="Member"/>
    <s v="Male"/>
    <s v="Fashion accessories"/>
    <n v="91.35"/>
    <n v="1"/>
    <n v="4.5674999999999999"/>
    <n v="95.917500000000004"/>
    <x v="69"/>
    <d v="1899-12-30T15:42:00"/>
    <s v="Cash"/>
    <n v="91.35"/>
    <n v="4.7619047620000003"/>
    <n v="4.5674999999999999"/>
    <n v="6.8"/>
  </r>
  <r>
    <s v="135-13-8269"/>
    <s v="Cairo"/>
    <s v="Mandalay"/>
    <s v="Member"/>
    <s v="Female"/>
    <s v="Food and beverages"/>
    <n v="78.88"/>
    <n v="2"/>
    <n v="7.8879999999999999"/>
    <n v="165.648"/>
    <x v="53"/>
    <d v="1899-12-30T16:04:00"/>
    <s v="Cash"/>
    <n v="157.76"/>
    <n v="4.7619047620000003"/>
    <n v="7.8879999999999999"/>
    <n v="9.1"/>
  </r>
  <r>
    <s v="816-57-2053"/>
    <s v="Alex"/>
    <s v="Yangon"/>
    <s v="Normal"/>
    <s v="Male"/>
    <s v="Sports and travel"/>
    <n v="60.87"/>
    <n v="2"/>
    <n v="6.0869999999999997"/>
    <n v="127.827"/>
    <x v="11"/>
    <d v="1899-12-30T12:37:00"/>
    <s v="Ewallet"/>
    <n v="121.74"/>
    <n v="4.7619047620000003"/>
    <n v="6.0869999999999997"/>
    <n v="8.6999999999999993"/>
  </r>
  <r>
    <s v="628-90-8624"/>
    <s v="Cairo"/>
    <s v="Mandalay"/>
    <s v="Member"/>
    <s v="Male"/>
    <s v="Health and beauty"/>
    <n v="82.58"/>
    <n v="10"/>
    <n v="41.29"/>
    <n v="867.09"/>
    <x v="86"/>
    <d v="1899-12-30T14:41:00"/>
    <s v="Cash"/>
    <n v="825.8"/>
    <n v="4.7619047620000003"/>
    <n v="41.29"/>
    <n v="5"/>
  </r>
  <r>
    <s v="856-66-2701"/>
    <s v="Alex"/>
    <s v="Yangon"/>
    <s v="Member"/>
    <s v="Male"/>
    <s v="Home and lifestyle"/>
    <n v="53.3"/>
    <n v="3"/>
    <n v="7.9950000000000001"/>
    <n v="167.89500000000001"/>
    <x v="25"/>
    <d v="1899-12-30T14:19:00"/>
    <s v="Ewallet"/>
    <n v="159.9"/>
    <n v="4.7619047620000003"/>
    <n v="7.9950000000000001"/>
    <n v="7.5"/>
  </r>
  <r>
    <s v="308-39-1707"/>
    <s v="Alex"/>
    <s v="Yangon"/>
    <s v="Normal"/>
    <s v="Female"/>
    <s v="Fashion accessories"/>
    <n v="12.09"/>
    <n v="1"/>
    <n v="0.60450000000000004"/>
    <n v="12.6945"/>
    <x v="53"/>
    <d v="1899-12-30T18:19:00"/>
    <s v="Credit card"/>
    <n v="12.09"/>
    <n v="4.7619047620000003"/>
    <n v="0.60450000000000004"/>
    <n v="8.1999999999999993"/>
  </r>
  <r>
    <s v="149-61-1929"/>
    <s v="Alex"/>
    <s v="Yangon"/>
    <s v="Normal"/>
    <s v="Male"/>
    <s v="Sports and travel"/>
    <n v="64.19"/>
    <n v="10"/>
    <n v="32.094999999999999"/>
    <n v="673.995"/>
    <x v="64"/>
    <d v="1899-12-30T14:08:00"/>
    <s v="Credit card"/>
    <n v="641.9"/>
    <n v="4.7619047620000003"/>
    <n v="32.094999999999999"/>
    <n v="6.7"/>
  </r>
  <r>
    <s v="655-07-2265"/>
    <s v="Alex"/>
    <s v="Yangon"/>
    <s v="Normal"/>
    <s v="Male"/>
    <s v="Electronic accessories"/>
    <n v="78.31"/>
    <n v="3"/>
    <n v="11.746499999999999"/>
    <n v="246.6765"/>
    <x v="19"/>
    <d v="1899-12-30T16:38:00"/>
    <s v="Ewallet"/>
    <n v="234.93"/>
    <n v="4.7619047620000003"/>
    <n v="11.746499999999999"/>
    <n v="5.4"/>
  </r>
  <r>
    <s v="589-02-8023"/>
    <s v="Alex"/>
    <s v="Yangon"/>
    <s v="Member"/>
    <s v="Male"/>
    <s v="Food and beverages"/>
    <n v="83.77"/>
    <n v="2"/>
    <n v="8.3770000000000007"/>
    <n v="175.917"/>
    <x v="15"/>
    <d v="1899-12-30T10:54:00"/>
    <s v="Credit card"/>
    <n v="167.54"/>
    <n v="4.7619047620000003"/>
    <n v="8.3770000000000007"/>
    <n v="7"/>
  </r>
  <r>
    <s v="420-04-7590"/>
    <s v="Cairo"/>
    <s v="Mandalay"/>
    <s v="Normal"/>
    <s v="Male"/>
    <s v="Home and lifestyle"/>
    <n v="99.7"/>
    <n v="3"/>
    <n v="14.955"/>
    <n v="314.05500000000001"/>
    <x v="79"/>
    <d v="1899-12-30T11:29:00"/>
    <s v="Ewallet"/>
    <n v="299.10000000000002"/>
    <n v="4.7619047620000003"/>
    <n v="14.955"/>
    <n v="4.7"/>
  </r>
  <r>
    <s v="182-88-2763"/>
    <s v="Cairo"/>
    <s v="Mandalay"/>
    <s v="Member"/>
    <s v="Male"/>
    <s v="Food and beverages"/>
    <n v="79.91"/>
    <n v="3"/>
    <n v="11.986499999999999"/>
    <n v="251.7165"/>
    <x v="80"/>
    <d v="1899-12-30T19:28:00"/>
    <s v="Credit card"/>
    <n v="239.73"/>
    <n v="4.7619047620000003"/>
    <n v="11.986499999999999"/>
    <n v="5"/>
  </r>
  <r>
    <s v="188-55-0967"/>
    <s v="Cairo"/>
    <s v="Mandalay"/>
    <s v="Member"/>
    <s v="Male"/>
    <s v="Health and beauty"/>
    <n v="66.47"/>
    <n v="10"/>
    <n v="33.234999999999999"/>
    <n v="697.93499999999995"/>
    <x v="15"/>
    <d v="1899-12-30T15:01:00"/>
    <s v="Credit card"/>
    <n v="664.7"/>
    <n v="4.7619047620000003"/>
    <n v="33.234999999999999"/>
    <n v="5"/>
  </r>
  <r>
    <s v="610-46-4100"/>
    <s v="Alex"/>
    <s v="Yangon"/>
    <s v="Normal"/>
    <s v="Male"/>
    <s v="Health and beauty"/>
    <n v="28.95"/>
    <n v="7"/>
    <n v="10.1325"/>
    <n v="212.7825"/>
    <x v="2"/>
    <d v="1899-12-30T20:31:00"/>
    <s v="Credit card"/>
    <n v="202.65"/>
    <n v="4.7619047620000003"/>
    <n v="10.1325"/>
    <n v="6"/>
  </r>
  <r>
    <s v="318-81-2368"/>
    <s v="Giza"/>
    <s v="Naypyitaw"/>
    <s v="Normal"/>
    <s v="Female"/>
    <s v="Electronic accessories"/>
    <n v="46.2"/>
    <n v="1"/>
    <n v="2.31"/>
    <n v="48.51"/>
    <x v="35"/>
    <d v="1899-12-30T12:16:00"/>
    <s v="Cash"/>
    <n v="46.2"/>
    <n v="4.7619047620000003"/>
    <n v="2.31"/>
    <n v="6.3"/>
  </r>
  <r>
    <s v="364-33-8584"/>
    <s v="Cairo"/>
    <s v="Mandalay"/>
    <s v="Member"/>
    <s v="Female"/>
    <s v="Food and beverages"/>
    <n v="17.63"/>
    <n v="5"/>
    <n v="4.4074999999999998"/>
    <n v="92.557500000000005"/>
    <x v="1"/>
    <d v="1899-12-30T15:27:00"/>
    <s v="Cash"/>
    <n v="88.15"/>
    <n v="4.7619047620000003"/>
    <n v="4.4074999999999998"/>
    <n v="8.5"/>
  </r>
  <r>
    <s v="665-63-9737"/>
    <s v="Cairo"/>
    <s v="Mandalay"/>
    <s v="Normal"/>
    <s v="Male"/>
    <s v="Fashion accessories"/>
    <n v="52.42"/>
    <n v="3"/>
    <n v="7.8630000000000004"/>
    <n v="165.12299999999999"/>
    <x v="33"/>
    <d v="1899-12-30T17:36:00"/>
    <s v="Ewallet"/>
    <n v="157.26"/>
    <n v="4.7619047620000003"/>
    <n v="7.8630000000000004"/>
    <n v="7.5"/>
  </r>
  <r>
    <s v="695-09-5146"/>
    <s v="Cairo"/>
    <s v="Mandalay"/>
    <s v="Member"/>
    <s v="Female"/>
    <s v="Food and beverages"/>
    <n v="98.79"/>
    <n v="3"/>
    <n v="14.8185"/>
    <n v="311.18849999999998"/>
    <x v="55"/>
    <d v="1899-12-30T20:00:00"/>
    <s v="Ewallet"/>
    <n v="296.37"/>
    <n v="4.7619047620000003"/>
    <n v="14.8185"/>
    <n v="6.4"/>
  </r>
  <r>
    <s v="155-45-3814"/>
    <s v="Giza"/>
    <s v="Naypyitaw"/>
    <s v="Member"/>
    <s v="Female"/>
    <s v="Electronic accessories"/>
    <n v="88.55"/>
    <n v="8"/>
    <n v="35.42"/>
    <n v="743.82"/>
    <x v="35"/>
    <d v="1899-12-30T15:29:00"/>
    <s v="Ewallet"/>
    <n v="708.4"/>
    <n v="4.7619047620000003"/>
    <n v="35.42"/>
    <n v="4.7"/>
  </r>
  <r>
    <s v="794-32-2436"/>
    <s v="Cairo"/>
    <s v="Mandalay"/>
    <s v="Member"/>
    <s v="Male"/>
    <s v="Electronic accessories"/>
    <n v="55.67"/>
    <n v="2"/>
    <n v="5.5670000000000002"/>
    <n v="116.907"/>
    <x v="39"/>
    <d v="1899-12-30T15:08:00"/>
    <s v="Ewallet"/>
    <n v="111.34"/>
    <n v="4.7619047620000003"/>
    <n v="5.5670000000000002"/>
    <n v="6"/>
  </r>
  <r>
    <s v="131-15-8856"/>
    <s v="Giza"/>
    <s v="Naypyitaw"/>
    <s v="Member"/>
    <s v="Female"/>
    <s v="Food and beverages"/>
    <n v="72.52"/>
    <n v="8"/>
    <n v="29.007999999999999"/>
    <n v="609.16800000000001"/>
    <x v="73"/>
    <d v="1899-12-30T19:26:00"/>
    <s v="Credit card"/>
    <n v="580.16"/>
    <n v="4.7619047620000003"/>
    <n v="29.007999999999999"/>
    <n v="4"/>
  </r>
  <r>
    <s v="273-84-2164"/>
    <s v="Giza"/>
    <s v="Naypyitaw"/>
    <s v="Member"/>
    <s v="Male"/>
    <s v="Electronic accessories"/>
    <n v="12.05"/>
    <n v="5"/>
    <n v="3.0125000000000002"/>
    <n v="63.262500000000003"/>
    <x v="69"/>
    <d v="1899-12-30T15:53:00"/>
    <s v="Ewallet"/>
    <n v="60.25"/>
    <n v="4.7619047620000003"/>
    <n v="3.0125000000000002"/>
    <n v="5.5"/>
  </r>
  <r>
    <s v="706-36-6154"/>
    <s v="Alex"/>
    <s v="Yangon"/>
    <s v="Member"/>
    <s v="Male"/>
    <s v="Home and lifestyle"/>
    <n v="19.36"/>
    <n v="9"/>
    <n v="8.7119999999999997"/>
    <n v="182.952"/>
    <x v="68"/>
    <d v="1899-12-30T18:43:00"/>
    <s v="Ewallet"/>
    <n v="174.24"/>
    <n v="4.7619047620000003"/>
    <n v="8.7119999999999997"/>
    <n v="8.6999999999999993"/>
  </r>
  <r>
    <s v="778-89-7974"/>
    <s v="Giza"/>
    <s v="Naypyitaw"/>
    <s v="Normal"/>
    <s v="Male"/>
    <s v="Health and beauty"/>
    <n v="70.209999999999994"/>
    <n v="6"/>
    <n v="21.062999999999999"/>
    <n v="442.32299999999998"/>
    <x v="73"/>
    <d v="1899-12-30T14:58:00"/>
    <s v="Cash"/>
    <n v="421.26"/>
    <n v="4.7619047620000003"/>
    <n v="21.062999999999999"/>
    <n v="7.4"/>
  </r>
  <r>
    <s v="574-31-8277"/>
    <s v="Cairo"/>
    <s v="Mandalay"/>
    <s v="Member"/>
    <s v="Male"/>
    <s v="Fashion accessories"/>
    <n v="33.630000000000003"/>
    <n v="1"/>
    <n v="1.6815"/>
    <n v="35.311500000000002"/>
    <x v="80"/>
    <d v="1899-12-30T19:55:00"/>
    <s v="Cash"/>
    <n v="33.630000000000003"/>
    <n v="4.7619047620000003"/>
    <n v="1.6815"/>
    <n v="5.6"/>
  </r>
  <r>
    <s v="859-71-0933"/>
    <s v="Giza"/>
    <s v="Naypyitaw"/>
    <s v="Member"/>
    <s v="Female"/>
    <s v="Sports and travel"/>
    <n v="15.49"/>
    <n v="2"/>
    <n v="1.5489999999999999"/>
    <n v="32.529000000000003"/>
    <x v="65"/>
    <d v="1899-12-30T15:10:00"/>
    <s v="Cash"/>
    <n v="30.98"/>
    <n v="4.7619047620000003"/>
    <n v="1.5489999999999999"/>
    <n v="6.3"/>
  </r>
  <r>
    <s v="740-11-5257"/>
    <s v="Giza"/>
    <s v="Naypyitaw"/>
    <s v="Normal"/>
    <s v="Male"/>
    <s v="Electronic accessories"/>
    <n v="24.74"/>
    <n v="10"/>
    <n v="12.37"/>
    <n v="259.77"/>
    <x v="7"/>
    <d v="1899-12-30T16:44:00"/>
    <s v="Cash"/>
    <n v="247.4"/>
    <n v="4.7619047620000003"/>
    <n v="12.37"/>
    <n v="7.1"/>
  </r>
  <r>
    <s v="369-82-2676"/>
    <s v="Cairo"/>
    <s v="Mandalay"/>
    <s v="Normal"/>
    <s v="Male"/>
    <s v="Electronic accessories"/>
    <n v="75.66"/>
    <n v="5"/>
    <n v="18.914999999999999"/>
    <n v="397.21499999999997"/>
    <x v="15"/>
    <d v="1899-12-30T18:22:00"/>
    <s v="Ewallet"/>
    <n v="378.3"/>
    <n v="4.7619047620000003"/>
    <n v="18.914999999999999"/>
    <n v="7.8"/>
  </r>
  <r>
    <s v="563-47-4072"/>
    <s v="Cairo"/>
    <s v="Mandalay"/>
    <s v="Normal"/>
    <s v="Female"/>
    <s v="Health and beauty"/>
    <n v="55.81"/>
    <n v="6"/>
    <n v="16.742999999999999"/>
    <n v="351.60300000000001"/>
    <x v="49"/>
    <d v="1899-12-30T11:52:00"/>
    <s v="Cash"/>
    <n v="334.86"/>
    <n v="4.7619047620000003"/>
    <n v="16.742999999999999"/>
    <n v="9.9"/>
  </r>
  <r>
    <s v="742-04-5161"/>
    <s v="Alex"/>
    <s v="Yangon"/>
    <s v="Member"/>
    <s v="Male"/>
    <s v="Home and lifestyle"/>
    <n v="72.78"/>
    <n v="10"/>
    <n v="36.39"/>
    <n v="764.19"/>
    <x v="36"/>
    <d v="1899-12-30T17:24:00"/>
    <s v="Cash"/>
    <n v="727.8"/>
    <n v="4.7619047620000003"/>
    <n v="36.39"/>
    <n v="7.3"/>
  </r>
  <r>
    <s v="149-15-7606"/>
    <s v="Cairo"/>
    <s v="Mandalay"/>
    <s v="Member"/>
    <s v="Male"/>
    <s v="Sports and travel"/>
    <n v="37.32"/>
    <n v="9"/>
    <n v="16.794"/>
    <n v="352.67399999999998"/>
    <x v="43"/>
    <d v="1899-12-30T15:31:00"/>
    <s v="Ewallet"/>
    <n v="335.88"/>
    <n v="4.7619047620000003"/>
    <n v="16.794"/>
    <n v="5.0999999999999996"/>
  </r>
  <r>
    <s v="133-77-3154"/>
    <s v="Cairo"/>
    <s v="Mandalay"/>
    <s v="Member"/>
    <s v="Male"/>
    <s v="Fashion accessories"/>
    <n v="60.18"/>
    <n v="4"/>
    <n v="12.036"/>
    <n v="252.756"/>
    <x v="69"/>
    <d v="1899-12-30T18:04:00"/>
    <s v="Credit card"/>
    <n v="240.72"/>
    <n v="4.7619047620000003"/>
    <n v="12.036"/>
    <n v="9.4"/>
  </r>
  <r>
    <s v="169-52-4504"/>
    <s v="Alex"/>
    <s v="Yangon"/>
    <s v="Normal"/>
    <s v="Female"/>
    <s v="Electronic accessories"/>
    <n v="15.69"/>
    <n v="3"/>
    <n v="2.3534999999999999"/>
    <n v="49.423499999999997"/>
    <x v="86"/>
    <d v="1899-12-30T14:13:00"/>
    <s v="Credit card"/>
    <n v="47.07"/>
    <n v="4.7619047620000003"/>
    <n v="2.3534999999999999"/>
    <n v="5.8"/>
  </r>
  <r>
    <s v="250-81-7186"/>
    <s v="Giza"/>
    <s v="Naypyitaw"/>
    <s v="Normal"/>
    <s v="Female"/>
    <s v="Electronic accessories"/>
    <n v="99.69"/>
    <n v="1"/>
    <n v="4.9844999999999997"/>
    <n v="104.67449999999999"/>
    <x v="33"/>
    <d v="1899-12-30T10:23:00"/>
    <s v="Credit card"/>
    <n v="99.69"/>
    <n v="4.7619047620000003"/>
    <n v="4.9844999999999997"/>
    <n v="8"/>
  </r>
  <r>
    <s v="562-12-5430"/>
    <s v="Alex"/>
    <s v="Yangon"/>
    <s v="Member"/>
    <s v="Female"/>
    <s v="Fashion accessories"/>
    <n v="88.15"/>
    <n v="3"/>
    <n v="13.2225"/>
    <n v="277.67250000000001"/>
    <x v="68"/>
    <d v="1899-12-30T10:11:00"/>
    <s v="Ewallet"/>
    <n v="264.45"/>
    <n v="4.7619047620000003"/>
    <n v="13.2225"/>
    <n v="7.9"/>
  </r>
  <r>
    <s v="816-72-8853"/>
    <s v="Alex"/>
    <s v="Yangon"/>
    <s v="Member"/>
    <s v="Female"/>
    <s v="Sports and travel"/>
    <n v="27.93"/>
    <n v="5"/>
    <n v="6.9824999999999999"/>
    <n v="146.63249999999999"/>
    <x v="71"/>
    <d v="1899-12-30T15:48:00"/>
    <s v="Cash"/>
    <n v="139.65"/>
    <n v="4.7619047620000003"/>
    <n v="6.9824999999999999"/>
    <n v="5.9"/>
  </r>
  <r>
    <s v="491-38-3499"/>
    <s v="Alex"/>
    <s v="Yangon"/>
    <s v="Member"/>
    <s v="Male"/>
    <s v="Fashion accessories"/>
    <n v="55.45"/>
    <n v="1"/>
    <n v="2.7725"/>
    <n v="58.222499999999997"/>
    <x v="84"/>
    <d v="1899-12-30T17:46:00"/>
    <s v="Credit card"/>
    <n v="55.45"/>
    <n v="4.7619047620000003"/>
    <n v="2.7725"/>
    <n v="4.9000000000000004"/>
  </r>
  <r>
    <s v="322-02-2271"/>
    <s v="Cairo"/>
    <s v="Mandalay"/>
    <s v="Normal"/>
    <s v="Female"/>
    <s v="Sports and travel"/>
    <n v="42.97"/>
    <n v="3"/>
    <n v="6.4455"/>
    <n v="135.35550000000001"/>
    <x v="36"/>
    <d v="1899-12-30T11:46:00"/>
    <s v="Cash"/>
    <n v="128.91"/>
    <n v="4.7619047620000003"/>
    <n v="6.4455"/>
    <n v="9.3000000000000007"/>
  </r>
  <r>
    <s v="842-29-4695"/>
    <s v="Giza"/>
    <s v="Naypyitaw"/>
    <s v="Member"/>
    <s v="Male"/>
    <s v="Sports and travel"/>
    <n v="17.14"/>
    <n v="7"/>
    <n v="5.9989999999999997"/>
    <n v="125.979"/>
    <x v="65"/>
    <d v="1899-12-30T12:07:00"/>
    <s v="Credit card"/>
    <n v="119.98"/>
    <n v="4.7619047620000003"/>
    <n v="5.9989999999999997"/>
    <n v="7.9"/>
  </r>
  <r>
    <s v="725-67-2480"/>
    <s v="Cairo"/>
    <s v="Mandalay"/>
    <s v="Member"/>
    <s v="Female"/>
    <s v="Fashion accessories"/>
    <n v="58.75"/>
    <n v="6"/>
    <n v="17.625"/>
    <n v="370.125"/>
    <x v="62"/>
    <d v="1899-12-30T18:14:00"/>
    <s v="Credit card"/>
    <n v="352.5"/>
    <n v="4.7619047620000003"/>
    <n v="17.625"/>
    <n v="5.9"/>
  </r>
  <r>
    <s v="641-51-2661"/>
    <s v="Giza"/>
    <s v="Naypyitaw"/>
    <s v="Member"/>
    <s v="Female"/>
    <s v="Food and beverages"/>
    <n v="87.1"/>
    <n v="10"/>
    <n v="43.55"/>
    <n v="914.55"/>
    <x v="12"/>
    <d v="1899-12-30T14:45:00"/>
    <s v="Credit card"/>
    <n v="871"/>
    <n v="4.7619047620000003"/>
    <n v="43.55"/>
    <n v="9.9"/>
  </r>
  <r>
    <s v="714-02-3114"/>
    <s v="Giza"/>
    <s v="Naypyitaw"/>
    <s v="Normal"/>
    <s v="Female"/>
    <s v="Sports and travel"/>
    <n v="98.8"/>
    <n v="2"/>
    <n v="9.8800000000000008"/>
    <n v="207.48"/>
    <x v="81"/>
    <d v="1899-12-30T11:39:00"/>
    <s v="Cash"/>
    <n v="197.6"/>
    <n v="4.7619047620000003"/>
    <n v="9.8800000000000008"/>
    <n v="7.7"/>
  </r>
  <r>
    <s v="518-17-2983"/>
    <s v="Alex"/>
    <s v="Yangon"/>
    <s v="Normal"/>
    <s v="Female"/>
    <s v="Fashion accessories"/>
    <n v="48.63"/>
    <n v="4"/>
    <n v="9.7260000000000009"/>
    <n v="204.24600000000001"/>
    <x v="87"/>
    <d v="1899-12-30T15:44:00"/>
    <s v="Ewallet"/>
    <n v="194.52"/>
    <n v="4.7619047620000003"/>
    <n v="9.7260000000000009"/>
    <n v="7.6"/>
  </r>
  <r>
    <s v="779-42-2410"/>
    <s v="Cairo"/>
    <s v="Mandalay"/>
    <s v="Member"/>
    <s v="Male"/>
    <s v="Food and beverages"/>
    <n v="57.74"/>
    <n v="3"/>
    <n v="8.6609999999999996"/>
    <n v="181.881"/>
    <x v="9"/>
    <d v="1899-12-30T13:06:00"/>
    <s v="Ewallet"/>
    <n v="173.22"/>
    <n v="4.7619047620000003"/>
    <n v="8.6609999999999996"/>
    <n v="7.7"/>
  </r>
  <r>
    <s v="190-14-3147"/>
    <s v="Cairo"/>
    <s v="Mandalay"/>
    <s v="Normal"/>
    <s v="Female"/>
    <s v="Health and beauty"/>
    <n v="17.97"/>
    <n v="4"/>
    <n v="3.5939999999999999"/>
    <n v="75.474000000000004"/>
    <x v="55"/>
    <d v="1899-12-30T20:43:00"/>
    <s v="Ewallet"/>
    <n v="71.88"/>
    <n v="4.7619047620000003"/>
    <n v="3.5939999999999999"/>
    <n v="6.4"/>
  </r>
  <r>
    <s v="408-66-6712"/>
    <s v="Giza"/>
    <s v="Naypyitaw"/>
    <s v="Member"/>
    <s v="Female"/>
    <s v="Health and beauty"/>
    <n v="47.71"/>
    <n v="6"/>
    <n v="14.313000000000001"/>
    <n v="300.57299999999998"/>
    <x v="69"/>
    <d v="1899-12-30T14:19:00"/>
    <s v="Ewallet"/>
    <n v="286.26"/>
    <n v="4.7619047620000003"/>
    <n v="14.313000000000001"/>
    <n v="4.4000000000000004"/>
  </r>
  <r>
    <s v="679-22-6530"/>
    <s v="Cairo"/>
    <s v="Mandalay"/>
    <s v="Normal"/>
    <s v="Female"/>
    <s v="Sports and travel"/>
    <n v="40.619999999999997"/>
    <n v="2"/>
    <n v="4.0620000000000003"/>
    <n v="85.302000000000007"/>
    <x v="29"/>
    <d v="1899-12-30T10:01:00"/>
    <s v="Credit card"/>
    <n v="81.239999999999995"/>
    <n v="4.7619047620000003"/>
    <n v="4.0620000000000003"/>
    <n v="4.0999999999999996"/>
  </r>
  <r>
    <s v="588-47-8641"/>
    <s v="Alex"/>
    <s v="Yangon"/>
    <s v="Member"/>
    <s v="Male"/>
    <s v="Fashion accessories"/>
    <n v="56.04"/>
    <n v="10"/>
    <n v="28.02"/>
    <n v="588.41999999999996"/>
    <x v="78"/>
    <d v="1899-12-30T19:30:00"/>
    <s v="Ewallet"/>
    <n v="560.4"/>
    <n v="4.7619047620000003"/>
    <n v="28.02"/>
    <n v="4.4000000000000004"/>
  </r>
  <r>
    <s v="642-61-4706"/>
    <s v="Cairo"/>
    <s v="Mandalay"/>
    <s v="Member"/>
    <s v="Male"/>
    <s v="Food and beverages"/>
    <n v="93.4"/>
    <n v="2"/>
    <n v="9.34"/>
    <n v="196.14"/>
    <x v="73"/>
    <d v="1899-12-30T16:34:00"/>
    <s v="Cash"/>
    <n v="186.8"/>
    <n v="4.7619047620000003"/>
    <n v="9.34"/>
    <n v="5.5"/>
  </r>
  <r>
    <s v="576-31-4774"/>
    <s v="Cairo"/>
    <s v="Mandalay"/>
    <s v="Normal"/>
    <s v="Female"/>
    <s v="Health and beauty"/>
    <n v="73.41"/>
    <n v="3"/>
    <n v="11.0115"/>
    <n v="231.2415"/>
    <x v="22"/>
    <d v="1899-12-30T13:10:00"/>
    <s v="Ewallet"/>
    <n v="220.23"/>
    <n v="4.7619047620000003"/>
    <n v="11.0115"/>
    <n v="4"/>
  </r>
  <r>
    <s v="556-41-6224"/>
    <s v="Giza"/>
    <s v="Naypyitaw"/>
    <s v="Normal"/>
    <s v="Male"/>
    <s v="Health and beauty"/>
    <n v="33.64"/>
    <n v="8"/>
    <n v="13.456"/>
    <n v="282.57600000000002"/>
    <x v="42"/>
    <d v="1899-12-30T17:10:00"/>
    <s v="Credit card"/>
    <n v="269.12"/>
    <n v="4.7619047620000003"/>
    <n v="13.456"/>
    <n v="9.3000000000000007"/>
  </r>
  <r>
    <s v="811-03-8790"/>
    <s v="Alex"/>
    <s v="Yangon"/>
    <s v="Normal"/>
    <s v="Female"/>
    <s v="Electronic accessories"/>
    <n v="45.48"/>
    <n v="10"/>
    <n v="22.74"/>
    <n v="477.54"/>
    <x v="59"/>
    <d v="1899-12-30T10:22:00"/>
    <s v="Credit card"/>
    <n v="454.8"/>
    <n v="4.7619047620000003"/>
    <n v="22.74"/>
    <n v="4.8"/>
  </r>
  <r>
    <s v="242-11-3142"/>
    <s v="Cairo"/>
    <s v="Mandalay"/>
    <s v="Member"/>
    <s v="Male"/>
    <s v="Fashion accessories"/>
    <n v="83.77"/>
    <n v="2"/>
    <n v="8.3770000000000007"/>
    <n v="175.917"/>
    <x v="7"/>
    <d v="1899-12-30T19:57:00"/>
    <s v="Cash"/>
    <n v="167.54"/>
    <n v="4.7619047620000003"/>
    <n v="8.3770000000000007"/>
    <n v="4.5999999999999996"/>
  </r>
  <r>
    <s v="752-23-3760"/>
    <s v="Cairo"/>
    <s v="Mandalay"/>
    <s v="Member"/>
    <s v="Female"/>
    <s v="Sports and travel"/>
    <n v="64.08"/>
    <n v="7"/>
    <n v="22.428000000000001"/>
    <n v="470.988"/>
    <x v="88"/>
    <d v="1899-12-30T19:29:00"/>
    <s v="Credit card"/>
    <n v="448.56"/>
    <n v="4.7619047620000003"/>
    <n v="22.428000000000001"/>
    <n v="7.3"/>
  </r>
  <r>
    <s v="274-05-5470"/>
    <s v="Alex"/>
    <s v="Yangon"/>
    <s v="Member"/>
    <s v="Female"/>
    <s v="Food and beverages"/>
    <n v="73.47"/>
    <n v="4"/>
    <n v="14.694000000000001"/>
    <n v="308.57400000000001"/>
    <x v="55"/>
    <d v="1899-12-30T18:30:00"/>
    <s v="Cash"/>
    <n v="293.88"/>
    <n v="4.7619047620000003"/>
    <n v="14.694000000000001"/>
    <n v="6"/>
  </r>
  <r>
    <s v="648-94-3045"/>
    <s v="Giza"/>
    <s v="Naypyitaw"/>
    <s v="Normal"/>
    <s v="Male"/>
    <s v="Health and beauty"/>
    <n v="58.95"/>
    <n v="10"/>
    <n v="29.475000000000001"/>
    <n v="618.97500000000002"/>
    <x v="13"/>
    <d v="1899-12-30T14:27:00"/>
    <s v="Ewallet"/>
    <n v="589.5"/>
    <n v="4.7619047620000003"/>
    <n v="29.475000000000001"/>
    <n v="8.1"/>
  </r>
  <r>
    <s v="130-67-4723"/>
    <s v="Alex"/>
    <s v="Yangon"/>
    <s v="Member"/>
    <s v="Male"/>
    <s v="Food and beverages"/>
    <n v="48.5"/>
    <n v="6"/>
    <n v="14.55"/>
    <n v="305.55"/>
    <x v="83"/>
    <d v="1899-12-30T13:57:00"/>
    <s v="Ewallet"/>
    <n v="291"/>
    <n v="4.7619047620000003"/>
    <n v="14.55"/>
    <n v="9.4"/>
  </r>
  <r>
    <s v="528-87-5606"/>
    <s v="Cairo"/>
    <s v="Mandalay"/>
    <s v="Member"/>
    <s v="Female"/>
    <s v="Electronic accessories"/>
    <n v="39.479999999999997"/>
    <n v="1"/>
    <n v="1.974"/>
    <n v="41.454000000000001"/>
    <x v="12"/>
    <d v="1899-12-30T19:43:00"/>
    <s v="Cash"/>
    <n v="39.479999999999997"/>
    <n v="4.7619047620000003"/>
    <n v="1.974"/>
    <n v="6.5"/>
  </r>
  <r>
    <s v="320-85-2052"/>
    <s v="Cairo"/>
    <s v="Mandalay"/>
    <s v="Normal"/>
    <s v="Female"/>
    <s v="Sports and travel"/>
    <n v="34.81"/>
    <n v="1"/>
    <n v="1.7404999999999999"/>
    <n v="36.5505"/>
    <x v="78"/>
    <d v="1899-12-30T10:11:00"/>
    <s v="Credit card"/>
    <n v="34.81"/>
    <n v="4.7619047620000003"/>
    <n v="1.7404999999999999"/>
    <n v="7"/>
  </r>
  <r>
    <s v="370-96-0655"/>
    <s v="Giza"/>
    <s v="Naypyitaw"/>
    <s v="Normal"/>
    <s v="Female"/>
    <s v="Fashion accessories"/>
    <n v="49.32"/>
    <n v="6"/>
    <n v="14.795999999999999"/>
    <n v="310.71600000000001"/>
    <x v="51"/>
    <d v="1899-12-30T13:46:00"/>
    <s v="Ewallet"/>
    <n v="295.92"/>
    <n v="4.7619047620000003"/>
    <n v="14.795999999999999"/>
    <n v="7.1"/>
  </r>
  <r>
    <s v="105-10-6182"/>
    <s v="Alex"/>
    <s v="Yangon"/>
    <s v="Member"/>
    <s v="Male"/>
    <s v="Fashion accessories"/>
    <n v="21.48"/>
    <n v="2"/>
    <n v="2.1480000000000001"/>
    <n v="45.107999999999997"/>
    <x v="33"/>
    <d v="1899-12-30T12:22:00"/>
    <s v="Ewallet"/>
    <n v="42.96"/>
    <n v="4.7619047620000003"/>
    <n v="2.1480000000000001"/>
    <n v="6.6"/>
  </r>
  <r>
    <s v="510-79-0415"/>
    <s v="Cairo"/>
    <s v="Mandalay"/>
    <s v="Member"/>
    <s v="Female"/>
    <s v="Sports and travel"/>
    <n v="23.08"/>
    <n v="6"/>
    <n v="6.9240000000000004"/>
    <n v="145.404"/>
    <x v="46"/>
    <d v="1899-12-30T19:20:00"/>
    <s v="Ewallet"/>
    <n v="138.47999999999999"/>
    <n v="4.7619047620000003"/>
    <n v="6.9240000000000004"/>
    <n v="4.9000000000000004"/>
  </r>
  <r>
    <s v="241-96-5076"/>
    <s v="Cairo"/>
    <s v="Mandalay"/>
    <s v="Member"/>
    <s v="Female"/>
    <s v="Home and lifestyle"/>
    <n v="49.1"/>
    <n v="2"/>
    <n v="4.91"/>
    <n v="103.11"/>
    <x v="66"/>
    <d v="1899-12-30T12:58:00"/>
    <s v="Credit card"/>
    <n v="98.2"/>
    <n v="4.7619047620000003"/>
    <n v="4.91"/>
    <n v="6.4"/>
  </r>
  <r>
    <s v="767-97-4650"/>
    <s v="Cairo"/>
    <s v="Mandalay"/>
    <s v="Member"/>
    <s v="Female"/>
    <s v="Sports and travel"/>
    <n v="64.83"/>
    <n v="2"/>
    <n v="6.4829999999999997"/>
    <n v="136.143"/>
    <x v="66"/>
    <d v="1899-12-30T11:59:00"/>
    <s v="Credit card"/>
    <n v="129.66"/>
    <n v="4.7619047620000003"/>
    <n v="6.4829999999999997"/>
    <n v="8"/>
  </r>
  <r>
    <s v="648-83-1321"/>
    <s v="Alex"/>
    <s v="Yangon"/>
    <s v="Member"/>
    <s v="Male"/>
    <s v="Home and lifestyle"/>
    <n v="63.56"/>
    <n v="10"/>
    <n v="31.78"/>
    <n v="667.38"/>
    <x v="65"/>
    <d v="1899-12-30T17:59:00"/>
    <s v="Cash"/>
    <n v="635.6"/>
    <n v="4.7619047620000003"/>
    <n v="31.78"/>
    <n v="4.3"/>
  </r>
  <r>
    <s v="173-57-2300"/>
    <s v="Giza"/>
    <s v="Naypyitaw"/>
    <s v="Member"/>
    <s v="Male"/>
    <s v="Sports and travel"/>
    <n v="72.88"/>
    <n v="2"/>
    <n v="7.2880000000000003"/>
    <n v="153.048"/>
    <x v="45"/>
    <d v="1899-12-30T12:51:00"/>
    <s v="Cash"/>
    <n v="145.76"/>
    <n v="4.7619047620000003"/>
    <n v="7.2880000000000003"/>
    <n v="6.1"/>
  </r>
  <r>
    <s v="305-03-2383"/>
    <s v="Alex"/>
    <s v="Yangon"/>
    <s v="Normal"/>
    <s v="Female"/>
    <s v="Food and beverages"/>
    <n v="67.099999999999994"/>
    <n v="3"/>
    <n v="10.065"/>
    <n v="211.36500000000001"/>
    <x v="42"/>
    <d v="1899-12-30T10:36:00"/>
    <s v="Cash"/>
    <n v="201.3"/>
    <n v="4.7619047620000003"/>
    <n v="10.065"/>
    <n v="7.5"/>
  </r>
  <r>
    <s v="394-55-6384"/>
    <s v="Giza"/>
    <s v="Naypyitaw"/>
    <s v="Member"/>
    <s v="Female"/>
    <s v="Sports and travel"/>
    <n v="70.19"/>
    <n v="9"/>
    <n v="31.5855"/>
    <n v="663.29549999999995"/>
    <x v="25"/>
    <d v="1899-12-30T13:38:00"/>
    <s v="Cash"/>
    <n v="631.71"/>
    <n v="4.7619047620000003"/>
    <n v="31.5855"/>
    <n v="6.7"/>
  </r>
  <r>
    <s v="266-20-6657"/>
    <s v="Giza"/>
    <s v="Naypyitaw"/>
    <s v="Member"/>
    <s v="Male"/>
    <s v="Food and beverages"/>
    <n v="55.04"/>
    <n v="7"/>
    <n v="19.263999999999999"/>
    <n v="404.54399999999998"/>
    <x v="41"/>
    <d v="1899-12-30T19:39:00"/>
    <s v="Ewallet"/>
    <n v="385.28"/>
    <n v="4.7619047620000003"/>
    <n v="19.263999999999999"/>
    <n v="5.2"/>
  </r>
  <r>
    <s v="689-05-1884"/>
    <s v="Alex"/>
    <s v="Yangon"/>
    <s v="Member"/>
    <s v="Male"/>
    <s v="Health and beauty"/>
    <n v="48.63"/>
    <n v="10"/>
    <n v="24.315000000000001"/>
    <n v="510.61500000000001"/>
    <x v="31"/>
    <d v="1899-12-30T12:44:00"/>
    <s v="Cash"/>
    <n v="486.3"/>
    <n v="4.7619047620000003"/>
    <n v="24.315000000000001"/>
    <n v="8.8000000000000007"/>
  </r>
  <r>
    <s v="196-01-2849"/>
    <s v="Giza"/>
    <s v="Naypyitaw"/>
    <s v="Member"/>
    <s v="Female"/>
    <s v="Fashion accessories"/>
    <n v="73.38"/>
    <n v="7"/>
    <n v="25.683"/>
    <n v="539.34299999999996"/>
    <x v="34"/>
    <d v="1899-12-30T13:56:00"/>
    <s v="Cash"/>
    <n v="513.66"/>
    <n v="4.7619047620000003"/>
    <n v="25.683"/>
    <n v="9.5"/>
  </r>
  <r>
    <s v="372-62-5264"/>
    <s v="Giza"/>
    <s v="Naypyitaw"/>
    <s v="Normal"/>
    <s v="Female"/>
    <s v="Food and beverages"/>
    <n v="52.6"/>
    <n v="9"/>
    <n v="23.67"/>
    <n v="497.07"/>
    <x v="65"/>
    <d v="1899-12-30T14:42:00"/>
    <s v="Cash"/>
    <n v="473.4"/>
    <n v="4.7619047620000003"/>
    <n v="23.67"/>
    <n v="7.6"/>
  </r>
  <r>
    <s v="800-09-8606"/>
    <s v="Alex"/>
    <s v="Yangon"/>
    <s v="Member"/>
    <s v="Female"/>
    <s v="Home and lifestyle"/>
    <n v="87.37"/>
    <n v="5"/>
    <n v="21.842500000000001"/>
    <n v="458.6925"/>
    <x v="71"/>
    <d v="1899-12-30T19:45:00"/>
    <s v="Cash"/>
    <n v="436.85"/>
    <n v="4.7619047620000003"/>
    <n v="21.842500000000001"/>
    <n v="6.6"/>
  </r>
  <r>
    <s v="182-52-7000"/>
    <s v="Alex"/>
    <s v="Yangon"/>
    <s v="Member"/>
    <s v="Female"/>
    <s v="Sports and travel"/>
    <n v="27.04"/>
    <n v="4"/>
    <n v="5.4080000000000004"/>
    <n v="113.568"/>
    <x v="17"/>
    <d v="1899-12-30T20:26:00"/>
    <s v="Ewallet"/>
    <n v="108.16"/>
    <n v="4.7619047620000003"/>
    <n v="5.4080000000000004"/>
    <n v="6.9"/>
  </r>
  <r>
    <s v="826-58-8051"/>
    <s v="Cairo"/>
    <s v="Mandalay"/>
    <s v="Normal"/>
    <s v="Male"/>
    <s v="Home and lifestyle"/>
    <n v="62.19"/>
    <n v="4"/>
    <n v="12.438000000000001"/>
    <n v="261.19799999999998"/>
    <x v="47"/>
    <d v="1899-12-30T19:46:00"/>
    <s v="Ewallet"/>
    <n v="248.76"/>
    <n v="4.7619047620000003"/>
    <n v="12.438000000000001"/>
    <n v="4.3"/>
  </r>
  <r>
    <s v="868-06-0466"/>
    <s v="Alex"/>
    <s v="Yangon"/>
    <s v="Member"/>
    <s v="Male"/>
    <s v="Electronic accessories"/>
    <n v="69.58"/>
    <n v="9"/>
    <n v="31.311"/>
    <n v="657.53099999999995"/>
    <x v="88"/>
    <d v="1899-12-30T19:38:00"/>
    <s v="Credit card"/>
    <n v="626.22"/>
    <n v="4.7619047620000003"/>
    <n v="31.311"/>
    <n v="7.8"/>
  </r>
  <r>
    <s v="751-41-9720"/>
    <s v="Giza"/>
    <s v="Naypyitaw"/>
    <s v="Normal"/>
    <s v="Male"/>
    <s v="Home and lifestyle"/>
    <n v="97.5"/>
    <n v="10"/>
    <n v="48.75"/>
    <n v="1023.75"/>
    <x v="52"/>
    <d v="1899-12-30T16:18:00"/>
    <s v="Ewallet"/>
    <n v="975"/>
    <n v="4.7619047620000003"/>
    <n v="48.75"/>
    <n v="8"/>
  </r>
  <r>
    <s v="626-43-7888"/>
    <s v="Giza"/>
    <s v="Naypyitaw"/>
    <s v="Normal"/>
    <s v="Female"/>
    <s v="Fashion accessories"/>
    <n v="60.41"/>
    <n v="8"/>
    <n v="24.164000000000001"/>
    <n v="507.44400000000002"/>
    <x v="13"/>
    <d v="1899-12-30T12:23:00"/>
    <s v="Ewallet"/>
    <n v="483.28"/>
    <n v="4.7619047620000003"/>
    <n v="24.164000000000001"/>
    <n v="9.6"/>
  </r>
  <r>
    <s v="176-64-7711"/>
    <s v="Cairo"/>
    <s v="Mandalay"/>
    <s v="Normal"/>
    <s v="Male"/>
    <s v="Food and beverages"/>
    <n v="32.32"/>
    <n v="3"/>
    <n v="4.8479999999999999"/>
    <n v="101.80800000000001"/>
    <x v="39"/>
    <d v="1899-12-30T19:11:00"/>
    <s v="Credit card"/>
    <n v="96.96"/>
    <n v="4.7619047620000003"/>
    <n v="4.8479999999999999"/>
    <n v="4.3"/>
  </r>
  <r>
    <s v="191-29-0321"/>
    <s v="Cairo"/>
    <s v="Mandalay"/>
    <s v="Member"/>
    <s v="Female"/>
    <s v="Fashion accessories"/>
    <n v="19.77"/>
    <n v="10"/>
    <n v="9.8849999999999998"/>
    <n v="207.58500000000001"/>
    <x v="33"/>
    <d v="1899-12-30T18:57:00"/>
    <s v="Credit card"/>
    <n v="197.7"/>
    <n v="4.7619047620000003"/>
    <n v="9.8849999999999998"/>
    <n v="5"/>
  </r>
  <r>
    <s v="729-06-2010"/>
    <s v="Cairo"/>
    <s v="Mandalay"/>
    <s v="Member"/>
    <s v="Male"/>
    <s v="Health and beauty"/>
    <n v="80.47"/>
    <n v="9"/>
    <n v="36.211500000000001"/>
    <n v="760.44150000000002"/>
    <x v="47"/>
    <d v="1899-12-30T11:18:00"/>
    <s v="Cash"/>
    <n v="724.23"/>
    <n v="4.7619047620000003"/>
    <n v="36.211500000000001"/>
    <n v="9.1999999999999993"/>
  </r>
  <r>
    <s v="640-48-5028"/>
    <s v="Cairo"/>
    <s v="Mandalay"/>
    <s v="Member"/>
    <s v="Female"/>
    <s v="Home and lifestyle"/>
    <n v="88.39"/>
    <n v="9"/>
    <n v="39.775500000000001"/>
    <n v="835.28549999999996"/>
    <x v="22"/>
    <d v="1899-12-30T12:40:00"/>
    <s v="Cash"/>
    <n v="795.51"/>
    <n v="4.7619047620000003"/>
    <n v="39.775500000000001"/>
    <n v="6.3"/>
  </r>
  <r>
    <s v="186-79-9562"/>
    <s v="Cairo"/>
    <s v="Mandalay"/>
    <s v="Normal"/>
    <s v="Male"/>
    <s v="Health and beauty"/>
    <n v="71.77"/>
    <n v="7"/>
    <n v="25.119499999999999"/>
    <n v="527.5095"/>
    <x v="14"/>
    <d v="1899-12-30T14:06:00"/>
    <s v="Cash"/>
    <n v="502.39"/>
    <n v="4.7619047620000003"/>
    <n v="25.119499999999999"/>
    <n v="8.9"/>
  </r>
  <r>
    <s v="834-45-5519"/>
    <s v="Cairo"/>
    <s v="Mandalay"/>
    <s v="Normal"/>
    <s v="Female"/>
    <s v="Electronic accessories"/>
    <n v="43"/>
    <n v="4"/>
    <n v="8.6"/>
    <n v="180.6"/>
    <x v="82"/>
    <d v="1899-12-30T20:48:00"/>
    <s v="Ewallet"/>
    <n v="172"/>
    <n v="4.7619047620000003"/>
    <n v="8.6"/>
    <n v="7.6"/>
  </r>
  <r>
    <s v="162-65-8559"/>
    <s v="Giza"/>
    <s v="Naypyitaw"/>
    <s v="Member"/>
    <s v="Male"/>
    <s v="Food and beverages"/>
    <n v="68.98"/>
    <n v="1"/>
    <n v="3.4489999999999998"/>
    <n v="72.429000000000002"/>
    <x v="18"/>
    <d v="1899-12-30T20:13:00"/>
    <s v="Cash"/>
    <n v="68.98"/>
    <n v="4.7619047620000003"/>
    <n v="3.4489999999999998"/>
    <n v="4.8"/>
  </r>
  <r>
    <s v="760-27-5490"/>
    <s v="Giza"/>
    <s v="Naypyitaw"/>
    <s v="Normal"/>
    <s v="Male"/>
    <s v="Fashion accessories"/>
    <n v="15.62"/>
    <n v="8"/>
    <n v="6.2480000000000002"/>
    <n v="131.208"/>
    <x v="40"/>
    <d v="1899-12-30T20:37:00"/>
    <s v="Ewallet"/>
    <n v="124.96"/>
    <n v="4.7619047620000003"/>
    <n v="6.2480000000000002"/>
    <n v="9.1"/>
  </r>
  <r>
    <s v="445-30-9252"/>
    <s v="Alex"/>
    <s v="Yangon"/>
    <s v="Normal"/>
    <s v="Male"/>
    <s v="Sports and travel"/>
    <n v="25.7"/>
    <n v="3"/>
    <n v="3.855"/>
    <n v="80.954999999999998"/>
    <x v="29"/>
    <d v="1899-12-30T17:59:00"/>
    <s v="Ewallet"/>
    <n v="77.099999999999994"/>
    <n v="4.7619047620000003"/>
    <n v="3.855"/>
    <n v="6.1"/>
  </r>
  <r>
    <s v="786-94-2700"/>
    <s v="Alex"/>
    <s v="Yangon"/>
    <s v="Member"/>
    <s v="Male"/>
    <s v="Food and beverages"/>
    <n v="80.62"/>
    <n v="6"/>
    <n v="24.186"/>
    <n v="507.90600000000001"/>
    <x v="38"/>
    <d v="1899-12-30T20:18:00"/>
    <s v="Cash"/>
    <n v="483.72"/>
    <n v="4.7619047620000003"/>
    <n v="24.186"/>
    <n v="9.1"/>
  </r>
  <r>
    <s v="728-88-7867"/>
    <s v="Giza"/>
    <s v="Naypyitaw"/>
    <s v="Member"/>
    <s v="Female"/>
    <s v="Home and lifestyle"/>
    <n v="75.53"/>
    <n v="4"/>
    <n v="15.106"/>
    <n v="317.226"/>
    <x v="35"/>
    <d v="1899-12-30T15:52:00"/>
    <s v="Ewallet"/>
    <n v="302.12"/>
    <n v="4.7619047620000003"/>
    <n v="15.106"/>
    <n v="8.3000000000000007"/>
  </r>
  <r>
    <s v="183-21-3799"/>
    <s v="Giza"/>
    <s v="Naypyitaw"/>
    <s v="Normal"/>
    <s v="Female"/>
    <s v="Electronic accessories"/>
    <n v="77.63"/>
    <n v="9"/>
    <n v="34.933500000000002"/>
    <n v="733.60350000000005"/>
    <x v="88"/>
    <d v="1899-12-30T15:14:00"/>
    <s v="Ewallet"/>
    <n v="698.67"/>
    <n v="4.7619047620000003"/>
    <n v="34.933500000000002"/>
    <n v="7.2"/>
  </r>
  <r>
    <s v="268-20-3585"/>
    <s v="Giza"/>
    <s v="Naypyitaw"/>
    <s v="Normal"/>
    <s v="Female"/>
    <s v="Health and beauty"/>
    <n v="13.85"/>
    <n v="9"/>
    <n v="6.2324999999999999"/>
    <n v="130.88249999999999"/>
    <x v="87"/>
    <d v="1899-12-30T12:50:00"/>
    <s v="Ewallet"/>
    <n v="124.65"/>
    <n v="4.7619047620000003"/>
    <n v="6.2324999999999999"/>
    <n v="6"/>
  </r>
  <r>
    <s v="735-32-9839"/>
    <s v="Giza"/>
    <s v="Naypyitaw"/>
    <s v="Member"/>
    <s v="Male"/>
    <s v="Fashion accessories"/>
    <n v="98.7"/>
    <n v="8"/>
    <n v="39.479999999999997"/>
    <n v="829.08"/>
    <x v="82"/>
    <d v="1899-12-30T10:36:00"/>
    <s v="Ewallet"/>
    <n v="789.6"/>
    <n v="4.7619047620000003"/>
    <n v="39.479999999999997"/>
    <n v="8.5"/>
  </r>
  <r>
    <s v="258-92-7466"/>
    <s v="Alex"/>
    <s v="Yangon"/>
    <s v="Normal"/>
    <s v="Female"/>
    <s v="Health and beauty"/>
    <n v="35.68"/>
    <n v="5"/>
    <n v="8.92"/>
    <n v="187.32"/>
    <x v="10"/>
    <d v="1899-12-30T18:33:00"/>
    <s v="Credit card"/>
    <n v="178.4"/>
    <n v="4.7619047620000003"/>
    <n v="8.92"/>
    <n v="6.6"/>
  </r>
  <r>
    <s v="857-16-3520"/>
    <s v="Alex"/>
    <s v="Yangon"/>
    <s v="Member"/>
    <s v="Female"/>
    <s v="Fashion accessories"/>
    <n v="71.459999999999994"/>
    <n v="7"/>
    <n v="25.010999999999999"/>
    <n v="525.23099999999999"/>
    <x v="61"/>
    <d v="1899-12-30T16:06:00"/>
    <s v="Ewallet"/>
    <n v="500.22"/>
    <n v="4.7619047620000003"/>
    <n v="25.010999999999999"/>
    <n v="4.5"/>
  </r>
  <r>
    <s v="482-17-1179"/>
    <s v="Alex"/>
    <s v="Yangon"/>
    <s v="Member"/>
    <s v="Male"/>
    <s v="Electronic accessories"/>
    <n v="11.94"/>
    <n v="3"/>
    <n v="1.7909999999999999"/>
    <n v="37.610999999999997"/>
    <x v="64"/>
    <d v="1899-12-30T12:47:00"/>
    <s v="Credit card"/>
    <n v="35.82"/>
    <n v="4.7619047620000003"/>
    <n v="1.7909999999999999"/>
    <n v="8.1"/>
  </r>
  <r>
    <s v="788-21-5741"/>
    <s v="Alex"/>
    <s v="Yangon"/>
    <s v="Normal"/>
    <s v="Male"/>
    <s v="Fashion accessories"/>
    <n v="45.38"/>
    <n v="3"/>
    <n v="6.8070000000000004"/>
    <n v="142.947"/>
    <x v="21"/>
    <d v="1899-12-30T13:34:00"/>
    <s v="Credit card"/>
    <n v="136.13999999999999"/>
    <n v="4.7619047620000003"/>
    <n v="6.8070000000000004"/>
    <n v="7.2"/>
  </r>
  <r>
    <s v="821-14-9046"/>
    <s v="Cairo"/>
    <s v="Mandalay"/>
    <s v="Member"/>
    <s v="Female"/>
    <s v="Fashion accessories"/>
    <n v="17.48"/>
    <n v="6"/>
    <n v="5.2439999999999998"/>
    <n v="110.124"/>
    <x v="68"/>
    <d v="1899-12-30T15:04:00"/>
    <s v="Credit card"/>
    <n v="104.88"/>
    <n v="4.7619047620000003"/>
    <n v="5.2439999999999998"/>
    <n v="6.1"/>
  </r>
  <r>
    <s v="418-05-0656"/>
    <s v="Cairo"/>
    <s v="Mandalay"/>
    <s v="Normal"/>
    <s v="Female"/>
    <s v="Fashion accessories"/>
    <n v="25.56"/>
    <n v="7"/>
    <n v="8.9459999999999997"/>
    <n v="187.86600000000001"/>
    <x v="30"/>
    <d v="1899-12-30T20:42:00"/>
    <s v="Cash"/>
    <n v="178.92"/>
    <n v="4.7619047620000003"/>
    <n v="8.9459999999999997"/>
    <n v="7.1"/>
  </r>
  <r>
    <s v="678-79-0726"/>
    <s v="Giza"/>
    <s v="Naypyitaw"/>
    <s v="Member"/>
    <s v="Female"/>
    <s v="Sports and travel"/>
    <n v="90.63"/>
    <n v="9"/>
    <n v="40.783499999999997"/>
    <n v="856.45349999999996"/>
    <x v="68"/>
    <d v="1899-12-30T15:28:00"/>
    <s v="Cash"/>
    <n v="815.67"/>
    <n v="4.7619047620000003"/>
    <n v="40.783499999999997"/>
    <n v="5.0999999999999996"/>
  </r>
  <r>
    <s v="776-68-1096"/>
    <s v="Cairo"/>
    <s v="Mandalay"/>
    <s v="Normal"/>
    <s v="Male"/>
    <s v="Home and lifestyle"/>
    <n v="44.12"/>
    <n v="3"/>
    <n v="6.6180000000000003"/>
    <n v="138.97800000000001"/>
    <x v="79"/>
    <d v="1899-12-30T13:45:00"/>
    <s v="Credit card"/>
    <n v="132.36000000000001"/>
    <n v="4.7619047620000003"/>
    <n v="6.6180000000000003"/>
    <n v="7.9"/>
  </r>
  <r>
    <s v="592-46-1692"/>
    <s v="Giza"/>
    <s v="Naypyitaw"/>
    <s v="Member"/>
    <s v="Female"/>
    <s v="Food and beverages"/>
    <n v="36.770000000000003"/>
    <n v="7"/>
    <n v="12.8695"/>
    <n v="270.2595"/>
    <x v="83"/>
    <d v="1899-12-30T20:10:00"/>
    <s v="Cash"/>
    <n v="257.39"/>
    <n v="4.7619047620000003"/>
    <n v="12.8695"/>
    <n v="7.4"/>
  </r>
  <r>
    <s v="434-35-9162"/>
    <s v="Cairo"/>
    <s v="Mandalay"/>
    <s v="Member"/>
    <s v="Male"/>
    <s v="Food and beverages"/>
    <n v="23.34"/>
    <n v="4"/>
    <n v="4.6680000000000001"/>
    <n v="98.028000000000006"/>
    <x v="87"/>
    <d v="1899-12-30T18:53:00"/>
    <s v="Ewallet"/>
    <n v="93.36"/>
    <n v="4.7619047620000003"/>
    <n v="4.6680000000000001"/>
    <n v="7.4"/>
  </r>
  <r>
    <s v="149-14-0304"/>
    <s v="Giza"/>
    <s v="Naypyitaw"/>
    <s v="Member"/>
    <s v="Female"/>
    <s v="Health and beauty"/>
    <n v="28.5"/>
    <n v="8"/>
    <n v="11.4"/>
    <n v="239.4"/>
    <x v="10"/>
    <d v="1899-12-30T14:24:00"/>
    <s v="Cash"/>
    <n v="228"/>
    <n v="4.7619047620000003"/>
    <n v="11.4"/>
    <n v="6.6"/>
  </r>
  <r>
    <s v="442-44-6497"/>
    <s v="Giza"/>
    <s v="Naypyitaw"/>
    <s v="Member"/>
    <s v="Male"/>
    <s v="Home and lifestyle"/>
    <n v="55.57"/>
    <n v="3"/>
    <n v="8.3354999999999997"/>
    <n v="175.0455"/>
    <x v="66"/>
    <d v="1899-12-30T11:42:00"/>
    <s v="Credit card"/>
    <n v="166.71"/>
    <n v="4.7619047620000003"/>
    <n v="8.3354999999999997"/>
    <n v="5.9"/>
  </r>
  <r>
    <s v="174-64-0215"/>
    <s v="Cairo"/>
    <s v="Mandalay"/>
    <s v="Normal"/>
    <s v="Male"/>
    <s v="Sports and travel"/>
    <n v="69.739999999999995"/>
    <n v="10"/>
    <n v="34.869999999999997"/>
    <n v="732.27"/>
    <x v="19"/>
    <d v="1899-12-30T17:49:00"/>
    <s v="Credit card"/>
    <n v="697.4"/>
    <n v="4.7619047620000003"/>
    <n v="34.869999999999997"/>
    <n v="8.9"/>
  </r>
  <r>
    <s v="210-74-9613"/>
    <s v="Giza"/>
    <s v="Naypyitaw"/>
    <s v="Normal"/>
    <s v="Male"/>
    <s v="Fashion accessories"/>
    <n v="97.26"/>
    <n v="4"/>
    <n v="19.452000000000002"/>
    <n v="408.49200000000002"/>
    <x v="32"/>
    <d v="1899-12-30T15:33:00"/>
    <s v="Ewallet"/>
    <n v="389.04"/>
    <n v="4.7619047620000003"/>
    <n v="19.452000000000002"/>
    <n v="6.8"/>
  </r>
  <r>
    <s v="299-29-0180"/>
    <s v="Cairo"/>
    <s v="Mandalay"/>
    <s v="Member"/>
    <s v="Female"/>
    <s v="Home and lifestyle"/>
    <n v="52.18"/>
    <n v="7"/>
    <n v="18.263000000000002"/>
    <n v="383.52300000000002"/>
    <x v="11"/>
    <d v="1899-12-30T10:54:00"/>
    <s v="Cash"/>
    <n v="365.26"/>
    <n v="4.7619047620000003"/>
    <n v="18.263000000000002"/>
    <n v="9.3000000000000007"/>
  </r>
  <r>
    <s v="247-11-2470"/>
    <s v="Alex"/>
    <s v="Yangon"/>
    <s v="Member"/>
    <s v="Female"/>
    <s v="Fashion accessories"/>
    <n v="22.32"/>
    <n v="4"/>
    <n v="4.4640000000000004"/>
    <n v="93.744"/>
    <x v="59"/>
    <d v="1899-12-30T16:23:00"/>
    <s v="Credit card"/>
    <n v="89.28"/>
    <n v="4.7619047620000003"/>
    <n v="4.4640000000000004"/>
    <n v="4.4000000000000004"/>
  </r>
  <r>
    <s v="635-28-5728"/>
    <s v="Alex"/>
    <s v="Yangon"/>
    <s v="Normal"/>
    <s v="Male"/>
    <s v="Health and beauty"/>
    <n v="56"/>
    <n v="3"/>
    <n v="8.4"/>
    <n v="176.4"/>
    <x v="38"/>
    <d v="1899-12-30T19:33:00"/>
    <s v="Ewallet"/>
    <n v="168"/>
    <n v="4.7619047620000003"/>
    <n v="8.4"/>
    <n v="4.8"/>
  </r>
  <r>
    <s v="756-49-0168"/>
    <s v="Alex"/>
    <s v="Yangon"/>
    <s v="Member"/>
    <s v="Male"/>
    <s v="Fashion accessories"/>
    <n v="19.7"/>
    <n v="1"/>
    <n v="0.98499999999999999"/>
    <n v="20.684999999999999"/>
    <x v="4"/>
    <d v="1899-12-30T11:39:00"/>
    <s v="Ewallet"/>
    <n v="19.7"/>
    <n v="4.7619047620000003"/>
    <n v="0.98499999999999999"/>
    <n v="9.5"/>
  </r>
  <r>
    <s v="438-23-1242"/>
    <s v="Cairo"/>
    <s v="Mandalay"/>
    <s v="Normal"/>
    <s v="Male"/>
    <s v="Electronic accessories"/>
    <n v="75.88"/>
    <n v="7"/>
    <n v="26.558"/>
    <n v="557.71799999999996"/>
    <x v="46"/>
    <d v="1899-12-30T10:38:00"/>
    <s v="Ewallet"/>
    <n v="531.16"/>
    <n v="4.7619047620000003"/>
    <n v="26.558"/>
    <n v="8.9"/>
  </r>
  <r>
    <s v="238-45-6950"/>
    <s v="Cairo"/>
    <s v="Mandalay"/>
    <s v="Member"/>
    <s v="Male"/>
    <s v="Food and beverages"/>
    <n v="53.72"/>
    <n v="1"/>
    <n v="2.6859999999999999"/>
    <n v="56.405999999999999"/>
    <x v="59"/>
    <d v="1899-12-30T20:03:00"/>
    <s v="Ewallet"/>
    <n v="53.72"/>
    <n v="4.7619047620000003"/>
    <n v="2.6859999999999999"/>
    <n v="6.4"/>
  </r>
  <r>
    <s v="607-65-2441"/>
    <s v="Giza"/>
    <s v="Naypyitaw"/>
    <s v="Member"/>
    <s v="Male"/>
    <s v="Health and beauty"/>
    <n v="81.95"/>
    <n v="10"/>
    <n v="40.975000000000001"/>
    <n v="860.47500000000002"/>
    <x v="24"/>
    <d v="1899-12-30T12:39:00"/>
    <s v="Credit card"/>
    <n v="819.5"/>
    <n v="4.7619047620000003"/>
    <n v="40.975000000000001"/>
    <n v="6"/>
  </r>
  <r>
    <s v="386-27-7606"/>
    <s v="Giza"/>
    <s v="Naypyitaw"/>
    <s v="Member"/>
    <s v="Female"/>
    <s v="Home and lifestyle"/>
    <n v="81.2"/>
    <n v="7"/>
    <n v="28.42"/>
    <n v="596.82000000000005"/>
    <x v="28"/>
    <d v="1899-12-30T15:59:00"/>
    <s v="Credit card"/>
    <n v="568.4"/>
    <n v="4.7619047620000003"/>
    <n v="28.42"/>
    <n v="8.1"/>
  </r>
  <r>
    <s v="137-63-5492"/>
    <s v="Giza"/>
    <s v="Naypyitaw"/>
    <s v="Normal"/>
    <s v="Male"/>
    <s v="Electronic accessories"/>
    <n v="58.76"/>
    <n v="10"/>
    <n v="29.38"/>
    <n v="616.98"/>
    <x v="71"/>
    <d v="1899-12-30T14:26:00"/>
    <s v="Ewallet"/>
    <n v="587.6"/>
    <n v="4.7619047620000003"/>
    <n v="29.38"/>
    <n v="9"/>
  </r>
  <r>
    <s v="197-77-7132"/>
    <s v="Cairo"/>
    <s v="Mandalay"/>
    <s v="Member"/>
    <s v="Male"/>
    <s v="Electronic accessories"/>
    <n v="91.56"/>
    <n v="8"/>
    <n v="36.624000000000002"/>
    <n v="769.10400000000004"/>
    <x v="52"/>
    <d v="1899-12-30T18:22:00"/>
    <s v="Ewallet"/>
    <n v="732.48"/>
    <n v="4.7619047620000003"/>
    <n v="36.624000000000002"/>
    <n v="6"/>
  </r>
  <r>
    <s v="805-86-0265"/>
    <s v="Alex"/>
    <s v="Yangon"/>
    <s v="Normal"/>
    <s v="Male"/>
    <s v="Home and lifestyle"/>
    <n v="93.96"/>
    <n v="9"/>
    <n v="42.281999999999996"/>
    <n v="887.92200000000003"/>
    <x v="80"/>
    <d v="1899-12-30T11:32:00"/>
    <s v="Cash"/>
    <n v="845.64"/>
    <n v="4.7619047620000003"/>
    <n v="42.281999999999996"/>
    <n v="9.8000000000000007"/>
  </r>
  <r>
    <s v="733-29-1227"/>
    <s v="Giza"/>
    <s v="Naypyitaw"/>
    <s v="Normal"/>
    <s v="Male"/>
    <s v="Home and lifestyle"/>
    <n v="55.61"/>
    <n v="7"/>
    <n v="19.4635"/>
    <n v="408.73349999999999"/>
    <x v="28"/>
    <d v="1899-12-30T12:41:00"/>
    <s v="Cash"/>
    <n v="389.27"/>
    <n v="4.7619047620000003"/>
    <n v="19.4635"/>
    <n v="8.5"/>
  </r>
  <r>
    <s v="451-73-2711"/>
    <s v="Giza"/>
    <s v="Naypyitaw"/>
    <s v="Normal"/>
    <s v="Male"/>
    <s v="Food and beverages"/>
    <n v="84.83"/>
    <n v="1"/>
    <n v="4.2415000000000003"/>
    <n v="89.0715"/>
    <x v="78"/>
    <d v="1899-12-30T15:20:00"/>
    <s v="Ewallet"/>
    <n v="84.83"/>
    <n v="4.7619047620000003"/>
    <n v="4.2415000000000003"/>
    <n v="8.8000000000000007"/>
  </r>
  <r>
    <s v="373-14-0504"/>
    <s v="Alex"/>
    <s v="Yangon"/>
    <s v="Member"/>
    <s v="Female"/>
    <s v="Sports and travel"/>
    <n v="71.63"/>
    <n v="2"/>
    <n v="7.1630000000000003"/>
    <n v="150.423"/>
    <x v="12"/>
    <d v="1899-12-30T14:33:00"/>
    <s v="Ewallet"/>
    <n v="143.26"/>
    <n v="4.7619047620000003"/>
    <n v="7.1630000000000003"/>
    <n v="8.8000000000000007"/>
  </r>
  <r>
    <s v="546-80-2899"/>
    <s v="Alex"/>
    <s v="Yangon"/>
    <s v="Member"/>
    <s v="Male"/>
    <s v="Home and lifestyle"/>
    <n v="37.69"/>
    <n v="2"/>
    <n v="3.7690000000000001"/>
    <n v="79.149000000000001"/>
    <x v="9"/>
    <d v="1899-12-30T15:29:00"/>
    <s v="Ewallet"/>
    <n v="75.38"/>
    <n v="4.7619047620000003"/>
    <n v="3.7690000000000001"/>
    <n v="9.5"/>
  </r>
  <r>
    <s v="345-68-9016"/>
    <s v="Giza"/>
    <s v="Naypyitaw"/>
    <s v="Member"/>
    <s v="Female"/>
    <s v="Sports and travel"/>
    <n v="31.67"/>
    <n v="8"/>
    <n v="12.667999999999999"/>
    <n v="266.02800000000002"/>
    <x v="56"/>
    <d v="1899-12-30T16:19:00"/>
    <s v="Credit card"/>
    <n v="253.36"/>
    <n v="4.7619047620000003"/>
    <n v="12.667999999999999"/>
    <n v="5.6"/>
  </r>
  <r>
    <s v="390-17-5806"/>
    <s v="Giza"/>
    <s v="Naypyitaw"/>
    <s v="Member"/>
    <s v="Female"/>
    <s v="Food and beverages"/>
    <n v="38.42"/>
    <n v="1"/>
    <n v="1.921"/>
    <n v="40.341000000000001"/>
    <x v="30"/>
    <d v="1899-12-30T16:33:00"/>
    <s v="Cash"/>
    <n v="38.42"/>
    <n v="4.7619047620000003"/>
    <n v="1.921"/>
    <n v="8.6"/>
  </r>
  <r>
    <s v="457-13-1708"/>
    <s v="Cairo"/>
    <s v="Mandalay"/>
    <s v="Member"/>
    <s v="Male"/>
    <s v="Fashion accessories"/>
    <n v="65.23"/>
    <n v="10"/>
    <n v="32.615000000000002"/>
    <n v="684.91499999999996"/>
    <x v="66"/>
    <d v="1899-12-30T19:07:00"/>
    <s v="Credit card"/>
    <n v="652.29999999999995"/>
    <n v="4.7619047620000003"/>
    <n v="32.615000000000002"/>
    <n v="5.2"/>
  </r>
  <r>
    <s v="664-14-2882"/>
    <s v="Giza"/>
    <s v="Naypyitaw"/>
    <s v="Member"/>
    <s v="Female"/>
    <s v="Home and lifestyle"/>
    <n v="10.53"/>
    <n v="5"/>
    <n v="2.6324999999999998"/>
    <n v="55.282499999999999"/>
    <x v="74"/>
    <d v="1899-12-30T14:43:00"/>
    <s v="Credit card"/>
    <n v="52.65"/>
    <n v="4.7619047620000003"/>
    <n v="2.6324999999999998"/>
    <n v="5.8"/>
  </r>
  <r>
    <s v="487-79-6868"/>
    <s v="Cairo"/>
    <s v="Mandalay"/>
    <s v="Member"/>
    <s v="Female"/>
    <s v="Home and lifestyle"/>
    <n v="12.29"/>
    <n v="9"/>
    <n v="5.5305"/>
    <n v="116.1405"/>
    <x v="58"/>
    <d v="1899-12-30T19:28:00"/>
    <s v="Credit card"/>
    <n v="110.61"/>
    <n v="4.7619047620000003"/>
    <n v="5.5305"/>
    <n v="8"/>
  </r>
  <r>
    <s v="314-23-4520"/>
    <s v="Giza"/>
    <s v="Naypyitaw"/>
    <s v="Member"/>
    <s v="Male"/>
    <s v="Health and beauty"/>
    <n v="81.23"/>
    <n v="7"/>
    <n v="28.430499999999999"/>
    <n v="597.04049999999995"/>
    <x v="15"/>
    <d v="1899-12-30T20:44:00"/>
    <s v="Cash"/>
    <n v="568.61"/>
    <n v="4.7619047620000003"/>
    <n v="28.430499999999999"/>
    <n v="9"/>
  </r>
  <r>
    <s v="210-30-7976"/>
    <s v="Cairo"/>
    <s v="Mandalay"/>
    <s v="Member"/>
    <s v="Female"/>
    <s v="Fashion accessories"/>
    <n v="22.32"/>
    <n v="4"/>
    <n v="4.4640000000000004"/>
    <n v="93.744"/>
    <x v="86"/>
    <d v="1899-12-30T11:16:00"/>
    <s v="Ewallet"/>
    <n v="89.28"/>
    <n v="4.7619047620000003"/>
    <n v="4.4640000000000004"/>
    <n v="4.0999999999999996"/>
  </r>
  <r>
    <s v="585-86-8361"/>
    <s v="Alex"/>
    <s v="Yangon"/>
    <s v="Normal"/>
    <s v="Female"/>
    <s v="Food and beverages"/>
    <n v="27.28"/>
    <n v="5"/>
    <n v="6.82"/>
    <n v="143.22"/>
    <x v="36"/>
    <d v="1899-12-30T10:31:00"/>
    <s v="Credit card"/>
    <n v="136.4"/>
    <n v="4.7619047620000003"/>
    <n v="6.82"/>
    <n v="8.6"/>
  </r>
  <r>
    <s v="807-14-7833"/>
    <s v="Alex"/>
    <s v="Yangon"/>
    <s v="Member"/>
    <s v="Female"/>
    <s v="Electronic accessories"/>
    <n v="17.420000000000002"/>
    <n v="10"/>
    <n v="8.7100000000000009"/>
    <n v="182.91"/>
    <x v="70"/>
    <d v="1899-12-30T12:30:00"/>
    <s v="Ewallet"/>
    <n v="174.2"/>
    <n v="4.7619047620000003"/>
    <n v="8.7100000000000009"/>
    <n v="7"/>
  </r>
  <r>
    <s v="775-72-1988"/>
    <s v="Cairo"/>
    <s v="Mandalay"/>
    <s v="Normal"/>
    <s v="Male"/>
    <s v="Home and lifestyle"/>
    <n v="73.28"/>
    <n v="5"/>
    <n v="18.32"/>
    <n v="384.72"/>
    <x v="46"/>
    <d v="1899-12-30T15:05:00"/>
    <s v="Ewallet"/>
    <n v="366.4"/>
    <n v="4.7619047620000003"/>
    <n v="18.32"/>
    <n v="8.4"/>
  </r>
  <r>
    <s v="288-38-3758"/>
    <s v="Giza"/>
    <s v="Naypyitaw"/>
    <s v="Member"/>
    <s v="Female"/>
    <s v="Fashion accessories"/>
    <n v="84.87"/>
    <n v="3"/>
    <n v="12.730499999999999"/>
    <n v="267.34050000000002"/>
    <x v="25"/>
    <d v="1899-12-30T18:30:00"/>
    <s v="Ewallet"/>
    <n v="254.61"/>
    <n v="4.7619047620000003"/>
    <n v="12.730499999999999"/>
    <n v="7.4"/>
  </r>
  <r>
    <s v="652-43-6591"/>
    <s v="Alex"/>
    <s v="Yangon"/>
    <s v="Normal"/>
    <s v="Female"/>
    <s v="Fashion accessories"/>
    <n v="97.29"/>
    <n v="8"/>
    <n v="38.915999999999997"/>
    <n v="817.23599999999999"/>
    <x v="11"/>
    <d v="1899-12-30T13:18:00"/>
    <s v="Credit card"/>
    <n v="778.32"/>
    <n v="4.7619047620000003"/>
    <n v="38.915999999999997"/>
    <n v="6.2"/>
  </r>
  <r>
    <s v="785-96-0615"/>
    <s v="Cairo"/>
    <s v="Mandalay"/>
    <s v="Member"/>
    <s v="Female"/>
    <s v="Electronic accessories"/>
    <n v="35.74"/>
    <n v="8"/>
    <n v="14.295999999999999"/>
    <n v="300.21600000000001"/>
    <x v="21"/>
    <d v="1899-12-30T15:28:00"/>
    <s v="Ewallet"/>
    <n v="285.92"/>
    <n v="4.7619047620000003"/>
    <n v="14.295999999999999"/>
    <n v="4.9000000000000004"/>
  </r>
  <r>
    <s v="406-46-7107"/>
    <s v="Alex"/>
    <s v="Yangon"/>
    <s v="Normal"/>
    <s v="Female"/>
    <s v="Home and lifestyle"/>
    <n v="96.52"/>
    <n v="6"/>
    <n v="28.956"/>
    <n v="608.07600000000002"/>
    <x v="83"/>
    <d v="1899-12-30T11:52:00"/>
    <s v="Cash"/>
    <n v="579.12"/>
    <n v="4.7619047620000003"/>
    <n v="28.956"/>
    <n v="4.5"/>
  </r>
  <r>
    <s v="250-17-5703"/>
    <s v="Alex"/>
    <s v="Yangon"/>
    <s v="Member"/>
    <s v="Male"/>
    <s v="Food and beverages"/>
    <n v="18.850000000000001"/>
    <n v="10"/>
    <n v="9.4250000000000007"/>
    <n v="197.92500000000001"/>
    <x v="33"/>
    <d v="1899-12-30T18:24:00"/>
    <s v="Ewallet"/>
    <n v="188.5"/>
    <n v="4.7619047620000003"/>
    <n v="9.4250000000000007"/>
    <n v="5.6"/>
  </r>
  <r>
    <s v="156-95-3964"/>
    <s v="Alex"/>
    <s v="Yangon"/>
    <s v="Normal"/>
    <s v="Female"/>
    <s v="Food and beverages"/>
    <n v="55.39"/>
    <n v="4"/>
    <n v="11.077999999999999"/>
    <n v="232.63800000000001"/>
    <x v="5"/>
    <d v="1899-12-30T15:19:00"/>
    <s v="Ewallet"/>
    <n v="221.56"/>
    <n v="4.7619047620000003"/>
    <n v="11.077999999999999"/>
    <n v="8"/>
  </r>
  <r>
    <s v="842-40-8179"/>
    <s v="Cairo"/>
    <s v="Mandalay"/>
    <s v="Member"/>
    <s v="Female"/>
    <s v="Food and beverages"/>
    <n v="77.2"/>
    <n v="10"/>
    <n v="38.6"/>
    <n v="810.6"/>
    <x v="48"/>
    <d v="1899-12-30T10:38:00"/>
    <s v="Credit card"/>
    <n v="772"/>
    <n v="4.7619047620000003"/>
    <n v="38.6"/>
    <n v="5.6"/>
  </r>
  <r>
    <s v="525-09-8450"/>
    <s v="Cairo"/>
    <s v="Mandalay"/>
    <s v="Normal"/>
    <s v="Male"/>
    <s v="Electronic accessories"/>
    <n v="72.13"/>
    <n v="10"/>
    <n v="36.064999999999998"/>
    <n v="757.36500000000001"/>
    <x v="82"/>
    <d v="1899-12-30T15:12:00"/>
    <s v="Credit card"/>
    <n v="721.3"/>
    <n v="4.7619047620000003"/>
    <n v="36.064999999999998"/>
    <n v="4.2"/>
  </r>
  <r>
    <s v="410-67-1709"/>
    <s v="Alex"/>
    <s v="Yangon"/>
    <s v="Member"/>
    <s v="Female"/>
    <s v="Fashion accessories"/>
    <n v="63.88"/>
    <n v="8"/>
    <n v="25.552"/>
    <n v="536.59199999999998"/>
    <x v="40"/>
    <d v="1899-12-30T17:48:00"/>
    <s v="Ewallet"/>
    <n v="511.04"/>
    <n v="4.7619047620000003"/>
    <n v="25.552"/>
    <n v="9.9"/>
  </r>
  <r>
    <s v="587-73-4862"/>
    <s v="Alex"/>
    <s v="Yangon"/>
    <s v="Member"/>
    <s v="Female"/>
    <s v="Health and beauty"/>
    <n v="10.69"/>
    <n v="5"/>
    <n v="2.6724999999999999"/>
    <n v="56.122500000000002"/>
    <x v="58"/>
    <d v="1899-12-30T11:07:00"/>
    <s v="Ewallet"/>
    <n v="53.45"/>
    <n v="4.7619047620000003"/>
    <n v="2.6724999999999999"/>
    <n v="7.6"/>
  </r>
  <r>
    <s v="787-87-2010"/>
    <s v="Alex"/>
    <s v="Yangon"/>
    <s v="Member"/>
    <s v="Male"/>
    <s v="Health and beauty"/>
    <n v="55.5"/>
    <n v="4"/>
    <n v="11.1"/>
    <n v="233.1"/>
    <x v="40"/>
    <d v="1899-12-30T15:48:00"/>
    <s v="Credit card"/>
    <n v="222"/>
    <n v="4.7619047620000003"/>
    <n v="11.1"/>
    <n v="6.6"/>
  </r>
  <r>
    <s v="593-14-4239"/>
    <s v="Cairo"/>
    <s v="Mandalay"/>
    <s v="Normal"/>
    <s v="Female"/>
    <s v="Home and lifestyle"/>
    <n v="95.46"/>
    <n v="8"/>
    <n v="38.183999999999997"/>
    <n v="801.86400000000003"/>
    <x v="19"/>
    <d v="1899-12-30T19:40:00"/>
    <s v="Ewallet"/>
    <n v="763.68"/>
    <n v="4.7619047620000003"/>
    <n v="38.183999999999997"/>
    <n v="4.7"/>
  </r>
  <r>
    <s v="801-88-0346"/>
    <s v="Giza"/>
    <s v="Naypyitaw"/>
    <s v="Normal"/>
    <s v="Female"/>
    <s v="Fashion accessories"/>
    <n v="76.06"/>
    <n v="3"/>
    <n v="11.409000000000001"/>
    <n v="239.589"/>
    <x v="0"/>
    <d v="1899-12-30T20:30:00"/>
    <s v="Credit card"/>
    <n v="228.18"/>
    <n v="4.7619047620000003"/>
    <n v="11.409000000000001"/>
    <n v="9.8000000000000007"/>
  </r>
  <r>
    <s v="388-76-2555"/>
    <s v="Cairo"/>
    <s v="Mandalay"/>
    <s v="Normal"/>
    <s v="Male"/>
    <s v="Sports and travel"/>
    <n v="13.69"/>
    <n v="6"/>
    <n v="4.1070000000000002"/>
    <n v="86.247"/>
    <x v="77"/>
    <d v="1899-12-30T13:59:00"/>
    <s v="Cash"/>
    <n v="82.14"/>
    <n v="4.7619047620000003"/>
    <n v="4.1070000000000002"/>
    <n v="6.3"/>
  </r>
  <r>
    <s v="711-31-1234"/>
    <s v="Cairo"/>
    <s v="Mandalay"/>
    <s v="Normal"/>
    <s v="Female"/>
    <s v="Electronic accessories"/>
    <n v="95.64"/>
    <n v="4"/>
    <n v="19.128"/>
    <n v="401.68799999999999"/>
    <x v="32"/>
    <d v="1899-12-30T18:51:00"/>
    <s v="Cash"/>
    <n v="382.56"/>
    <n v="4.7619047620000003"/>
    <n v="19.128"/>
    <n v="7.9"/>
  </r>
  <r>
    <s v="886-54-6089"/>
    <s v="Alex"/>
    <s v="Yangon"/>
    <s v="Normal"/>
    <s v="Female"/>
    <s v="Home and lifestyle"/>
    <n v="11.43"/>
    <n v="6"/>
    <n v="3.4289999999999998"/>
    <n v="72.009"/>
    <x v="15"/>
    <d v="1899-12-30T17:24:00"/>
    <s v="Cash"/>
    <n v="68.58"/>
    <n v="4.7619047620000003"/>
    <n v="3.4289999999999998"/>
    <n v="7.7"/>
  </r>
  <r>
    <s v="707-32-7409"/>
    <s v="Cairo"/>
    <s v="Mandalay"/>
    <s v="Member"/>
    <s v="Female"/>
    <s v="Sports and travel"/>
    <n v="95.54"/>
    <n v="4"/>
    <n v="19.108000000000001"/>
    <n v="401.26799999999997"/>
    <x v="84"/>
    <d v="1899-12-30T11:58:00"/>
    <s v="Ewallet"/>
    <n v="382.16"/>
    <n v="4.7619047620000003"/>
    <n v="19.108000000000001"/>
    <n v="4.5"/>
  </r>
  <r>
    <s v="759-98-4285"/>
    <s v="Giza"/>
    <s v="Naypyitaw"/>
    <s v="Member"/>
    <s v="Female"/>
    <s v="Health and beauty"/>
    <n v="85.87"/>
    <n v="7"/>
    <n v="30.054500000000001"/>
    <n v="631.14449999999999"/>
    <x v="33"/>
    <d v="1899-12-30T19:01:00"/>
    <s v="Credit card"/>
    <n v="601.09"/>
    <n v="4.7619047620000003"/>
    <n v="30.054500000000001"/>
    <n v="8"/>
  </r>
  <r>
    <s v="201-63-8275"/>
    <s v="Giza"/>
    <s v="Naypyitaw"/>
    <s v="Member"/>
    <s v="Female"/>
    <s v="Sports and travel"/>
    <n v="67.989999999999995"/>
    <n v="7"/>
    <n v="23.796500000000002"/>
    <n v="499.72649999999999"/>
    <x v="21"/>
    <d v="1899-12-30T16:50:00"/>
    <s v="Ewallet"/>
    <n v="475.93"/>
    <n v="4.7619047620000003"/>
    <n v="23.796500000000002"/>
    <n v="5.7"/>
  </r>
  <r>
    <s v="471-06-8611"/>
    <s v="Giza"/>
    <s v="Naypyitaw"/>
    <s v="Normal"/>
    <s v="Female"/>
    <s v="Food and beverages"/>
    <n v="52.42"/>
    <n v="1"/>
    <n v="2.621"/>
    <n v="55.040999999999997"/>
    <x v="10"/>
    <d v="1899-12-30T10:22:00"/>
    <s v="Credit card"/>
    <n v="52.42"/>
    <n v="4.7619047620000003"/>
    <n v="2.621"/>
    <n v="6.3"/>
  </r>
  <r>
    <s v="200-16-5952"/>
    <s v="Giza"/>
    <s v="Naypyitaw"/>
    <s v="Member"/>
    <s v="Male"/>
    <s v="Food and beverages"/>
    <n v="65.650000000000006"/>
    <n v="2"/>
    <n v="6.5650000000000004"/>
    <n v="137.86500000000001"/>
    <x v="29"/>
    <d v="1899-12-30T16:46:00"/>
    <s v="Cash"/>
    <n v="131.30000000000001"/>
    <n v="4.7619047620000003"/>
    <n v="6.5650000000000004"/>
    <n v="6"/>
  </r>
  <r>
    <s v="120-54-2248"/>
    <s v="Cairo"/>
    <s v="Mandalay"/>
    <s v="Normal"/>
    <s v="Female"/>
    <s v="Food and beverages"/>
    <n v="28.86"/>
    <n v="5"/>
    <n v="7.2149999999999999"/>
    <n v="151.51499999999999"/>
    <x v="49"/>
    <d v="1899-12-30T18:08:00"/>
    <s v="Credit card"/>
    <n v="144.30000000000001"/>
    <n v="4.7619047620000003"/>
    <n v="7.2149999999999999"/>
    <n v="8"/>
  </r>
  <r>
    <s v="102-77-2261"/>
    <s v="Giza"/>
    <s v="Naypyitaw"/>
    <s v="Member"/>
    <s v="Male"/>
    <s v="Health and beauty"/>
    <n v="65.31"/>
    <n v="7"/>
    <n v="22.858499999999999"/>
    <n v="480.02850000000001"/>
    <x v="19"/>
    <d v="1899-12-30T18:02:00"/>
    <s v="Credit card"/>
    <n v="457.17"/>
    <n v="4.7619047620000003"/>
    <n v="22.858499999999999"/>
    <n v="4.2"/>
  </r>
  <r>
    <s v="875-31-8302"/>
    <s v="Cairo"/>
    <s v="Mandalay"/>
    <s v="Normal"/>
    <s v="Male"/>
    <s v="Sports and travel"/>
    <n v="93.38"/>
    <n v="1"/>
    <n v="4.6689999999999996"/>
    <n v="98.049000000000007"/>
    <x v="75"/>
    <d v="1899-12-30T13:07:00"/>
    <s v="Cash"/>
    <n v="93.38"/>
    <n v="4.7619047620000003"/>
    <n v="4.6689999999999996"/>
    <n v="9.6"/>
  </r>
  <r>
    <s v="102-06-2002"/>
    <s v="Giza"/>
    <s v="Naypyitaw"/>
    <s v="Member"/>
    <s v="Male"/>
    <s v="Sports and travel"/>
    <n v="25.25"/>
    <n v="5"/>
    <n v="6.3125"/>
    <n v="132.5625"/>
    <x v="80"/>
    <d v="1899-12-30T17:52:00"/>
    <s v="Cash"/>
    <n v="126.25"/>
    <n v="4.7619047620000003"/>
    <n v="6.3125"/>
    <n v="6.1"/>
  </r>
  <r>
    <s v="457-94-0464"/>
    <s v="Cairo"/>
    <s v="Mandalay"/>
    <s v="Member"/>
    <s v="Male"/>
    <s v="Electronic accessories"/>
    <n v="87.87"/>
    <n v="9"/>
    <n v="39.541499999999999"/>
    <n v="830.37149999999997"/>
    <x v="82"/>
    <d v="1899-12-30T20:32:00"/>
    <s v="Ewallet"/>
    <n v="790.83"/>
    <n v="4.7619047620000003"/>
    <n v="39.541499999999999"/>
    <n v="5.6"/>
  </r>
  <r>
    <s v="629-42-4133"/>
    <s v="Giza"/>
    <s v="Naypyitaw"/>
    <s v="Normal"/>
    <s v="Male"/>
    <s v="Health and beauty"/>
    <n v="21.8"/>
    <n v="8"/>
    <n v="8.7200000000000006"/>
    <n v="183.12"/>
    <x v="88"/>
    <d v="1899-12-30T19:24:00"/>
    <s v="Cash"/>
    <n v="174.4"/>
    <n v="4.7619047620000003"/>
    <n v="8.7200000000000006"/>
    <n v="8.3000000000000007"/>
  </r>
  <r>
    <s v="534-53-3526"/>
    <s v="Alex"/>
    <s v="Yangon"/>
    <s v="Normal"/>
    <s v="Female"/>
    <s v="Sports and travel"/>
    <n v="94.76"/>
    <n v="4"/>
    <n v="18.952000000000002"/>
    <n v="397.99200000000002"/>
    <x v="48"/>
    <d v="1899-12-30T16:06:00"/>
    <s v="Ewallet"/>
    <n v="379.04"/>
    <n v="4.7619047620000003"/>
    <n v="18.952000000000002"/>
    <n v="7.8"/>
  </r>
  <r>
    <s v="307-04-2070"/>
    <s v="Alex"/>
    <s v="Yangon"/>
    <s v="Member"/>
    <s v="Female"/>
    <s v="Fashion accessories"/>
    <n v="30.62"/>
    <n v="1"/>
    <n v="1.5309999999999999"/>
    <n v="32.151000000000003"/>
    <x v="63"/>
    <d v="1899-12-30T14:14:00"/>
    <s v="Credit card"/>
    <n v="30.62"/>
    <n v="4.7619047620000003"/>
    <n v="1.5309999999999999"/>
    <n v="4.0999999999999996"/>
  </r>
  <r>
    <s v="468-99-7231"/>
    <s v="Giza"/>
    <s v="Naypyitaw"/>
    <s v="Normal"/>
    <s v="Female"/>
    <s v="Home and lifestyle"/>
    <n v="44.01"/>
    <n v="8"/>
    <n v="17.603999999999999"/>
    <n v="369.68400000000003"/>
    <x v="2"/>
    <d v="1899-12-30T17:36:00"/>
    <s v="Cash"/>
    <n v="352.08"/>
    <n v="4.7619047620000003"/>
    <n v="17.603999999999999"/>
    <n v="8.8000000000000007"/>
  </r>
  <r>
    <s v="516-77-6464"/>
    <s v="Giza"/>
    <s v="Naypyitaw"/>
    <s v="Member"/>
    <s v="Female"/>
    <s v="Health and beauty"/>
    <n v="10.16"/>
    <n v="5"/>
    <n v="2.54"/>
    <n v="53.34"/>
    <x v="7"/>
    <d v="1899-12-30T13:08:00"/>
    <s v="Ewallet"/>
    <n v="50.8"/>
    <n v="4.7619047620000003"/>
    <n v="2.54"/>
    <n v="4.0999999999999996"/>
  </r>
  <r>
    <s v="404-91-5964"/>
    <s v="Alex"/>
    <s v="Yangon"/>
    <s v="Normal"/>
    <s v="Male"/>
    <s v="Electronic accessories"/>
    <n v="74.58"/>
    <n v="7"/>
    <n v="26.103000000000002"/>
    <n v="548.16300000000001"/>
    <x v="87"/>
    <d v="1899-12-30T16:09:00"/>
    <s v="Credit card"/>
    <n v="522.05999999999995"/>
    <n v="4.7619047620000003"/>
    <n v="26.103000000000002"/>
    <n v="9"/>
  </r>
  <r>
    <s v="886-77-9084"/>
    <s v="Giza"/>
    <s v="Naypyitaw"/>
    <s v="Normal"/>
    <s v="Male"/>
    <s v="Electronic accessories"/>
    <n v="71.89"/>
    <n v="8"/>
    <n v="28.756"/>
    <n v="603.87599999999998"/>
    <x v="88"/>
    <d v="1899-12-30T11:33:00"/>
    <s v="Ewallet"/>
    <n v="575.12"/>
    <n v="4.7619047620000003"/>
    <n v="28.756"/>
    <n v="5.5"/>
  </r>
  <r>
    <s v="790-38-4466"/>
    <s v="Giza"/>
    <s v="Naypyitaw"/>
    <s v="Normal"/>
    <s v="Female"/>
    <s v="Health and beauty"/>
    <n v="10.99"/>
    <n v="5"/>
    <n v="2.7475000000000001"/>
    <n v="57.697499999999998"/>
    <x v="54"/>
    <d v="1899-12-30T10:18:00"/>
    <s v="Credit card"/>
    <n v="54.95"/>
    <n v="4.7619047620000003"/>
    <n v="2.7475000000000001"/>
    <n v="9.3000000000000007"/>
  </r>
  <r>
    <s v="704-10-4056"/>
    <s v="Giza"/>
    <s v="Naypyitaw"/>
    <s v="Member"/>
    <s v="Male"/>
    <s v="Health and beauty"/>
    <n v="60.47"/>
    <n v="3"/>
    <n v="9.0704999999999991"/>
    <n v="190.48050000000001"/>
    <x v="78"/>
    <d v="1899-12-30T10:55:00"/>
    <s v="Credit card"/>
    <n v="181.41"/>
    <n v="4.7619047620000003"/>
    <n v="9.0704999999999991"/>
    <n v="5.6"/>
  </r>
  <r>
    <s v="497-37-6538"/>
    <s v="Alex"/>
    <s v="Yangon"/>
    <s v="Normal"/>
    <s v="Male"/>
    <s v="Sports and travel"/>
    <n v="58.91"/>
    <n v="7"/>
    <n v="20.618500000000001"/>
    <n v="432.98849999999999"/>
    <x v="29"/>
    <d v="1899-12-30T15:15:00"/>
    <s v="Ewallet"/>
    <n v="412.37"/>
    <n v="4.7619047620000003"/>
    <n v="20.618500000000001"/>
    <n v="9.6999999999999993"/>
  </r>
  <r>
    <s v="651-96-5970"/>
    <s v="Alex"/>
    <s v="Yangon"/>
    <s v="Normal"/>
    <s v="Male"/>
    <s v="Fashion accessories"/>
    <n v="46.41"/>
    <n v="1"/>
    <n v="2.3205"/>
    <n v="48.730499999999999"/>
    <x v="2"/>
    <d v="1899-12-30T20:06:00"/>
    <s v="Credit card"/>
    <n v="46.41"/>
    <n v="4.7619047620000003"/>
    <n v="2.3205"/>
    <n v="4"/>
  </r>
  <r>
    <s v="400-80-4065"/>
    <s v="Giza"/>
    <s v="Naypyitaw"/>
    <s v="Member"/>
    <s v="Male"/>
    <s v="Health and beauty"/>
    <n v="68.55"/>
    <n v="4"/>
    <n v="13.71"/>
    <n v="287.91000000000003"/>
    <x v="42"/>
    <d v="1899-12-30T20:21:00"/>
    <s v="Credit card"/>
    <n v="274.2"/>
    <n v="4.7619047620000003"/>
    <n v="13.71"/>
    <n v="9.1999999999999993"/>
  </r>
  <r>
    <s v="744-16-7898"/>
    <s v="Cairo"/>
    <s v="Mandalay"/>
    <s v="Normal"/>
    <s v="Female"/>
    <s v="Home and lifestyle"/>
    <n v="97.37"/>
    <n v="10"/>
    <n v="48.685000000000002"/>
    <n v="1022.385"/>
    <x v="15"/>
    <d v="1899-12-30T13:48:00"/>
    <s v="Credit card"/>
    <n v="973.7"/>
    <n v="4.7619047620000003"/>
    <n v="48.685000000000002"/>
    <n v="4.9000000000000004"/>
  </r>
  <r>
    <s v="263-12-5321"/>
    <s v="Alex"/>
    <s v="Yangon"/>
    <s v="Member"/>
    <s v="Male"/>
    <s v="Electronic accessories"/>
    <n v="92.6"/>
    <n v="7"/>
    <n v="32.409999999999997"/>
    <n v="680.61"/>
    <x v="33"/>
    <d v="1899-12-30T12:52:00"/>
    <s v="Credit card"/>
    <n v="648.20000000000005"/>
    <n v="4.7619047620000003"/>
    <n v="32.409999999999997"/>
    <n v="9.3000000000000007"/>
  </r>
  <r>
    <s v="702-72-0487"/>
    <s v="Alex"/>
    <s v="Yangon"/>
    <s v="Normal"/>
    <s v="Female"/>
    <s v="Electronic accessories"/>
    <n v="46.61"/>
    <n v="2"/>
    <n v="4.6609999999999996"/>
    <n v="97.881"/>
    <x v="84"/>
    <d v="1899-12-30T12:28:00"/>
    <s v="Credit card"/>
    <n v="93.22"/>
    <n v="4.7619047620000003"/>
    <n v="4.6609999999999996"/>
    <n v="6.6"/>
  </r>
  <r>
    <s v="605-83-1050"/>
    <s v="Cairo"/>
    <s v="Mandalay"/>
    <s v="Normal"/>
    <s v="Male"/>
    <s v="Fashion accessories"/>
    <n v="27.18"/>
    <n v="2"/>
    <n v="2.718"/>
    <n v="57.078000000000003"/>
    <x v="20"/>
    <d v="1899-12-30T16:26:00"/>
    <s v="Ewallet"/>
    <n v="54.36"/>
    <n v="4.7619047620000003"/>
    <n v="2.718"/>
    <n v="4.3"/>
  </r>
  <r>
    <s v="443-60-9639"/>
    <s v="Giza"/>
    <s v="Naypyitaw"/>
    <s v="Member"/>
    <s v="Female"/>
    <s v="Home and lifestyle"/>
    <n v="60.87"/>
    <n v="1"/>
    <n v="3.0434999999999999"/>
    <n v="63.913499999999999"/>
    <x v="46"/>
    <d v="1899-12-30T13:24:00"/>
    <s v="Cash"/>
    <n v="60.87"/>
    <n v="4.7619047620000003"/>
    <n v="3.0434999999999999"/>
    <n v="5.5"/>
  </r>
  <r>
    <s v="864-24-7918"/>
    <s v="Alex"/>
    <s v="Yangon"/>
    <s v="Member"/>
    <s v="Female"/>
    <s v="Sports and travel"/>
    <n v="24.49"/>
    <n v="10"/>
    <n v="12.244999999999999"/>
    <n v="257.14499999999998"/>
    <x v="70"/>
    <d v="1899-12-30T15:15:00"/>
    <s v="Cash"/>
    <n v="244.9"/>
    <n v="4.7619047620000003"/>
    <n v="12.244999999999999"/>
    <n v="8.1"/>
  </r>
  <r>
    <s v="359-94-5395"/>
    <s v="Cairo"/>
    <s v="Mandalay"/>
    <s v="Normal"/>
    <s v="Male"/>
    <s v="Health and beauty"/>
    <n v="92.78"/>
    <n v="1"/>
    <n v="4.6390000000000002"/>
    <n v="97.418999999999997"/>
    <x v="20"/>
    <d v="1899-12-30T10:50:00"/>
    <s v="Credit card"/>
    <n v="92.78"/>
    <n v="4.7619047620000003"/>
    <n v="4.6390000000000002"/>
    <n v="9.8000000000000007"/>
  </r>
  <r>
    <s v="401-09-4232"/>
    <s v="Giza"/>
    <s v="Naypyitaw"/>
    <s v="Member"/>
    <s v="Male"/>
    <s v="Home and lifestyle"/>
    <n v="86.69"/>
    <n v="5"/>
    <n v="21.672499999999999"/>
    <n v="455.1225"/>
    <x v="48"/>
    <d v="1899-12-30T18:38:00"/>
    <s v="Ewallet"/>
    <n v="433.45"/>
    <n v="4.7619047620000003"/>
    <n v="21.672499999999999"/>
    <n v="9.4"/>
  </r>
  <r>
    <s v="751-15-6198"/>
    <s v="Cairo"/>
    <s v="Mandalay"/>
    <s v="Normal"/>
    <s v="Male"/>
    <s v="Sports and travel"/>
    <n v="23.01"/>
    <n v="6"/>
    <n v="6.9029999999999996"/>
    <n v="144.96299999999999"/>
    <x v="52"/>
    <d v="1899-12-30T16:45:00"/>
    <s v="Ewallet"/>
    <n v="138.06"/>
    <n v="4.7619047620000003"/>
    <n v="6.9029999999999996"/>
    <n v="7.9"/>
  </r>
  <r>
    <s v="324-41-6833"/>
    <s v="Giza"/>
    <s v="Naypyitaw"/>
    <s v="Member"/>
    <s v="Female"/>
    <s v="Electronic accessories"/>
    <n v="30.2"/>
    <n v="8"/>
    <n v="12.08"/>
    <n v="253.68"/>
    <x v="2"/>
    <d v="1899-12-30T19:30:00"/>
    <s v="Ewallet"/>
    <n v="241.6"/>
    <n v="4.7619047620000003"/>
    <n v="12.08"/>
    <n v="5.0999999999999996"/>
  </r>
  <r>
    <s v="474-33-8305"/>
    <s v="Giza"/>
    <s v="Naypyitaw"/>
    <s v="Member"/>
    <s v="Male"/>
    <s v="Fashion accessories"/>
    <n v="67.39"/>
    <n v="7"/>
    <n v="23.586500000000001"/>
    <n v="495.31650000000002"/>
    <x v="28"/>
    <d v="1899-12-30T13:23:00"/>
    <s v="Ewallet"/>
    <n v="471.73"/>
    <n v="4.7619047620000003"/>
    <n v="23.586500000000001"/>
    <n v="6.9"/>
  </r>
  <r>
    <s v="759-29-9521"/>
    <s v="Alex"/>
    <s v="Yangon"/>
    <s v="Member"/>
    <s v="Female"/>
    <s v="Fashion accessories"/>
    <n v="48.96"/>
    <n v="9"/>
    <n v="22.032"/>
    <n v="462.67200000000003"/>
    <x v="31"/>
    <d v="1899-12-30T11:27:00"/>
    <s v="Cash"/>
    <n v="440.64"/>
    <n v="4.7619047620000003"/>
    <n v="22.032"/>
    <n v="8"/>
  </r>
  <r>
    <s v="831-81-6575"/>
    <s v="Cairo"/>
    <s v="Mandalay"/>
    <s v="Member"/>
    <s v="Female"/>
    <s v="Electronic accessories"/>
    <n v="75.59"/>
    <n v="9"/>
    <n v="34.015500000000003"/>
    <n v="714.32550000000003"/>
    <x v="55"/>
    <d v="1899-12-30T11:12:00"/>
    <s v="Cash"/>
    <n v="680.31"/>
    <n v="4.7619047620000003"/>
    <n v="34.015500000000003"/>
    <n v="8"/>
  </r>
  <r>
    <s v="220-68-6701"/>
    <s v="Alex"/>
    <s v="Yangon"/>
    <s v="Normal"/>
    <s v="Female"/>
    <s v="Home and lifestyle"/>
    <n v="77.47"/>
    <n v="4"/>
    <n v="15.494"/>
    <n v="325.37400000000002"/>
    <x v="85"/>
    <d v="1899-12-30T16:36:00"/>
    <s v="Cash"/>
    <n v="309.88"/>
    <n v="4.7619047620000003"/>
    <n v="15.494"/>
    <n v="4.2"/>
  </r>
  <r>
    <s v="618-34-8551"/>
    <s v="Alex"/>
    <s v="Yangon"/>
    <s v="Normal"/>
    <s v="Female"/>
    <s v="Sports and travel"/>
    <n v="93.18"/>
    <n v="2"/>
    <n v="9.3179999999999996"/>
    <n v="195.678"/>
    <x v="65"/>
    <d v="1899-12-30T18:41:00"/>
    <s v="Credit card"/>
    <n v="186.36"/>
    <n v="4.7619047620000003"/>
    <n v="9.3179999999999996"/>
    <n v="8.5"/>
  </r>
  <r>
    <s v="257-60-7754"/>
    <s v="Alex"/>
    <s v="Yangon"/>
    <s v="Normal"/>
    <s v="Female"/>
    <s v="Electronic accessories"/>
    <n v="50.23"/>
    <n v="4"/>
    <n v="10.045999999999999"/>
    <n v="210.96600000000001"/>
    <x v="66"/>
    <d v="1899-12-30T17:12:00"/>
    <s v="Cash"/>
    <n v="200.92"/>
    <n v="4.7619047620000003"/>
    <n v="10.045999999999999"/>
    <n v="9"/>
  </r>
  <r>
    <s v="559-61-5987"/>
    <s v="Cairo"/>
    <s v="Mandalay"/>
    <s v="Normal"/>
    <s v="Female"/>
    <s v="Health and beauty"/>
    <n v="17.75"/>
    <n v="1"/>
    <n v="0.88749999999999996"/>
    <n v="18.637499999999999"/>
    <x v="78"/>
    <d v="1899-12-30T10:38:00"/>
    <s v="Cash"/>
    <n v="17.75"/>
    <n v="4.7619047620000003"/>
    <n v="0.88749999999999996"/>
    <n v="8.6"/>
  </r>
  <r>
    <s v="189-55-2313"/>
    <s v="Giza"/>
    <s v="Naypyitaw"/>
    <s v="Normal"/>
    <s v="Female"/>
    <s v="Fashion accessories"/>
    <n v="62.18"/>
    <n v="10"/>
    <n v="31.09"/>
    <n v="652.89"/>
    <x v="82"/>
    <d v="1899-12-30T10:33:00"/>
    <s v="Ewallet"/>
    <n v="621.79999999999995"/>
    <n v="4.7619047620000003"/>
    <n v="31.09"/>
    <n v="6"/>
  </r>
  <r>
    <s v="565-91-4567"/>
    <s v="Cairo"/>
    <s v="Mandalay"/>
    <s v="Normal"/>
    <s v="Male"/>
    <s v="Health and beauty"/>
    <n v="10.75"/>
    <n v="8"/>
    <n v="4.3"/>
    <n v="90.3"/>
    <x v="20"/>
    <d v="1899-12-30T14:38:00"/>
    <s v="Ewallet"/>
    <n v="86"/>
    <n v="4.7619047620000003"/>
    <n v="4.3"/>
    <n v="6.2"/>
  </r>
  <r>
    <s v="380-60-5336"/>
    <s v="Alex"/>
    <s v="Yangon"/>
    <s v="Normal"/>
    <s v="Female"/>
    <s v="Electronic accessories"/>
    <n v="40.26"/>
    <n v="10"/>
    <n v="20.13"/>
    <n v="422.73"/>
    <x v="7"/>
    <d v="1899-12-30T18:06:00"/>
    <s v="Credit card"/>
    <n v="402.6"/>
    <n v="4.7619047620000003"/>
    <n v="20.13"/>
    <n v="5"/>
  </r>
  <r>
    <s v="815-04-6282"/>
    <s v="Giza"/>
    <s v="Naypyitaw"/>
    <s v="Member"/>
    <s v="Female"/>
    <s v="Sports and travel"/>
    <n v="64.97"/>
    <n v="5"/>
    <n v="16.2425"/>
    <n v="341.09249999999997"/>
    <x v="4"/>
    <d v="1899-12-30T12:52:00"/>
    <s v="Credit card"/>
    <n v="324.85000000000002"/>
    <n v="4.7619047620000003"/>
    <n v="16.2425"/>
    <n v="6.5"/>
  </r>
  <r>
    <s v="674-56-6360"/>
    <s v="Alex"/>
    <s v="Yangon"/>
    <s v="Normal"/>
    <s v="Male"/>
    <s v="Electronic accessories"/>
    <n v="95.15"/>
    <n v="1"/>
    <n v="4.7575000000000003"/>
    <n v="99.907499999999999"/>
    <x v="23"/>
    <d v="1899-12-30T14:00:00"/>
    <s v="Cash"/>
    <n v="95.15"/>
    <n v="4.7619047620000003"/>
    <n v="4.7575000000000003"/>
    <n v="6"/>
  </r>
  <r>
    <s v="778-34-2523"/>
    <s v="Alex"/>
    <s v="Yangon"/>
    <s v="Member"/>
    <s v="Female"/>
    <s v="Electronic accessories"/>
    <n v="48.62"/>
    <n v="8"/>
    <n v="19.448"/>
    <n v="408.40800000000002"/>
    <x v="46"/>
    <d v="1899-12-30T10:57:00"/>
    <s v="Cash"/>
    <n v="388.96"/>
    <n v="4.7619047620000003"/>
    <n v="19.448"/>
    <n v="5"/>
  </r>
  <r>
    <s v="499-27-7781"/>
    <s v="Cairo"/>
    <s v="Mandalay"/>
    <s v="Normal"/>
    <s v="Female"/>
    <s v="Food and beverages"/>
    <n v="53.21"/>
    <n v="8"/>
    <n v="21.283999999999999"/>
    <n v="446.964"/>
    <x v="86"/>
    <d v="1899-12-30T16:45:00"/>
    <s v="Ewallet"/>
    <n v="425.68"/>
    <n v="4.7619047620000003"/>
    <n v="21.283999999999999"/>
    <n v="5"/>
  </r>
  <r>
    <s v="477-59-2456"/>
    <s v="Giza"/>
    <s v="Naypyitaw"/>
    <s v="Normal"/>
    <s v="Female"/>
    <s v="Fashion accessories"/>
    <n v="45.44"/>
    <n v="7"/>
    <n v="15.904"/>
    <n v="333.98399999999998"/>
    <x v="54"/>
    <d v="1899-12-30T11:15:00"/>
    <s v="Cash"/>
    <n v="318.08"/>
    <n v="4.7619047620000003"/>
    <n v="15.904"/>
    <n v="9.1999999999999993"/>
  </r>
  <r>
    <s v="832-51-6761"/>
    <s v="Alex"/>
    <s v="Yangon"/>
    <s v="Normal"/>
    <s v="Male"/>
    <s v="Food and beverages"/>
    <n v="33.880000000000003"/>
    <n v="8"/>
    <n v="13.552"/>
    <n v="284.59199999999998"/>
    <x v="64"/>
    <d v="1899-12-30T20:29:00"/>
    <s v="Ewallet"/>
    <n v="271.04000000000002"/>
    <n v="4.7619047620000003"/>
    <n v="13.552"/>
    <n v="9.6"/>
  </r>
  <r>
    <s v="869-11-3082"/>
    <s v="Cairo"/>
    <s v="Mandalay"/>
    <s v="Member"/>
    <s v="Male"/>
    <s v="Health and beauty"/>
    <n v="96.16"/>
    <n v="4"/>
    <n v="19.231999999999999"/>
    <n v="403.87200000000001"/>
    <x v="3"/>
    <d v="1899-12-30T20:03:00"/>
    <s v="Credit card"/>
    <n v="384.64"/>
    <n v="4.7619047620000003"/>
    <n v="19.231999999999999"/>
    <n v="8.4"/>
  </r>
  <r>
    <s v="190-59-3964"/>
    <s v="Cairo"/>
    <s v="Mandalay"/>
    <s v="Member"/>
    <s v="Male"/>
    <s v="Food and beverages"/>
    <n v="47.16"/>
    <n v="5"/>
    <n v="11.79"/>
    <n v="247.59"/>
    <x v="36"/>
    <d v="1899-12-30T14:35:00"/>
    <s v="Credit card"/>
    <n v="235.8"/>
    <n v="4.7619047620000003"/>
    <n v="11.79"/>
    <n v="6"/>
  </r>
  <r>
    <s v="366-43-6862"/>
    <s v="Cairo"/>
    <s v="Mandalay"/>
    <s v="Normal"/>
    <s v="Male"/>
    <s v="Electronic accessories"/>
    <n v="52.89"/>
    <n v="4"/>
    <n v="10.577999999999999"/>
    <n v="222.13800000000001"/>
    <x v="5"/>
    <d v="1899-12-30T16:32:00"/>
    <s v="Ewallet"/>
    <n v="211.56"/>
    <n v="4.7619047620000003"/>
    <n v="10.577999999999999"/>
    <n v="6.7"/>
  </r>
  <r>
    <s v="186-43-8965"/>
    <s v="Alex"/>
    <s v="Yangon"/>
    <s v="Member"/>
    <s v="Female"/>
    <s v="Home and lifestyle"/>
    <n v="47.68"/>
    <n v="2"/>
    <n v="4.7679999999999998"/>
    <n v="100.128"/>
    <x v="7"/>
    <d v="1899-12-30T10:10:00"/>
    <s v="Credit card"/>
    <n v="95.36"/>
    <n v="4.7619047620000003"/>
    <n v="4.7679999999999998"/>
    <n v="4.0999999999999996"/>
  </r>
  <r>
    <s v="784-21-9238"/>
    <s v="Giza"/>
    <s v="Naypyitaw"/>
    <s v="Member"/>
    <s v="Male"/>
    <s v="Sports and travel"/>
    <n v="10.17"/>
    <n v="1"/>
    <n v="0.50849999999999995"/>
    <n v="10.6785"/>
    <x v="13"/>
    <d v="1899-12-30T14:15:00"/>
    <s v="Cash"/>
    <n v="10.17"/>
    <n v="4.7619047620000003"/>
    <n v="0.50849999999999995"/>
    <n v="5.9"/>
  </r>
  <r>
    <s v="276-75-6884"/>
    <s v="Alex"/>
    <s v="Yangon"/>
    <s v="Normal"/>
    <s v="Female"/>
    <s v="Health and beauty"/>
    <n v="68.709999999999994"/>
    <n v="3"/>
    <n v="10.3065"/>
    <n v="216.4365"/>
    <x v="31"/>
    <d v="1899-12-30T10:05:00"/>
    <s v="Cash"/>
    <n v="206.13"/>
    <n v="4.7619047620000003"/>
    <n v="10.3065"/>
    <n v="8.6999999999999993"/>
  </r>
  <r>
    <s v="109-86-4363"/>
    <s v="Cairo"/>
    <s v="Mandalay"/>
    <s v="Member"/>
    <s v="Female"/>
    <s v="Sports and travel"/>
    <n v="60.08"/>
    <n v="7"/>
    <n v="21.027999999999999"/>
    <n v="441.58800000000002"/>
    <x v="44"/>
    <d v="1899-12-30T11:36:00"/>
    <s v="Credit card"/>
    <n v="420.56"/>
    <n v="4.7619047620000003"/>
    <n v="21.027999999999999"/>
    <n v="4.5"/>
  </r>
  <r>
    <s v="569-76-2760"/>
    <s v="Alex"/>
    <s v="Yangon"/>
    <s v="Member"/>
    <s v="Female"/>
    <s v="Sports and travel"/>
    <n v="22.01"/>
    <n v="4"/>
    <n v="4.4020000000000001"/>
    <n v="92.441999999999993"/>
    <x v="71"/>
    <d v="1899-12-30T18:15:00"/>
    <s v="Credit card"/>
    <n v="88.04"/>
    <n v="4.7619047620000003"/>
    <n v="4.4020000000000001"/>
    <n v="6.6"/>
  </r>
  <r>
    <s v="222-42-0244"/>
    <s v="Cairo"/>
    <s v="Mandalay"/>
    <s v="Member"/>
    <s v="Female"/>
    <s v="Health and beauty"/>
    <n v="72.11"/>
    <n v="9"/>
    <n v="32.4495"/>
    <n v="681.43949999999995"/>
    <x v="26"/>
    <d v="1899-12-30T13:53:00"/>
    <s v="Credit card"/>
    <n v="648.99"/>
    <n v="4.7619047620000003"/>
    <n v="32.4495"/>
    <n v="7.7"/>
  </r>
  <r>
    <s v="760-53-9233"/>
    <s v="Alex"/>
    <s v="Yangon"/>
    <s v="Member"/>
    <s v="Male"/>
    <s v="Fashion accessories"/>
    <n v="41.28"/>
    <n v="3"/>
    <n v="6.1920000000000002"/>
    <n v="130.03200000000001"/>
    <x v="58"/>
    <d v="1899-12-30T18:37:00"/>
    <s v="Credit card"/>
    <n v="123.84"/>
    <n v="4.7619047620000003"/>
    <n v="6.1920000000000002"/>
    <n v="8.5"/>
  </r>
  <r>
    <s v="538-22-0304"/>
    <s v="Giza"/>
    <s v="Naypyitaw"/>
    <s v="Normal"/>
    <s v="Male"/>
    <s v="Electronic accessories"/>
    <n v="64.95"/>
    <n v="10"/>
    <n v="32.475000000000001"/>
    <n v="681.97500000000002"/>
    <x v="62"/>
    <d v="1899-12-30T18:27:00"/>
    <s v="Cash"/>
    <n v="649.5"/>
    <n v="4.7619047620000003"/>
    <n v="32.475000000000001"/>
    <n v="5.2"/>
  </r>
  <r>
    <s v="416-17-9926"/>
    <s v="Alex"/>
    <s v="Yangon"/>
    <s v="Member"/>
    <s v="Female"/>
    <s v="Electronic accessories"/>
    <n v="74.22"/>
    <n v="10"/>
    <n v="37.11"/>
    <n v="779.31"/>
    <x v="17"/>
    <d v="1899-12-30T14:42:00"/>
    <s v="Credit card"/>
    <n v="742.2"/>
    <n v="4.7619047620000003"/>
    <n v="37.11"/>
    <n v="4.3"/>
  </r>
  <r>
    <s v="237-44-6163"/>
    <s v="Alex"/>
    <s v="Yangon"/>
    <s v="Normal"/>
    <s v="Male"/>
    <s v="Electronic accessories"/>
    <n v="10.56"/>
    <n v="8"/>
    <n v="4.2240000000000002"/>
    <n v="88.703999999999994"/>
    <x v="46"/>
    <d v="1899-12-30T17:43:00"/>
    <s v="Cash"/>
    <n v="84.48"/>
    <n v="4.7619047620000003"/>
    <n v="4.2240000000000002"/>
    <n v="7.6"/>
  </r>
  <r>
    <s v="636-17-0325"/>
    <s v="Cairo"/>
    <s v="Mandalay"/>
    <s v="Normal"/>
    <s v="Male"/>
    <s v="Health and beauty"/>
    <n v="62.57"/>
    <n v="4"/>
    <n v="12.513999999999999"/>
    <n v="262.79399999999998"/>
    <x v="6"/>
    <d v="1899-12-30T18:37:00"/>
    <s v="Cash"/>
    <n v="250.28"/>
    <n v="4.7619047620000003"/>
    <n v="12.513999999999999"/>
    <n v="9.5"/>
  </r>
  <r>
    <s v="343-75-9322"/>
    <s v="Cairo"/>
    <s v="Mandalay"/>
    <s v="Member"/>
    <s v="Female"/>
    <s v="Sports and travel"/>
    <n v="11.85"/>
    <n v="8"/>
    <n v="4.74"/>
    <n v="99.54"/>
    <x v="51"/>
    <d v="1899-12-30T16:34:00"/>
    <s v="Cash"/>
    <n v="94.8"/>
    <n v="4.7619047620000003"/>
    <n v="4.74"/>
    <n v="4.0999999999999996"/>
  </r>
  <r>
    <s v="528-14-9470"/>
    <s v="Alex"/>
    <s v="Yangon"/>
    <s v="Member"/>
    <s v="Male"/>
    <s v="Health and beauty"/>
    <n v="91.3"/>
    <n v="1"/>
    <n v="4.5650000000000004"/>
    <n v="95.864999999999995"/>
    <x v="44"/>
    <d v="1899-12-30T14:42:00"/>
    <s v="Ewallet"/>
    <n v="91.3"/>
    <n v="4.7619047620000003"/>
    <n v="4.5650000000000004"/>
    <n v="9.1999999999999993"/>
  </r>
  <r>
    <s v="427-45-9297"/>
    <s v="Cairo"/>
    <s v="Mandalay"/>
    <s v="Member"/>
    <s v="Female"/>
    <s v="Home and lifestyle"/>
    <n v="40.729999999999997"/>
    <n v="7"/>
    <n v="14.2555"/>
    <n v="299.3655"/>
    <x v="41"/>
    <d v="1899-12-30T11:01:00"/>
    <s v="Ewallet"/>
    <n v="285.11"/>
    <n v="4.7619047620000003"/>
    <n v="14.2555"/>
    <n v="5.4"/>
  </r>
  <r>
    <s v="807-34-3742"/>
    <s v="Alex"/>
    <s v="Yangon"/>
    <s v="Normal"/>
    <s v="Male"/>
    <s v="Fashion accessories"/>
    <n v="52.38"/>
    <n v="1"/>
    <n v="2.6190000000000002"/>
    <n v="54.999000000000002"/>
    <x v="58"/>
    <d v="1899-12-30T19:44:00"/>
    <s v="Cash"/>
    <n v="52.38"/>
    <n v="4.7619047620000003"/>
    <n v="2.6190000000000002"/>
    <n v="5.8"/>
  </r>
  <r>
    <s v="288-62-1085"/>
    <s v="Alex"/>
    <s v="Yangon"/>
    <s v="Member"/>
    <s v="Male"/>
    <s v="Fashion accessories"/>
    <n v="38.54"/>
    <n v="5"/>
    <n v="9.6349999999999998"/>
    <n v="202.33500000000001"/>
    <x v="51"/>
    <d v="1899-12-30T13:34:00"/>
    <s v="Ewallet"/>
    <n v="192.7"/>
    <n v="4.7619047620000003"/>
    <n v="9.6349999999999998"/>
    <n v="5.6"/>
  </r>
  <r>
    <s v="670-71-7306"/>
    <s v="Cairo"/>
    <s v="Mandalay"/>
    <s v="Normal"/>
    <s v="Male"/>
    <s v="Sports and travel"/>
    <n v="44.63"/>
    <n v="6"/>
    <n v="13.388999999999999"/>
    <n v="281.16899999999998"/>
    <x v="56"/>
    <d v="1899-12-30T20:08:00"/>
    <s v="Credit card"/>
    <n v="267.77999999999997"/>
    <n v="4.7619047620000003"/>
    <n v="13.388999999999999"/>
    <n v="5.0999999999999996"/>
  </r>
  <r>
    <s v="660-29-7083"/>
    <s v="Giza"/>
    <s v="Naypyitaw"/>
    <s v="Normal"/>
    <s v="Male"/>
    <s v="Electronic accessories"/>
    <n v="55.87"/>
    <n v="10"/>
    <n v="27.934999999999999"/>
    <n v="586.63499999999999"/>
    <x v="15"/>
    <d v="1899-12-30T15:01:00"/>
    <s v="Cash"/>
    <n v="558.70000000000005"/>
    <n v="4.7619047620000003"/>
    <n v="27.934999999999999"/>
    <n v="5.8"/>
  </r>
  <r>
    <s v="271-77-8740"/>
    <s v="Giza"/>
    <s v="Naypyitaw"/>
    <s v="Member"/>
    <s v="Female"/>
    <s v="Sports and travel"/>
    <n v="29.22"/>
    <n v="6"/>
    <n v="8.766"/>
    <n v="184.08600000000001"/>
    <x v="17"/>
    <d v="1899-12-30T11:40:00"/>
    <s v="Ewallet"/>
    <n v="175.32"/>
    <n v="4.7619047620000003"/>
    <n v="8.766"/>
    <n v="5"/>
  </r>
  <r>
    <s v="497-36-0989"/>
    <s v="Alex"/>
    <s v="Yangon"/>
    <s v="Normal"/>
    <s v="Male"/>
    <s v="Fashion accessories"/>
    <n v="51.94"/>
    <n v="3"/>
    <n v="7.7910000000000004"/>
    <n v="163.61099999999999"/>
    <x v="42"/>
    <d v="1899-12-30T15:21:00"/>
    <s v="Cash"/>
    <n v="155.82"/>
    <n v="4.7619047620000003"/>
    <n v="7.7910000000000004"/>
    <n v="7.9"/>
  </r>
  <r>
    <s v="291-59-1384"/>
    <s v="Cairo"/>
    <s v="Mandalay"/>
    <s v="Normal"/>
    <s v="Male"/>
    <s v="Electronic accessories"/>
    <n v="60.3"/>
    <n v="1"/>
    <n v="3.0150000000000001"/>
    <n v="63.314999999999998"/>
    <x v="38"/>
    <d v="1899-12-30T17:38:00"/>
    <s v="Cash"/>
    <n v="60.3"/>
    <n v="4.7619047620000003"/>
    <n v="3.0150000000000001"/>
    <n v="6"/>
  </r>
  <r>
    <s v="860-73-6466"/>
    <s v="Alex"/>
    <s v="Yangon"/>
    <s v="Member"/>
    <s v="Female"/>
    <s v="Sports and travel"/>
    <n v="39.47"/>
    <n v="2"/>
    <n v="3.9470000000000001"/>
    <n v="82.887"/>
    <x v="22"/>
    <d v="1899-12-30T16:16:00"/>
    <s v="Credit card"/>
    <n v="78.94"/>
    <n v="4.7619047620000003"/>
    <n v="3.9470000000000001"/>
    <n v="5"/>
  </r>
  <r>
    <s v="549-23-9016"/>
    <s v="Giza"/>
    <s v="Naypyitaw"/>
    <s v="Member"/>
    <s v="Female"/>
    <s v="Food and beverages"/>
    <n v="14.87"/>
    <n v="2"/>
    <n v="1.4870000000000001"/>
    <n v="31.227"/>
    <x v="77"/>
    <d v="1899-12-30T18:15:00"/>
    <s v="Credit card"/>
    <n v="29.74"/>
    <n v="4.7619047620000003"/>
    <n v="1.4870000000000001"/>
    <n v="8.9"/>
  </r>
  <r>
    <s v="896-34-0956"/>
    <s v="Alex"/>
    <s v="Yangon"/>
    <s v="Normal"/>
    <s v="Male"/>
    <s v="Fashion accessories"/>
    <n v="21.32"/>
    <n v="1"/>
    <n v="1.0660000000000001"/>
    <n v="22.385999999999999"/>
    <x v="53"/>
    <d v="1899-12-30T12:43:00"/>
    <s v="Cash"/>
    <n v="21.32"/>
    <n v="4.7619047620000003"/>
    <n v="1.0660000000000001"/>
    <n v="5.9"/>
  </r>
  <r>
    <s v="804-38-3935"/>
    <s v="Alex"/>
    <s v="Yangon"/>
    <s v="Member"/>
    <s v="Male"/>
    <s v="Electronic accessories"/>
    <n v="93.78"/>
    <n v="3"/>
    <n v="14.067"/>
    <n v="295.40699999999998"/>
    <x v="74"/>
    <d v="1899-12-30T11:32:00"/>
    <s v="Credit card"/>
    <n v="281.33999999999997"/>
    <n v="4.7619047620000003"/>
    <n v="14.067"/>
    <n v="5.9"/>
  </r>
  <r>
    <s v="585-90-0249"/>
    <s v="Alex"/>
    <s v="Yangon"/>
    <s v="Member"/>
    <s v="Male"/>
    <s v="Electronic accessories"/>
    <n v="73.260000000000005"/>
    <n v="1"/>
    <n v="3.6629999999999998"/>
    <n v="76.923000000000002"/>
    <x v="3"/>
    <d v="1899-12-30T18:08:00"/>
    <s v="Ewallet"/>
    <n v="73.260000000000005"/>
    <n v="4.7619047620000003"/>
    <n v="3.6629999999999998"/>
    <n v="9.6999999999999993"/>
  </r>
  <r>
    <s v="862-29-5914"/>
    <s v="Giza"/>
    <s v="Naypyitaw"/>
    <s v="Normal"/>
    <s v="Female"/>
    <s v="Sports and travel"/>
    <n v="22.38"/>
    <n v="1"/>
    <n v="1.119"/>
    <n v="23.498999999999999"/>
    <x v="74"/>
    <d v="1899-12-30T17:08:00"/>
    <s v="Credit card"/>
    <n v="22.38"/>
    <n v="4.7619047620000003"/>
    <n v="1.119"/>
    <n v="8.6"/>
  </r>
  <r>
    <s v="845-94-6841"/>
    <s v="Giza"/>
    <s v="Naypyitaw"/>
    <s v="Member"/>
    <s v="Female"/>
    <s v="Food and beverages"/>
    <n v="72.88"/>
    <n v="9"/>
    <n v="32.795999999999999"/>
    <n v="688.71600000000001"/>
    <x v="66"/>
    <d v="1899-12-30T19:38:00"/>
    <s v="Cash"/>
    <n v="655.92"/>
    <n v="4.7619047620000003"/>
    <n v="32.795999999999999"/>
    <n v="4"/>
  </r>
  <r>
    <s v="125-45-2293"/>
    <s v="Alex"/>
    <s v="Yangon"/>
    <s v="Normal"/>
    <s v="Female"/>
    <s v="Fashion accessories"/>
    <n v="99.1"/>
    <n v="6"/>
    <n v="29.73"/>
    <n v="624.33000000000004"/>
    <x v="64"/>
    <d v="1899-12-30T13:11:00"/>
    <s v="Cash"/>
    <n v="594.6"/>
    <n v="4.7619047620000003"/>
    <n v="29.73"/>
    <n v="4.2"/>
  </r>
  <r>
    <s v="843-73-4724"/>
    <s v="Alex"/>
    <s v="Yangon"/>
    <s v="Normal"/>
    <s v="Male"/>
    <s v="Fashion accessories"/>
    <n v="74.099999999999994"/>
    <n v="1"/>
    <n v="3.7050000000000001"/>
    <n v="77.805000000000007"/>
    <x v="25"/>
    <d v="1899-12-30T11:05:00"/>
    <s v="Cash"/>
    <n v="74.099999999999994"/>
    <n v="4.7619047620000003"/>
    <n v="3.7050000000000001"/>
    <n v="9.1999999999999993"/>
  </r>
  <r>
    <s v="409-33-9708"/>
    <s v="Alex"/>
    <s v="Yangon"/>
    <s v="Normal"/>
    <s v="Female"/>
    <s v="Fashion accessories"/>
    <n v="98.48"/>
    <n v="2"/>
    <n v="9.8480000000000008"/>
    <n v="206.80799999999999"/>
    <x v="88"/>
    <d v="1899-12-30T10:12:00"/>
    <s v="Ewallet"/>
    <n v="196.96"/>
    <n v="4.7619047620000003"/>
    <n v="9.8480000000000008"/>
    <n v="9.1999999999999993"/>
  </r>
  <r>
    <s v="658-66-3967"/>
    <s v="Giza"/>
    <s v="Naypyitaw"/>
    <s v="Normal"/>
    <s v="Male"/>
    <s v="Health and beauty"/>
    <n v="53.19"/>
    <n v="7"/>
    <n v="18.616499999999998"/>
    <n v="390.94650000000001"/>
    <x v="78"/>
    <d v="1899-12-30T15:42:00"/>
    <s v="Ewallet"/>
    <n v="372.33"/>
    <n v="4.7619047620000003"/>
    <n v="18.616499999999998"/>
    <n v="5"/>
  </r>
  <r>
    <s v="866-70-2814"/>
    <s v="Cairo"/>
    <s v="Mandalay"/>
    <s v="Normal"/>
    <s v="Female"/>
    <s v="Electronic accessories"/>
    <n v="52.79"/>
    <n v="10"/>
    <n v="26.395"/>
    <n v="554.29499999999996"/>
    <x v="6"/>
    <d v="1899-12-30T11:58:00"/>
    <s v="Ewallet"/>
    <n v="527.9"/>
    <n v="4.7619047620000003"/>
    <n v="26.395"/>
    <n v="10"/>
  </r>
  <r>
    <s v="160-22-2687"/>
    <s v="Alex"/>
    <s v="Yangon"/>
    <s v="Member"/>
    <s v="Female"/>
    <s v="Health and beauty"/>
    <n v="95.95"/>
    <n v="5"/>
    <n v="23.987500000000001"/>
    <n v="503.73750000000001"/>
    <x v="54"/>
    <d v="1899-12-30T14:21:00"/>
    <s v="Ewallet"/>
    <n v="479.75"/>
    <n v="4.7619047620000003"/>
    <n v="23.987500000000001"/>
    <n v="8.8000000000000007"/>
  </r>
  <r>
    <s v="895-03-6665"/>
    <s v="Cairo"/>
    <s v="Mandalay"/>
    <s v="Normal"/>
    <s v="Female"/>
    <s v="Fashion accessories"/>
    <n v="36.51"/>
    <n v="9"/>
    <n v="16.429500000000001"/>
    <n v="345.01949999999999"/>
    <x v="69"/>
    <d v="1899-12-30T10:52:00"/>
    <s v="Cash"/>
    <n v="328.59"/>
    <n v="4.7619047620000003"/>
    <n v="16.429500000000001"/>
    <n v="4.2"/>
  </r>
  <r>
    <s v="770-42-8960"/>
    <s v="Cairo"/>
    <s v="Mandalay"/>
    <s v="Normal"/>
    <s v="Male"/>
    <s v="Food and beverages"/>
    <n v="21.12"/>
    <n v="8"/>
    <n v="8.4480000000000004"/>
    <n v="177.40799999999999"/>
    <x v="17"/>
    <d v="1899-12-30T19:31:00"/>
    <s v="Cash"/>
    <n v="168.96"/>
    <n v="4.7619047620000003"/>
    <n v="8.4480000000000004"/>
    <n v="6.3"/>
  </r>
  <r>
    <s v="748-45-2862"/>
    <s v="Alex"/>
    <s v="Yangon"/>
    <s v="Member"/>
    <s v="Female"/>
    <s v="Home and lifestyle"/>
    <n v="28.31"/>
    <n v="4"/>
    <n v="5.6619999999999999"/>
    <n v="118.902"/>
    <x v="37"/>
    <d v="1899-12-30T18:35:00"/>
    <s v="Cash"/>
    <n v="113.24"/>
    <n v="4.7619047620000003"/>
    <n v="5.6619999999999999"/>
    <n v="8.1999999999999993"/>
  </r>
  <r>
    <s v="234-36-2483"/>
    <s v="Cairo"/>
    <s v="Mandalay"/>
    <s v="Normal"/>
    <s v="Male"/>
    <s v="Health and beauty"/>
    <n v="57.59"/>
    <n v="6"/>
    <n v="17.277000000000001"/>
    <n v="362.81700000000001"/>
    <x v="42"/>
    <d v="1899-12-30T13:51:00"/>
    <s v="Cash"/>
    <n v="345.54"/>
    <n v="4.7619047620000003"/>
    <n v="17.277000000000001"/>
    <n v="5.0999999999999996"/>
  </r>
  <r>
    <s v="316-66-3011"/>
    <s v="Alex"/>
    <s v="Yangon"/>
    <s v="Member"/>
    <s v="Female"/>
    <s v="Food and beverages"/>
    <n v="47.63"/>
    <n v="9"/>
    <n v="21.433499999999999"/>
    <n v="450.1035"/>
    <x v="54"/>
    <d v="1899-12-30T12:35:00"/>
    <s v="Cash"/>
    <n v="428.67"/>
    <n v="4.7619047620000003"/>
    <n v="21.433499999999999"/>
    <n v="5"/>
  </r>
  <r>
    <s v="848-95-6252"/>
    <s v="Giza"/>
    <s v="Naypyitaw"/>
    <s v="Member"/>
    <s v="Female"/>
    <s v="Home and lifestyle"/>
    <n v="86.27"/>
    <n v="1"/>
    <n v="4.3135000000000003"/>
    <n v="90.583500000000001"/>
    <x v="9"/>
    <d v="1899-12-30T13:24:00"/>
    <s v="Ewallet"/>
    <n v="86.27"/>
    <n v="4.7619047620000003"/>
    <n v="4.3135000000000003"/>
    <n v="7"/>
  </r>
  <r>
    <s v="840-76-5966"/>
    <s v="Alex"/>
    <s v="Yangon"/>
    <s v="Member"/>
    <s v="Male"/>
    <s v="Sports and travel"/>
    <n v="12.76"/>
    <n v="2"/>
    <n v="1.276"/>
    <n v="26.795999999999999"/>
    <x v="66"/>
    <d v="1899-12-30T18:06:00"/>
    <s v="Ewallet"/>
    <n v="25.52"/>
    <n v="4.7619047620000003"/>
    <n v="1.276"/>
    <n v="7.8"/>
  </r>
  <r>
    <s v="152-03-4217"/>
    <s v="Cairo"/>
    <s v="Mandalay"/>
    <s v="Normal"/>
    <s v="Female"/>
    <s v="Home and lifestyle"/>
    <n v="11.28"/>
    <n v="9"/>
    <n v="5.0759999999999996"/>
    <n v="106.596"/>
    <x v="85"/>
    <d v="1899-12-30T11:55:00"/>
    <s v="Credit card"/>
    <n v="101.52"/>
    <n v="4.7619047620000003"/>
    <n v="5.0759999999999996"/>
    <n v="4.3"/>
  </r>
  <r>
    <s v="533-66-5566"/>
    <s v="Cairo"/>
    <s v="Mandalay"/>
    <s v="Normal"/>
    <s v="Female"/>
    <s v="Home and lifestyle"/>
    <n v="51.07"/>
    <n v="7"/>
    <n v="17.874500000000001"/>
    <n v="375.36450000000002"/>
    <x v="52"/>
    <d v="1899-12-30T11:42:00"/>
    <s v="Cash"/>
    <n v="357.49"/>
    <n v="4.7619047620000003"/>
    <n v="17.874500000000001"/>
    <n v="7"/>
  </r>
  <r>
    <s v="124-31-1458"/>
    <s v="Alex"/>
    <s v="Yangon"/>
    <s v="Member"/>
    <s v="Female"/>
    <s v="Electronic accessories"/>
    <n v="79.59"/>
    <n v="3"/>
    <n v="11.938499999999999"/>
    <n v="250.70849999999999"/>
    <x v="66"/>
    <d v="1899-12-30T14:30:00"/>
    <s v="Cash"/>
    <n v="238.77"/>
    <n v="4.7619047620000003"/>
    <n v="11.938499999999999"/>
    <n v="6.6"/>
  </r>
  <r>
    <s v="176-78-1170"/>
    <s v="Giza"/>
    <s v="Naypyitaw"/>
    <s v="Member"/>
    <s v="Male"/>
    <s v="Health and beauty"/>
    <n v="33.81"/>
    <n v="3"/>
    <n v="5.0715000000000003"/>
    <n v="106.50149999999999"/>
    <x v="53"/>
    <d v="1899-12-30T15:11:00"/>
    <s v="Ewallet"/>
    <n v="101.43"/>
    <n v="4.7619047620000003"/>
    <n v="5.0715000000000003"/>
    <n v="7.3"/>
  </r>
  <r>
    <s v="361-59-0574"/>
    <s v="Cairo"/>
    <s v="Mandalay"/>
    <s v="Member"/>
    <s v="Male"/>
    <s v="Sports and travel"/>
    <n v="90.53"/>
    <n v="8"/>
    <n v="36.212000000000003"/>
    <n v="760.452"/>
    <x v="20"/>
    <d v="1899-12-30T14:48:00"/>
    <s v="Credit card"/>
    <n v="724.24"/>
    <n v="4.7619047620000003"/>
    <n v="36.212000000000003"/>
    <n v="6.5"/>
  </r>
  <r>
    <s v="101-81-4070"/>
    <s v="Giza"/>
    <s v="Naypyitaw"/>
    <s v="Member"/>
    <s v="Female"/>
    <s v="Health and beauty"/>
    <n v="62.82"/>
    <n v="2"/>
    <n v="6.282"/>
    <n v="131.922"/>
    <x v="29"/>
    <d v="1899-12-30T12:36:00"/>
    <s v="Ewallet"/>
    <n v="125.64"/>
    <n v="4.7619047620000003"/>
    <n v="6.282"/>
    <n v="4.9000000000000004"/>
  </r>
  <r>
    <s v="631-34-1880"/>
    <s v="Giza"/>
    <s v="Naypyitaw"/>
    <s v="Member"/>
    <s v="Male"/>
    <s v="Food and beverages"/>
    <n v="24.31"/>
    <n v="3"/>
    <n v="3.6465000000000001"/>
    <n v="76.576499999999996"/>
    <x v="66"/>
    <d v="1899-12-30T19:09:00"/>
    <s v="Credit card"/>
    <n v="72.930000000000007"/>
    <n v="4.7619047620000003"/>
    <n v="3.6465000000000001"/>
    <n v="4.3"/>
  </r>
  <r>
    <s v="852-82-2749"/>
    <s v="Alex"/>
    <s v="Yangon"/>
    <s v="Normal"/>
    <s v="Male"/>
    <s v="Sports and travel"/>
    <n v="64.59"/>
    <n v="4"/>
    <n v="12.917999999999999"/>
    <n v="271.27800000000002"/>
    <x v="47"/>
    <d v="1899-12-30T13:35:00"/>
    <s v="Ewallet"/>
    <n v="258.36"/>
    <n v="4.7619047620000003"/>
    <n v="12.917999999999999"/>
    <n v="9.3000000000000007"/>
  </r>
  <r>
    <s v="873-14-6353"/>
    <s v="Alex"/>
    <s v="Yangon"/>
    <s v="Member"/>
    <s v="Male"/>
    <s v="Food and beverages"/>
    <n v="24.82"/>
    <n v="7"/>
    <n v="8.6869999999999994"/>
    <n v="182.42699999999999"/>
    <x v="69"/>
    <d v="1899-12-30T10:33:00"/>
    <s v="Credit card"/>
    <n v="173.74"/>
    <n v="4.7619047620000003"/>
    <n v="8.6869999999999994"/>
    <n v="7.1"/>
  </r>
  <r>
    <s v="584-66-4073"/>
    <s v="Giza"/>
    <s v="Naypyitaw"/>
    <s v="Normal"/>
    <s v="Male"/>
    <s v="Fashion accessories"/>
    <n v="56.5"/>
    <n v="1"/>
    <n v="2.8250000000000002"/>
    <n v="59.325000000000003"/>
    <x v="45"/>
    <d v="1899-12-30T15:45:00"/>
    <s v="Ewallet"/>
    <n v="56.5"/>
    <n v="4.7619047620000003"/>
    <n v="2.8250000000000002"/>
    <n v="9.6"/>
  </r>
  <r>
    <s v="544-55-9589"/>
    <s v="Cairo"/>
    <s v="Mandalay"/>
    <s v="Member"/>
    <s v="Female"/>
    <s v="Electronic accessories"/>
    <n v="21.43"/>
    <n v="10"/>
    <n v="10.715"/>
    <n v="225.01499999999999"/>
    <x v="26"/>
    <d v="1899-12-30T11:51:00"/>
    <s v="Cash"/>
    <n v="214.3"/>
    <n v="4.7619047620000003"/>
    <n v="10.715"/>
    <n v="6.2"/>
  </r>
  <r>
    <s v="166-19-2553"/>
    <s v="Alex"/>
    <s v="Yangon"/>
    <s v="Member"/>
    <s v="Male"/>
    <s v="Sports and travel"/>
    <n v="89.06"/>
    <n v="6"/>
    <n v="26.718"/>
    <n v="561.07799999999997"/>
    <x v="68"/>
    <d v="1899-12-30T17:26:00"/>
    <s v="Cash"/>
    <n v="534.36"/>
    <n v="4.7619047620000003"/>
    <n v="26.718"/>
    <n v="9.9"/>
  </r>
  <r>
    <s v="737-88-5876"/>
    <s v="Alex"/>
    <s v="Yangon"/>
    <s v="Member"/>
    <s v="Male"/>
    <s v="Home and lifestyle"/>
    <n v="23.29"/>
    <n v="4"/>
    <n v="4.6580000000000004"/>
    <n v="97.817999999999998"/>
    <x v="35"/>
    <d v="1899-12-30T11:52:00"/>
    <s v="Credit card"/>
    <n v="93.16"/>
    <n v="4.7619047620000003"/>
    <n v="4.6580000000000004"/>
    <n v="5.9"/>
  </r>
  <r>
    <s v="154-87-7367"/>
    <s v="Giza"/>
    <s v="Naypyitaw"/>
    <s v="Normal"/>
    <s v="Male"/>
    <s v="Home and lifestyle"/>
    <n v="65.260000000000005"/>
    <n v="8"/>
    <n v="26.103999999999999"/>
    <n v="548.18399999999997"/>
    <x v="20"/>
    <d v="1899-12-30T14:04:00"/>
    <s v="Ewallet"/>
    <n v="522.08000000000004"/>
    <n v="4.7619047620000003"/>
    <n v="26.103999999999999"/>
    <n v="6.3"/>
  </r>
  <r>
    <s v="885-56-0389"/>
    <s v="Giza"/>
    <s v="Naypyitaw"/>
    <s v="Member"/>
    <s v="Male"/>
    <s v="Fashion accessories"/>
    <n v="52.35"/>
    <n v="1"/>
    <n v="2.6175000000000002"/>
    <n v="54.967500000000001"/>
    <x v="12"/>
    <d v="1899-12-30T17:49:00"/>
    <s v="Cash"/>
    <n v="52.35"/>
    <n v="4.7619047620000003"/>
    <n v="2.6175000000000002"/>
    <n v="4"/>
  </r>
  <r>
    <s v="608-05-3804"/>
    <s v="Cairo"/>
    <s v="Mandalay"/>
    <s v="Member"/>
    <s v="Male"/>
    <s v="Electronic accessories"/>
    <n v="39.75"/>
    <n v="1"/>
    <n v="1.9875"/>
    <n v="41.737499999999997"/>
    <x v="6"/>
    <d v="1899-12-30T20:19:00"/>
    <s v="Cash"/>
    <n v="39.75"/>
    <n v="4.7619047620000003"/>
    <n v="1.9875"/>
    <n v="6.1"/>
  </r>
  <r>
    <s v="448-61-3783"/>
    <s v="Alex"/>
    <s v="Yangon"/>
    <s v="Normal"/>
    <s v="Female"/>
    <s v="Electronic accessories"/>
    <n v="90.02"/>
    <n v="8"/>
    <n v="36.008000000000003"/>
    <n v="756.16800000000001"/>
    <x v="76"/>
    <d v="1899-12-30T16:08:00"/>
    <s v="Credit card"/>
    <n v="720.16"/>
    <n v="4.7619047620000003"/>
    <n v="36.008000000000003"/>
    <n v="4.5"/>
  </r>
  <r>
    <s v="761-49-0439"/>
    <s v="Cairo"/>
    <s v="Mandalay"/>
    <s v="Member"/>
    <s v="Female"/>
    <s v="Electronic accessories"/>
    <n v="12.1"/>
    <n v="8"/>
    <n v="4.84"/>
    <n v="101.64"/>
    <x v="64"/>
    <d v="1899-12-30T10:17:00"/>
    <s v="Ewallet"/>
    <n v="96.8"/>
    <n v="4.7619047620000003"/>
    <n v="4.84"/>
    <n v="8.6"/>
  </r>
  <r>
    <s v="490-95-0021"/>
    <s v="Cairo"/>
    <s v="Mandalay"/>
    <s v="Member"/>
    <s v="Female"/>
    <s v="Food and beverages"/>
    <n v="33.21"/>
    <n v="10"/>
    <n v="16.605"/>
    <n v="348.70499999999998"/>
    <x v="66"/>
    <d v="1899-12-30T14:25:00"/>
    <s v="Ewallet"/>
    <n v="332.1"/>
    <n v="4.7619047620000003"/>
    <n v="16.605"/>
    <n v="6"/>
  </r>
  <r>
    <s v="115-38-7388"/>
    <s v="Giza"/>
    <s v="Naypyitaw"/>
    <s v="Member"/>
    <s v="Female"/>
    <s v="Fashion accessories"/>
    <n v="10.18"/>
    <n v="8"/>
    <n v="4.0720000000000001"/>
    <n v="85.512"/>
    <x v="73"/>
    <d v="1899-12-30T12:51:00"/>
    <s v="Credit card"/>
    <n v="81.44"/>
    <n v="4.7619047620000003"/>
    <n v="4.0720000000000001"/>
    <n v="9.5"/>
  </r>
  <r>
    <s v="311-13-6971"/>
    <s v="Cairo"/>
    <s v="Mandalay"/>
    <s v="Member"/>
    <s v="Male"/>
    <s v="Sports and travel"/>
    <n v="31.99"/>
    <n v="10"/>
    <n v="15.994999999999999"/>
    <n v="335.89499999999998"/>
    <x v="9"/>
    <d v="1899-12-30T15:18:00"/>
    <s v="Credit card"/>
    <n v="319.89999999999998"/>
    <n v="4.7619047620000003"/>
    <n v="15.994999999999999"/>
    <n v="9.9"/>
  </r>
  <r>
    <s v="291-55-6563"/>
    <s v="Alex"/>
    <s v="Yangon"/>
    <s v="Member"/>
    <s v="Female"/>
    <s v="Home and lifestyle"/>
    <n v="34.42"/>
    <n v="6"/>
    <n v="10.326000000000001"/>
    <n v="216.846"/>
    <x v="73"/>
    <d v="1899-12-30T12:45:00"/>
    <s v="Ewallet"/>
    <n v="206.52"/>
    <n v="4.7619047620000003"/>
    <n v="10.326000000000001"/>
    <n v="7.5"/>
  </r>
  <r>
    <s v="548-48-3156"/>
    <s v="Alex"/>
    <s v="Yangon"/>
    <s v="Member"/>
    <s v="Female"/>
    <s v="Food and beverages"/>
    <n v="83.34"/>
    <n v="2"/>
    <n v="8.3339999999999996"/>
    <n v="175.01400000000001"/>
    <x v="35"/>
    <d v="1899-12-30T13:37:00"/>
    <s v="Cash"/>
    <n v="166.68"/>
    <n v="4.7619047620000003"/>
    <n v="8.3339999999999996"/>
    <n v="7.6"/>
  </r>
  <r>
    <s v="460-93-5834"/>
    <s v="Alex"/>
    <s v="Yangon"/>
    <s v="Normal"/>
    <s v="Male"/>
    <s v="Sports and travel"/>
    <n v="45.58"/>
    <n v="7"/>
    <n v="15.952999999999999"/>
    <n v="335.01299999999998"/>
    <x v="50"/>
    <d v="1899-12-30T10:03:00"/>
    <s v="Cash"/>
    <n v="319.06"/>
    <n v="4.7619047620000003"/>
    <n v="15.952999999999999"/>
    <n v="5"/>
  </r>
  <r>
    <s v="325-89-4209"/>
    <s v="Alex"/>
    <s v="Yangon"/>
    <s v="Member"/>
    <s v="Male"/>
    <s v="Food and beverages"/>
    <n v="87.9"/>
    <n v="1"/>
    <n v="4.3949999999999996"/>
    <n v="92.295000000000002"/>
    <x v="63"/>
    <d v="1899-12-30T19:42:00"/>
    <s v="Ewallet"/>
    <n v="87.9"/>
    <n v="4.7619047620000003"/>
    <n v="4.3949999999999996"/>
    <n v="6.7"/>
  </r>
  <r>
    <s v="884-80-6021"/>
    <s v="Alex"/>
    <s v="Yangon"/>
    <s v="Member"/>
    <s v="Female"/>
    <s v="Electronic accessories"/>
    <n v="73.47"/>
    <n v="10"/>
    <n v="36.734999999999999"/>
    <n v="771.43499999999995"/>
    <x v="28"/>
    <d v="1899-12-30T13:14:00"/>
    <s v="Ewallet"/>
    <n v="734.7"/>
    <n v="4.7619047620000003"/>
    <n v="36.734999999999999"/>
    <n v="9.5"/>
  </r>
  <r>
    <s v="137-74-8729"/>
    <s v="Giza"/>
    <s v="Naypyitaw"/>
    <s v="Normal"/>
    <s v="Female"/>
    <s v="Fashion accessories"/>
    <n v="12.19"/>
    <n v="8"/>
    <n v="4.8760000000000003"/>
    <n v="102.396"/>
    <x v="45"/>
    <d v="1899-12-30T12:47:00"/>
    <s v="Ewallet"/>
    <n v="97.52"/>
    <n v="4.7619047620000003"/>
    <n v="4.8760000000000003"/>
    <n v="6.8"/>
  </r>
  <r>
    <s v="880-46-5796"/>
    <s v="Alex"/>
    <s v="Yangon"/>
    <s v="Member"/>
    <s v="Male"/>
    <s v="Sports and travel"/>
    <n v="76.92"/>
    <n v="10"/>
    <n v="38.46"/>
    <n v="807.66"/>
    <x v="85"/>
    <d v="1899-12-30T19:53:00"/>
    <s v="Ewallet"/>
    <n v="769.2"/>
    <n v="4.7619047620000003"/>
    <n v="38.46"/>
    <n v="5.6"/>
  </r>
  <r>
    <s v="389-70-2397"/>
    <s v="Giza"/>
    <s v="Naypyitaw"/>
    <s v="Normal"/>
    <s v="Female"/>
    <s v="Health and beauty"/>
    <n v="83.66"/>
    <n v="5"/>
    <n v="20.914999999999999"/>
    <n v="439.21499999999997"/>
    <x v="81"/>
    <d v="1899-12-30T10:26:00"/>
    <s v="Cash"/>
    <n v="418.3"/>
    <n v="4.7619047620000003"/>
    <n v="20.914999999999999"/>
    <n v="7.2"/>
  </r>
  <r>
    <s v="114-35-5271"/>
    <s v="Cairo"/>
    <s v="Mandalay"/>
    <s v="Normal"/>
    <s v="Female"/>
    <s v="Electronic accessories"/>
    <n v="57.91"/>
    <n v="8"/>
    <n v="23.164000000000001"/>
    <n v="486.44400000000002"/>
    <x v="13"/>
    <d v="1899-12-30T15:06:00"/>
    <s v="Cash"/>
    <n v="463.28"/>
    <n v="4.7619047620000003"/>
    <n v="23.164000000000001"/>
    <n v="8.1"/>
  </r>
  <r>
    <s v="607-76-6216"/>
    <s v="Giza"/>
    <s v="Naypyitaw"/>
    <s v="Member"/>
    <s v="Female"/>
    <s v="Fashion accessories"/>
    <n v="92.49"/>
    <n v="5"/>
    <n v="23.122499999999999"/>
    <n v="485.57249999999999"/>
    <x v="22"/>
    <d v="1899-12-30T16:35:00"/>
    <s v="Credit card"/>
    <n v="462.45"/>
    <n v="4.7619047620000003"/>
    <n v="23.122499999999999"/>
    <n v="8.6"/>
  </r>
  <r>
    <s v="715-20-1673"/>
    <s v="Cairo"/>
    <s v="Mandalay"/>
    <s v="Normal"/>
    <s v="Male"/>
    <s v="Electronic accessories"/>
    <n v="28.38"/>
    <n v="5"/>
    <n v="7.0949999999999998"/>
    <n v="148.995"/>
    <x v="43"/>
    <d v="1899-12-30T20:57:00"/>
    <s v="Cash"/>
    <n v="141.9"/>
    <n v="4.7619047620000003"/>
    <n v="7.0949999999999998"/>
    <n v="9.4"/>
  </r>
  <r>
    <s v="811-35-1094"/>
    <s v="Cairo"/>
    <s v="Mandalay"/>
    <s v="Member"/>
    <s v="Male"/>
    <s v="Electronic accessories"/>
    <n v="50.45"/>
    <n v="6"/>
    <n v="15.135"/>
    <n v="317.83499999999998"/>
    <x v="10"/>
    <d v="1899-12-30T15:16:00"/>
    <s v="Credit card"/>
    <n v="302.7"/>
    <n v="4.7619047620000003"/>
    <n v="15.135"/>
    <n v="8.9"/>
  </r>
  <r>
    <s v="699-88-1972"/>
    <s v="Cairo"/>
    <s v="Mandalay"/>
    <s v="Normal"/>
    <s v="Male"/>
    <s v="Health and beauty"/>
    <n v="99.16"/>
    <n v="8"/>
    <n v="39.664000000000001"/>
    <n v="832.94399999999996"/>
    <x v="26"/>
    <d v="1899-12-30T17:47:00"/>
    <s v="Credit card"/>
    <n v="793.28"/>
    <n v="4.7619047620000003"/>
    <n v="39.664000000000001"/>
    <n v="4.2"/>
  </r>
  <r>
    <s v="781-84-8059"/>
    <s v="Giza"/>
    <s v="Naypyitaw"/>
    <s v="Normal"/>
    <s v="Male"/>
    <s v="Fashion accessories"/>
    <n v="60.74"/>
    <n v="7"/>
    <n v="21.259"/>
    <n v="446.43900000000002"/>
    <x v="68"/>
    <d v="1899-12-30T16:23:00"/>
    <s v="Ewallet"/>
    <n v="425.18"/>
    <n v="4.7619047620000003"/>
    <n v="21.259"/>
    <n v="5"/>
  </r>
  <r>
    <s v="409-49-6995"/>
    <s v="Giza"/>
    <s v="Naypyitaw"/>
    <s v="Member"/>
    <s v="Female"/>
    <s v="Food and beverages"/>
    <n v="47.27"/>
    <n v="6"/>
    <n v="14.180999999999999"/>
    <n v="297.80099999999999"/>
    <x v="63"/>
    <d v="1899-12-30T10:17:00"/>
    <s v="Cash"/>
    <n v="283.62"/>
    <n v="4.7619047620000003"/>
    <n v="14.180999999999999"/>
    <n v="8.8000000000000007"/>
  </r>
  <r>
    <s v="725-54-0677"/>
    <s v="Giza"/>
    <s v="Naypyitaw"/>
    <s v="Member"/>
    <s v="Male"/>
    <s v="Health and beauty"/>
    <n v="85.6"/>
    <n v="7"/>
    <n v="29.96"/>
    <n v="629.16"/>
    <x v="22"/>
    <d v="1899-12-30T13:50:00"/>
    <s v="Cash"/>
    <n v="599.20000000000005"/>
    <n v="4.7619047620000003"/>
    <n v="29.96"/>
    <n v="5.3"/>
  </r>
  <r>
    <s v="146-09-5432"/>
    <s v="Alex"/>
    <s v="Yangon"/>
    <s v="Member"/>
    <s v="Male"/>
    <s v="Food and beverages"/>
    <n v="35.04"/>
    <n v="9"/>
    <n v="15.768000000000001"/>
    <n v="331.12799999999999"/>
    <x v="57"/>
    <d v="1899-12-30T19:17:00"/>
    <s v="Ewallet"/>
    <n v="315.36"/>
    <n v="4.7619047620000003"/>
    <n v="15.768000000000001"/>
    <n v="4.5999999999999996"/>
  </r>
  <r>
    <s v="377-79-7592"/>
    <s v="Giza"/>
    <s v="Naypyitaw"/>
    <s v="Member"/>
    <s v="Female"/>
    <s v="Electronic accessories"/>
    <n v="44.84"/>
    <n v="9"/>
    <n v="20.178000000000001"/>
    <n v="423.738"/>
    <x v="78"/>
    <d v="1899-12-30T14:00:00"/>
    <s v="Credit card"/>
    <n v="403.56"/>
    <n v="4.7619047620000003"/>
    <n v="20.178000000000001"/>
    <n v="7.5"/>
  </r>
  <r>
    <s v="509-10-0516"/>
    <s v="Cairo"/>
    <s v="Mandalay"/>
    <s v="Normal"/>
    <s v="Male"/>
    <s v="Home and lifestyle"/>
    <n v="45.97"/>
    <n v="4"/>
    <n v="9.1940000000000008"/>
    <n v="193.07400000000001"/>
    <x v="57"/>
    <d v="1899-12-30T12:02:00"/>
    <s v="Ewallet"/>
    <n v="183.88"/>
    <n v="4.7619047620000003"/>
    <n v="9.1940000000000008"/>
    <n v="5.0999999999999996"/>
  </r>
  <r>
    <s v="595-94-9924"/>
    <s v="Alex"/>
    <s v="Yangon"/>
    <s v="Member"/>
    <s v="Female"/>
    <s v="Health and beauty"/>
    <n v="27.73"/>
    <n v="5"/>
    <n v="6.9325000000000001"/>
    <n v="145.58250000000001"/>
    <x v="58"/>
    <d v="1899-12-30T20:21:00"/>
    <s v="Credit card"/>
    <n v="138.65"/>
    <n v="4.7619047620000003"/>
    <n v="6.9325000000000001"/>
    <n v="4.2"/>
  </r>
  <r>
    <s v="865-41-9075"/>
    <s v="Alex"/>
    <s v="Yangon"/>
    <s v="Normal"/>
    <s v="Male"/>
    <s v="Food and beverages"/>
    <n v="11.53"/>
    <n v="7"/>
    <n v="4.0354999999999999"/>
    <n v="84.745500000000007"/>
    <x v="26"/>
    <d v="1899-12-30T17:35:00"/>
    <s v="Cash"/>
    <n v="80.709999999999994"/>
    <n v="4.7619047620000003"/>
    <n v="4.0354999999999999"/>
    <n v="8.1"/>
  </r>
  <r>
    <s v="545-07-8534"/>
    <s v="Giza"/>
    <s v="Naypyitaw"/>
    <s v="Normal"/>
    <s v="Female"/>
    <s v="Health and beauty"/>
    <n v="58.32"/>
    <n v="2"/>
    <n v="5.8319999999999999"/>
    <n v="122.47199999999999"/>
    <x v="44"/>
    <d v="1899-12-30T12:42:00"/>
    <s v="Ewallet"/>
    <n v="116.64"/>
    <n v="4.7619047620000003"/>
    <n v="5.8319999999999999"/>
    <n v="6"/>
  </r>
  <r>
    <s v="118-62-1812"/>
    <s v="Giza"/>
    <s v="Naypyitaw"/>
    <s v="Member"/>
    <s v="Female"/>
    <s v="Home and lifestyle"/>
    <n v="78.38"/>
    <n v="4"/>
    <n v="15.676"/>
    <n v="329.19600000000003"/>
    <x v="62"/>
    <d v="1899-12-30T17:56:00"/>
    <s v="Cash"/>
    <n v="313.52"/>
    <n v="4.7619047620000003"/>
    <n v="15.676"/>
    <n v="7.9"/>
  </r>
  <r>
    <s v="450-42-3339"/>
    <s v="Giza"/>
    <s v="Naypyitaw"/>
    <s v="Normal"/>
    <s v="Male"/>
    <s v="Health and beauty"/>
    <n v="84.61"/>
    <n v="10"/>
    <n v="42.305"/>
    <n v="888.40499999999997"/>
    <x v="57"/>
    <d v="1899-12-30T18:58:00"/>
    <s v="Credit card"/>
    <n v="846.1"/>
    <n v="4.7619047620000003"/>
    <n v="42.305"/>
    <n v="8.8000000000000007"/>
  </r>
  <r>
    <s v="851-98-3555"/>
    <s v="Cairo"/>
    <s v="Mandalay"/>
    <s v="Normal"/>
    <s v="Female"/>
    <s v="Health and beauty"/>
    <n v="82.88"/>
    <n v="5"/>
    <n v="20.72"/>
    <n v="435.12"/>
    <x v="62"/>
    <d v="1899-12-30T14:08:00"/>
    <s v="Credit card"/>
    <n v="414.4"/>
    <n v="4.7619047620000003"/>
    <n v="20.72"/>
    <n v="6.6"/>
  </r>
  <r>
    <s v="186-71-5196"/>
    <s v="Alex"/>
    <s v="Yangon"/>
    <s v="Member"/>
    <s v="Female"/>
    <s v="Food and beverages"/>
    <n v="79.540000000000006"/>
    <n v="2"/>
    <n v="7.9539999999999997"/>
    <n v="167.03399999999999"/>
    <x v="39"/>
    <d v="1899-12-30T16:30:00"/>
    <s v="Ewallet"/>
    <n v="159.08000000000001"/>
    <n v="4.7619047620000003"/>
    <n v="7.9539999999999997"/>
    <n v="6.2"/>
  </r>
  <r>
    <s v="624-01-8356"/>
    <s v="Cairo"/>
    <s v="Mandalay"/>
    <s v="Normal"/>
    <s v="Female"/>
    <s v="Home and lifestyle"/>
    <n v="49.01"/>
    <n v="10"/>
    <n v="24.504999999999999"/>
    <n v="514.60500000000002"/>
    <x v="3"/>
    <d v="1899-12-30T10:44:00"/>
    <s v="Credit card"/>
    <n v="490.1"/>
    <n v="4.7619047620000003"/>
    <n v="24.504999999999999"/>
    <n v="4.2"/>
  </r>
  <r>
    <s v="313-66-9943"/>
    <s v="Cairo"/>
    <s v="Mandalay"/>
    <s v="Member"/>
    <s v="Female"/>
    <s v="Food and beverages"/>
    <n v="29.15"/>
    <n v="3"/>
    <n v="4.3724999999999996"/>
    <n v="91.822500000000005"/>
    <x v="39"/>
    <d v="1899-12-30T20:29:00"/>
    <s v="Credit card"/>
    <n v="87.45"/>
    <n v="4.7619047620000003"/>
    <n v="4.3724999999999996"/>
    <n v="7.3"/>
  </r>
  <r>
    <s v="151-27-8496"/>
    <s v="Giza"/>
    <s v="Naypyitaw"/>
    <s v="Normal"/>
    <s v="Female"/>
    <s v="Electronic accessories"/>
    <n v="56.13"/>
    <n v="4"/>
    <n v="11.226000000000001"/>
    <n v="235.74600000000001"/>
    <x v="64"/>
    <d v="1899-12-30T11:43:00"/>
    <s v="Ewallet"/>
    <n v="224.52"/>
    <n v="4.7619047620000003"/>
    <n v="11.226000000000001"/>
    <n v="8.6"/>
  </r>
  <r>
    <s v="453-33-6436"/>
    <s v="Alex"/>
    <s v="Yangon"/>
    <s v="Normal"/>
    <s v="Female"/>
    <s v="Home and lifestyle"/>
    <n v="93.12"/>
    <n v="8"/>
    <n v="37.247999999999998"/>
    <n v="782.20799999999997"/>
    <x v="13"/>
    <d v="1899-12-30T10:09:00"/>
    <s v="Cash"/>
    <n v="744.96"/>
    <n v="4.7619047620000003"/>
    <n v="37.247999999999998"/>
    <n v="6.8"/>
  </r>
  <r>
    <s v="522-57-8364"/>
    <s v="Alex"/>
    <s v="Yangon"/>
    <s v="Member"/>
    <s v="Male"/>
    <s v="Fashion accessories"/>
    <n v="51.34"/>
    <n v="8"/>
    <n v="20.536000000000001"/>
    <n v="431.25599999999997"/>
    <x v="82"/>
    <d v="1899-12-30T10:00:00"/>
    <s v="Ewallet"/>
    <n v="410.72"/>
    <n v="4.7619047620000003"/>
    <n v="20.536000000000001"/>
    <n v="7.6"/>
  </r>
  <r>
    <s v="459-45-2396"/>
    <s v="Alex"/>
    <s v="Yangon"/>
    <s v="Member"/>
    <s v="Female"/>
    <s v="Food and beverages"/>
    <n v="99.6"/>
    <n v="3"/>
    <n v="14.94"/>
    <n v="313.74"/>
    <x v="6"/>
    <d v="1899-12-30T18:45:00"/>
    <s v="Cash"/>
    <n v="298.8"/>
    <n v="4.7619047620000003"/>
    <n v="14.94"/>
    <n v="5.8"/>
  </r>
  <r>
    <s v="717-96-4189"/>
    <s v="Giza"/>
    <s v="Naypyitaw"/>
    <s v="Normal"/>
    <s v="Female"/>
    <s v="Electronic accessories"/>
    <n v="35.49"/>
    <n v="6"/>
    <n v="10.647"/>
    <n v="223.58699999999999"/>
    <x v="30"/>
    <d v="1899-12-30T12:40:00"/>
    <s v="Cash"/>
    <n v="212.94"/>
    <n v="4.7619047620000003"/>
    <n v="10.647"/>
    <n v="4.0999999999999996"/>
  </r>
  <r>
    <s v="722-13-2115"/>
    <s v="Giza"/>
    <s v="Naypyitaw"/>
    <s v="Member"/>
    <s v="Male"/>
    <s v="Sports and travel"/>
    <n v="42.85"/>
    <n v="1"/>
    <n v="2.1425000000000001"/>
    <n v="44.9925"/>
    <x v="86"/>
    <d v="1899-12-30T15:36:00"/>
    <s v="Credit card"/>
    <n v="42.85"/>
    <n v="4.7619047620000003"/>
    <n v="2.1425000000000001"/>
    <n v="9.3000000000000007"/>
  </r>
  <r>
    <s v="749-81-8133"/>
    <s v="Alex"/>
    <s v="Yangon"/>
    <s v="Normal"/>
    <s v="Female"/>
    <s v="Fashion accessories"/>
    <n v="94.67"/>
    <n v="4"/>
    <n v="18.934000000000001"/>
    <n v="397.61399999999998"/>
    <x v="16"/>
    <d v="1899-12-30T12:04:00"/>
    <s v="Cash"/>
    <n v="378.68"/>
    <n v="4.7619047620000003"/>
    <n v="18.934000000000001"/>
    <n v="6.8"/>
  </r>
  <r>
    <s v="777-67-2495"/>
    <s v="Cairo"/>
    <s v="Mandalay"/>
    <s v="Normal"/>
    <s v="Male"/>
    <s v="Home and lifestyle"/>
    <n v="68.97"/>
    <n v="3"/>
    <n v="10.345499999999999"/>
    <n v="217.25550000000001"/>
    <x v="70"/>
    <d v="1899-12-30T11:26:00"/>
    <s v="Ewallet"/>
    <n v="206.91"/>
    <n v="4.7619047620000003"/>
    <n v="10.345499999999999"/>
    <n v="8.6999999999999993"/>
  </r>
  <r>
    <s v="636-98-3364"/>
    <s v="Cairo"/>
    <s v="Mandalay"/>
    <s v="Member"/>
    <s v="Female"/>
    <s v="Electronic accessories"/>
    <n v="26.26"/>
    <n v="3"/>
    <n v="3.9390000000000001"/>
    <n v="82.718999999999994"/>
    <x v="22"/>
    <d v="1899-12-30T12:36:00"/>
    <s v="Ewallet"/>
    <n v="78.78"/>
    <n v="4.7619047620000003"/>
    <n v="3.9390000000000001"/>
    <n v="6.3"/>
  </r>
  <r>
    <s v="246-55-6923"/>
    <s v="Giza"/>
    <s v="Naypyitaw"/>
    <s v="Member"/>
    <s v="Female"/>
    <s v="Home and lifestyle"/>
    <n v="35.79"/>
    <n v="9"/>
    <n v="16.105499999999999"/>
    <n v="338.21550000000002"/>
    <x v="24"/>
    <d v="1899-12-30T15:06:00"/>
    <s v="Credit card"/>
    <n v="322.11"/>
    <n v="4.7619047620000003"/>
    <n v="16.105499999999999"/>
    <n v="5.0999999999999996"/>
  </r>
  <r>
    <s v="181-82-6255"/>
    <s v="Cairo"/>
    <s v="Mandalay"/>
    <s v="Normal"/>
    <s v="Female"/>
    <s v="Home and lifestyle"/>
    <n v="16.37"/>
    <n v="6"/>
    <n v="4.9109999999999996"/>
    <n v="103.131"/>
    <x v="4"/>
    <d v="1899-12-30T10:58:00"/>
    <s v="Cash"/>
    <n v="98.22"/>
    <n v="4.7619047620000003"/>
    <n v="4.9109999999999996"/>
    <n v="7"/>
  </r>
  <r>
    <s v="838-02-1821"/>
    <s v="Giza"/>
    <s v="Naypyitaw"/>
    <s v="Member"/>
    <s v="Female"/>
    <s v="Home and lifestyle"/>
    <n v="12.73"/>
    <n v="2"/>
    <n v="1.2729999999999999"/>
    <n v="26.733000000000001"/>
    <x v="70"/>
    <d v="1899-12-30T12:10:00"/>
    <s v="Credit card"/>
    <n v="25.46"/>
    <n v="4.7619047620000003"/>
    <n v="1.2729999999999999"/>
    <n v="5.2"/>
  </r>
  <r>
    <s v="887-42-0517"/>
    <s v="Giza"/>
    <s v="Naypyitaw"/>
    <s v="Normal"/>
    <s v="Female"/>
    <s v="Sports and travel"/>
    <n v="83.14"/>
    <n v="7"/>
    <n v="29.099"/>
    <n v="611.07899999999995"/>
    <x v="8"/>
    <d v="1899-12-30T10:31:00"/>
    <s v="Credit card"/>
    <n v="581.98"/>
    <n v="4.7619047620000003"/>
    <n v="29.099"/>
    <n v="6.6"/>
  </r>
  <r>
    <s v="457-12-0244"/>
    <s v="Giza"/>
    <s v="Naypyitaw"/>
    <s v="Member"/>
    <s v="Female"/>
    <s v="Sports and travel"/>
    <n v="35.22"/>
    <n v="6"/>
    <n v="10.566000000000001"/>
    <n v="221.886"/>
    <x v="86"/>
    <d v="1899-12-30T13:49:00"/>
    <s v="Ewallet"/>
    <n v="211.32"/>
    <n v="4.7619047620000003"/>
    <n v="10.566000000000001"/>
    <n v="6.5"/>
  </r>
  <r>
    <s v="226-34-0034"/>
    <s v="Cairo"/>
    <s v="Mandalay"/>
    <s v="Normal"/>
    <s v="Female"/>
    <s v="Electronic accessories"/>
    <n v="13.78"/>
    <n v="4"/>
    <n v="2.7559999999999998"/>
    <n v="57.875999999999998"/>
    <x v="8"/>
    <d v="1899-12-30T11:10:00"/>
    <s v="Ewallet"/>
    <n v="55.12"/>
    <n v="4.7619047620000003"/>
    <n v="2.7559999999999998"/>
    <n v="9"/>
  </r>
  <r>
    <s v="321-49-7382"/>
    <s v="Cairo"/>
    <s v="Mandalay"/>
    <s v="Member"/>
    <s v="Male"/>
    <s v="Sports and travel"/>
    <n v="88.31"/>
    <n v="1"/>
    <n v="4.4154999999999998"/>
    <n v="92.725499999999997"/>
    <x v="42"/>
    <d v="1899-12-30T17:38:00"/>
    <s v="Credit card"/>
    <n v="88.31"/>
    <n v="4.7619047620000003"/>
    <n v="4.4154999999999998"/>
    <n v="5.2"/>
  </r>
  <r>
    <s v="397-25-8725"/>
    <s v="Alex"/>
    <s v="Yangon"/>
    <s v="Member"/>
    <s v="Female"/>
    <s v="Health and beauty"/>
    <n v="39.619999999999997"/>
    <n v="9"/>
    <n v="17.829000000000001"/>
    <n v="374.40899999999999"/>
    <x v="50"/>
    <d v="1899-12-30T17:54:00"/>
    <s v="Credit card"/>
    <n v="356.58"/>
    <n v="4.7619047620000003"/>
    <n v="17.829000000000001"/>
    <n v="6.8"/>
  </r>
  <r>
    <s v="431-66-2305"/>
    <s v="Cairo"/>
    <s v="Mandalay"/>
    <s v="Normal"/>
    <s v="Female"/>
    <s v="Electronic accessories"/>
    <n v="88.25"/>
    <n v="9"/>
    <n v="39.712499999999999"/>
    <n v="833.96249999999998"/>
    <x v="42"/>
    <d v="1899-12-30T20:51:00"/>
    <s v="Credit card"/>
    <n v="794.25"/>
    <n v="4.7619047620000003"/>
    <n v="39.712499999999999"/>
    <n v="7.6"/>
  </r>
  <r>
    <s v="825-94-5922"/>
    <s v="Cairo"/>
    <s v="Mandalay"/>
    <s v="Normal"/>
    <s v="Male"/>
    <s v="Sports and travel"/>
    <n v="25.31"/>
    <n v="2"/>
    <n v="2.5310000000000001"/>
    <n v="53.151000000000003"/>
    <x v="22"/>
    <d v="1899-12-30T19:26:00"/>
    <s v="Ewallet"/>
    <n v="50.62"/>
    <n v="4.7619047620000003"/>
    <n v="2.5310000000000001"/>
    <n v="7.2"/>
  </r>
  <r>
    <s v="641-62-7288"/>
    <s v="Cairo"/>
    <s v="Mandalay"/>
    <s v="Normal"/>
    <s v="Male"/>
    <s v="Home and lifestyle"/>
    <n v="99.92"/>
    <n v="6"/>
    <n v="29.975999999999999"/>
    <n v="629.49599999999998"/>
    <x v="62"/>
    <d v="1899-12-30T13:33:00"/>
    <s v="Ewallet"/>
    <n v="599.52"/>
    <n v="4.7619047620000003"/>
    <n v="29.975999999999999"/>
    <n v="7.1"/>
  </r>
  <r>
    <s v="756-93-1854"/>
    <s v="Giza"/>
    <s v="Naypyitaw"/>
    <s v="Member"/>
    <s v="Female"/>
    <s v="Fashion accessories"/>
    <n v="83.35"/>
    <n v="2"/>
    <n v="8.3350000000000009"/>
    <n v="175.035"/>
    <x v="30"/>
    <d v="1899-12-30T14:05:00"/>
    <s v="Credit card"/>
    <n v="166.7"/>
    <n v="4.7619047620000003"/>
    <n v="8.3350000000000009"/>
    <n v="9.5"/>
  </r>
  <r>
    <s v="243-55-8457"/>
    <s v="Alex"/>
    <s v="Yangon"/>
    <s v="Normal"/>
    <s v="Female"/>
    <s v="Food and beverages"/>
    <n v="74.44"/>
    <n v="10"/>
    <n v="37.22"/>
    <n v="781.62"/>
    <x v="33"/>
    <d v="1899-12-30T11:40:00"/>
    <s v="Ewallet"/>
    <n v="744.4"/>
    <n v="4.7619047620000003"/>
    <n v="37.22"/>
    <n v="5.0999999999999996"/>
  </r>
  <r>
    <s v="458-10-8612"/>
    <s v="Giza"/>
    <s v="Naypyitaw"/>
    <s v="Normal"/>
    <s v="Male"/>
    <s v="Health and beauty"/>
    <n v="64.08"/>
    <n v="7"/>
    <n v="22.428000000000001"/>
    <n v="470.988"/>
    <x v="40"/>
    <d v="1899-12-30T12:27:00"/>
    <s v="Ewallet"/>
    <n v="448.56"/>
    <n v="4.7619047620000003"/>
    <n v="22.428000000000001"/>
    <n v="7.6"/>
  </r>
  <r>
    <s v="501-61-1753"/>
    <s v="Cairo"/>
    <s v="Mandalay"/>
    <s v="Normal"/>
    <s v="Female"/>
    <s v="Home and lifestyle"/>
    <n v="63.15"/>
    <n v="6"/>
    <n v="18.945"/>
    <n v="397.84500000000003"/>
    <x v="75"/>
    <d v="1899-12-30T20:24:00"/>
    <s v="Ewallet"/>
    <n v="378.9"/>
    <n v="4.7619047620000003"/>
    <n v="18.945"/>
    <n v="9.8000000000000007"/>
  </r>
  <r>
    <s v="235-06-8510"/>
    <s v="Giza"/>
    <s v="Naypyitaw"/>
    <s v="Member"/>
    <s v="Male"/>
    <s v="Home and lifestyle"/>
    <n v="85.72"/>
    <n v="3"/>
    <n v="12.858000000000001"/>
    <n v="270.01799999999997"/>
    <x v="46"/>
    <d v="1899-12-30T20:59:00"/>
    <s v="Ewallet"/>
    <n v="257.16000000000003"/>
    <n v="4.7619047620000003"/>
    <n v="12.858000000000001"/>
    <n v="5.0999999999999996"/>
  </r>
  <r>
    <s v="433-08-7822"/>
    <s v="Giza"/>
    <s v="Naypyitaw"/>
    <s v="Normal"/>
    <s v="Female"/>
    <s v="Health and beauty"/>
    <n v="78.89"/>
    <n v="7"/>
    <n v="27.611499999999999"/>
    <n v="579.8415"/>
    <x v="0"/>
    <d v="1899-12-30T19:48:00"/>
    <s v="Ewallet"/>
    <n v="552.23"/>
    <n v="4.7619047620000003"/>
    <n v="27.611499999999999"/>
    <n v="7.5"/>
  </r>
  <r>
    <s v="361-85-2571"/>
    <s v="Alex"/>
    <s v="Yangon"/>
    <s v="Normal"/>
    <s v="Female"/>
    <s v="Sports and travel"/>
    <n v="89.48"/>
    <n v="5"/>
    <n v="22.37"/>
    <n v="469.77"/>
    <x v="73"/>
    <d v="1899-12-30T10:18:00"/>
    <s v="Cash"/>
    <n v="447.4"/>
    <n v="4.7619047620000003"/>
    <n v="22.37"/>
    <n v="7.4"/>
  </r>
  <r>
    <s v="131-70-8179"/>
    <s v="Alex"/>
    <s v="Yangon"/>
    <s v="Member"/>
    <s v="Female"/>
    <s v="Health and beauty"/>
    <n v="92.09"/>
    <n v="3"/>
    <n v="13.813499999999999"/>
    <n v="290.08350000000002"/>
    <x v="21"/>
    <d v="1899-12-30T16:27:00"/>
    <s v="Cash"/>
    <n v="276.27"/>
    <n v="4.7619047620000003"/>
    <n v="13.813499999999999"/>
    <n v="4.2"/>
  </r>
  <r>
    <s v="500-02-2261"/>
    <s v="Giza"/>
    <s v="Naypyitaw"/>
    <s v="Normal"/>
    <s v="Female"/>
    <s v="Food and beverages"/>
    <n v="57.29"/>
    <n v="6"/>
    <n v="17.187000000000001"/>
    <n v="360.92700000000002"/>
    <x v="76"/>
    <d v="1899-12-30T17:04:00"/>
    <s v="Ewallet"/>
    <n v="343.74"/>
    <n v="4.7619047620000003"/>
    <n v="17.187000000000001"/>
    <n v="5.9"/>
  </r>
  <r>
    <s v="720-72-2436"/>
    <s v="Alex"/>
    <s v="Yangon"/>
    <s v="Normal"/>
    <s v="Male"/>
    <s v="Food and beverages"/>
    <n v="66.52"/>
    <n v="4"/>
    <n v="13.304"/>
    <n v="279.38400000000001"/>
    <x v="22"/>
    <d v="1899-12-30T18:14:00"/>
    <s v="Ewallet"/>
    <n v="266.08"/>
    <n v="4.7619047620000003"/>
    <n v="13.304"/>
    <n v="6.9"/>
  </r>
  <r>
    <s v="702-83-5291"/>
    <s v="Giza"/>
    <s v="Naypyitaw"/>
    <s v="Member"/>
    <s v="Male"/>
    <s v="Fashion accessories"/>
    <n v="99.82"/>
    <n v="9"/>
    <n v="44.918999999999997"/>
    <n v="943.29899999999998"/>
    <x v="39"/>
    <d v="1899-12-30T10:43:00"/>
    <s v="Cash"/>
    <n v="898.38"/>
    <n v="4.7619047620000003"/>
    <n v="44.918999999999997"/>
    <n v="6.6"/>
  </r>
  <r>
    <s v="809-69-9497"/>
    <s v="Alex"/>
    <s v="Yangon"/>
    <s v="Normal"/>
    <s v="Female"/>
    <s v="Home and lifestyle"/>
    <n v="45.68"/>
    <n v="10"/>
    <n v="22.84"/>
    <n v="479.64"/>
    <x v="64"/>
    <d v="1899-12-30T19:30:00"/>
    <s v="Ewallet"/>
    <n v="456.8"/>
    <n v="4.7619047620000003"/>
    <n v="22.84"/>
    <n v="5.7"/>
  </r>
  <r>
    <s v="449-16-6770"/>
    <s v="Alex"/>
    <s v="Yangon"/>
    <s v="Normal"/>
    <s v="Male"/>
    <s v="Health and beauty"/>
    <n v="50.79"/>
    <n v="5"/>
    <n v="12.6975"/>
    <n v="266.64749999999998"/>
    <x v="88"/>
    <d v="1899-12-30T14:53:00"/>
    <s v="Credit card"/>
    <n v="253.95"/>
    <n v="4.7619047620000003"/>
    <n v="12.6975"/>
    <n v="5.3"/>
  </r>
  <r>
    <s v="333-23-2632"/>
    <s v="Alex"/>
    <s v="Yangon"/>
    <s v="Member"/>
    <s v="Male"/>
    <s v="Health and beauty"/>
    <n v="10.08"/>
    <n v="7"/>
    <n v="3.528"/>
    <n v="74.087999999999994"/>
    <x v="61"/>
    <d v="1899-12-30T20:14:00"/>
    <s v="Cash"/>
    <n v="70.56"/>
    <n v="4.7619047620000003"/>
    <n v="3.528"/>
    <n v="4.2"/>
  </r>
  <r>
    <s v="489-82-1237"/>
    <s v="Alex"/>
    <s v="Yangon"/>
    <s v="Normal"/>
    <s v="Female"/>
    <s v="Electronic accessories"/>
    <n v="93.88"/>
    <n v="7"/>
    <n v="32.857999999999997"/>
    <n v="690.01800000000003"/>
    <x v="0"/>
    <d v="1899-12-30T11:51:00"/>
    <s v="Credit card"/>
    <n v="657.16"/>
    <n v="4.7619047620000003"/>
    <n v="32.857999999999997"/>
    <n v="7.3"/>
  </r>
  <r>
    <s v="859-97-6048"/>
    <s v="Giza"/>
    <s v="Naypyitaw"/>
    <s v="Member"/>
    <s v="Male"/>
    <s v="Electronic accessories"/>
    <n v="84.25"/>
    <n v="2"/>
    <n v="8.4250000000000007"/>
    <n v="176.92500000000001"/>
    <x v="58"/>
    <d v="1899-12-30T14:13:00"/>
    <s v="Credit card"/>
    <n v="168.5"/>
    <n v="4.7619047620000003"/>
    <n v="8.4250000000000007"/>
    <n v="5.3"/>
  </r>
  <r>
    <s v="676-10-2200"/>
    <s v="Cairo"/>
    <s v="Mandalay"/>
    <s v="Member"/>
    <s v="Male"/>
    <s v="Fashion accessories"/>
    <n v="53.78"/>
    <n v="1"/>
    <n v="2.6890000000000001"/>
    <n v="56.469000000000001"/>
    <x v="36"/>
    <d v="1899-12-30T20:13:00"/>
    <s v="Ewallet"/>
    <n v="53.78"/>
    <n v="4.7619047620000003"/>
    <n v="2.6890000000000001"/>
    <n v="4.7"/>
  </r>
  <r>
    <s v="373-88-1424"/>
    <s v="Giza"/>
    <s v="Naypyitaw"/>
    <s v="Member"/>
    <s v="Male"/>
    <s v="Home and lifestyle"/>
    <n v="35.81"/>
    <n v="5"/>
    <n v="8.9525000000000006"/>
    <n v="188.0025"/>
    <x v="10"/>
    <d v="1899-12-30T18:44:00"/>
    <s v="Ewallet"/>
    <n v="179.05"/>
    <n v="4.7619047620000003"/>
    <n v="8.9525000000000006"/>
    <n v="7.9"/>
  </r>
  <r>
    <s v="365-16-4334"/>
    <s v="Cairo"/>
    <s v="Mandalay"/>
    <s v="Normal"/>
    <s v="Female"/>
    <s v="Food and beverages"/>
    <n v="26.43"/>
    <n v="8"/>
    <n v="10.571999999999999"/>
    <n v="222.012"/>
    <x v="7"/>
    <d v="1899-12-30T14:26:00"/>
    <s v="Ewallet"/>
    <n v="211.44"/>
    <n v="4.7619047620000003"/>
    <n v="10.571999999999999"/>
    <n v="8.9"/>
  </r>
  <r>
    <s v="503-21-4385"/>
    <s v="Cairo"/>
    <s v="Mandalay"/>
    <s v="Member"/>
    <s v="Male"/>
    <s v="Health and beauty"/>
    <n v="39.909999999999997"/>
    <n v="3"/>
    <n v="5.9865000000000004"/>
    <n v="125.7165"/>
    <x v="81"/>
    <d v="1899-12-30T12:40:00"/>
    <s v="Ewallet"/>
    <n v="119.73"/>
    <n v="4.7619047620000003"/>
    <n v="5.9865000000000004"/>
    <n v="9.3000000000000007"/>
  </r>
  <r>
    <s v="305-89-2768"/>
    <s v="Cairo"/>
    <s v="Mandalay"/>
    <s v="Member"/>
    <s v="Female"/>
    <s v="Home and lifestyle"/>
    <n v="21.9"/>
    <n v="3"/>
    <n v="3.2850000000000001"/>
    <n v="68.984999999999999"/>
    <x v="51"/>
    <d v="1899-12-30T18:43:00"/>
    <s v="Ewallet"/>
    <n v="65.7"/>
    <n v="4.7619047620000003"/>
    <n v="3.2850000000000001"/>
    <n v="4.7"/>
  </r>
  <r>
    <s v="574-80-1489"/>
    <s v="Cairo"/>
    <s v="Mandalay"/>
    <s v="Member"/>
    <s v="Female"/>
    <s v="Food and beverages"/>
    <n v="62.85"/>
    <n v="4"/>
    <n v="12.57"/>
    <n v="263.97000000000003"/>
    <x v="6"/>
    <d v="1899-12-30T13:22:00"/>
    <s v="Ewallet"/>
    <n v="251.4"/>
    <n v="4.7619047620000003"/>
    <n v="12.57"/>
    <n v="8.6999999999999993"/>
  </r>
  <r>
    <s v="784-08-0310"/>
    <s v="Giza"/>
    <s v="Naypyitaw"/>
    <s v="Member"/>
    <s v="Female"/>
    <s v="Food and beverages"/>
    <n v="21.04"/>
    <n v="4"/>
    <n v="4.2080000000000002"/>
    <n v="88.367999999999995"/>
    <x v="50"/>
    <d v="1899-12-30T13:58:00"/>
    <s v="Cash"/>
    <n v="84.16"/>
    <n v="4.7619047620000003"/>
    <n v="4.2080000000000002"/>
    <n v="7.6"/>
  </r>
  <r>
    <s v="200-40-6154"/>
    <s v="Cairo"/>
    <s v="Mandalay"/>
    <s v="Member"/>
    <s v="Male"/>
    <s v="Home and lifestyle"/>
    <n v="65.91"/>
    <n v="6"/>
    <n v="19.773"/>
    <n v="415.233"/>
    <x v="57"/>
    <d v="1899-12-30T11:45:00"/>
    <s v="Cash"/>
    <n v="395.46"/>
    <n v="4.7619047620000003"/>
    <n v="19.773"/>
    <n v="5.7"/>
  </r>
  <r>
    <s v="846-10-0341"/>
    <s v="Alex"/>
    <s v="Yangon"/>
    <s v="Normal"/>
    <s v="Female"/>
    <s v="Fashion accessories"/>
    <n v="42.57"/>
    <n v="7"/>
    <n v="14.8995"/>
    <n v="312.8895"/>
    <x v="47"/>
    <d v="1899-12-30T11:51:00"/>
    <s v="Cash"/>
    <n v="297.99"/>
    <n v="4.7619047620000003"/>
    <n v="14.8995"/>
    <n v="6.8"/>
  </r>
  <r>
    <s v="577-34-7579"/>
    <s v="Giza"/>
    <s v="Naypyitaw"/>
    <s v="Member"/>
    <s v="Male"/>
    <s v="Food and beverages"/>
    <n v="50.49"/>
    <n v="9"/>
    <n v="22.720500000000001"/>
    <n v="477.13049999999998"/>
    <x v="8"/>
    <d v="1899-12-30T17:16:00"/>
    <s v="Cash"/>
    <n v="454.41"/>
    <n v="4.7619047620000003"/>
    <n v="22.720500000000001"/>
    <n v="5.4"/>
  </r>
  <r>
    <s v="430-02-3888"/>
    <s v="Cairo"/>
    <s v="Mandalay"/>
    <s v="Normal"/>
    <s v="Male"/>
    <s v="Electronic accessories"/>
    <n v="46.02"/>
    <n v="6"/>
    <n v="13.805999999999999"/>
    <n v="289.92599999999999"/>
    <x v="13"/>
    <d v="1899-12-30T15:55:00"/>
    <s v="Cash"/>
    <n v="276.12"/>
    <n v="4.7619047620000003"/>
    <n v="13.805999999999999"/>
    <n v="7.1"/>
  </r>
  <r>
    <s v="867-47-1948"/>
    <s v="Giza"/>
    <s v="Naypyitaw"/>
    <s v="Normal"/>
    <s v="Female"/>
    <s v="Home and lifestyle"/>
    <n v="15.8"/>
    <n v="10"/>
    <n v="7.9"/>
    <n v="165.9"/>
    <x v="51"/>
    <d v="1899-12-30T12:07:00"/>
    <s v="Cash"/>
    <n v="158"/>
    <n v="4.7619047620000003"/>
    <n v="7.9"/>
    <n v="7.8"/>
  </r>
  <r>
    <s v="384-59-6655"/>
    <s v="Alex"/>
    <s v="Yangon"/>
    <s v="Member"/>
    <s v="Female"/>
    <s v="Food and beverages"/>
    <n v="98.66"/>
    <n v="9"/>
    <n v="44.396999999999998"/>
    <n v="932.33699999999999"/>
    <x v="88"/>
    <d v="1899-12-30T15:07:00"/>
    <s v="Cash"/>
    <n v="887.94"/>
    <n v="4.7619047620000003"/>
    <n v="44.396999999999998"/>
    <n v="8.4"/>
  </r>
  <r>
    <s v="256-58-3609"/>
    <s v="Giza"/>
    <s v="Naypyitaw"/>
    <s v="Member"/>
    <s v="Male"/>
    <s v="Fashion accessories"/>
    <n v="91.98"/>
    <n v="1"/>
    <n v="4.5990000000000002"/>
    <n v="96.578999999999994"/>
    <x v="79"/>
    <d v="1899-12-30T15:29:00"/>
    <s v="Cash"/>
    <n v="91.98"/>
    <n v="4.7619047620000003"/>
    <n v="4.5990000000000002"/>
    <n v="9.8000000000000007"/>
  </r>
  <r>
    <s v="324-92-3863"/>
    <s v="Alex"/>
    <s v="Yangon"/>
    <s v="Member"/>
    <s v="Male"/>
    <s v="Electronic accessories"/>
    <n v="20.89"/>
    <n v="2"/>
    <n v="2.089"/>
    <n v="43.869"/>
    <x v="63"/>
    <d v="1899-12-30T18:45:00"/>
    <s v="Cash"/>
    <n v="41.78"/>
    <n v="4.7619047620000003"/>
    <n v="2.089"/>
    <n v="9.8000000000000007"/>
  </r>
  <r>
    <s v="593-08-5916"/>
    <s v="Alex"/>
    <s v="Yangon"/>
    <s v="Normal"/>
    <s v="Female"/>
    <s v="Fashion accessories"/>
    <n v="15.5"/>
    <n v="1"/>
    <n v="0.77500000000000002"/>
    <n v="16.274999999999999"/>
    <x v="35"/>
    <d v="1899-12-30T15:23:00"/>
    <s v="Credit card"/>
    <n v="15.5"/>
    <n v="4.7619047620000003"/>
    <n v="0.77500000000000002"/>
    <n v="7.4"/>
  </r>
  <r>
    <s v="364-34-2972"/>
    <s v="Giza"/>
    <s v="Naypyitaw"/>
    <s v="Member"/>
    <s v="Male"/>
    <s v="Electronic accessories"/>
    <n v="96.82"/>
    <n v="3"/>
    <n v="14.523"/>
    <n v="304.983"/>
    <x v="73"/>
    <d v="1899-12-30T20:37:00"/>
    <s v="Cash"/>
    <n v="290.45999999999998"/>
    <n v="4.7619047620000003"/>
    <n v="14.523"/>
    <n v="6.7"/>
  </r>
  <r>
    <s v="794-42-3736"/>
    <s v="Cairo"/>
    <s v="Mandalay"/>
    <s v="Normal"/>
    <s v="Male"/>
    <s v="Food and beverages"/>
    <n v="33.33"/>
    <n v="2"/>
    <n v="3.3330000000000002"/>
    <n v="69.992999999999995"/>
    <x v="53"/>
    <d v="1899-12-30T14:41:00"/>
    <s v="Credit card"/>
    <n v="66.66"/>
    <n v="4.7619047620000003"/>
    <n v="3.3330000000000002"/>
    <n v="6.4"/>
  </r>
  <r>
    <s v="172-42-8274"/>
    <s v="Cairo"/>
    <s v="Mandalay"/>
    <s v="Normal"/>
    <s v="Female"/>
    <s v="Electronic accessories"/>
    <n v="38.270000000000003"/>
    <n v="2"/>
    <n v="3.827"/>
    <n v="80.367000000000004"/>
    <x v="22"/>
    <d v="1899-12-30T18:18:00"/>
    <s v="Credit card"/>
    <n v="76.540000000000006"/>
    <n v="4.7619047620000003"/>
    <n v="3.827"/>
    <n v="5.8"/>
  </r>
  <r>
    <s v="558-60-5016"/>
    <s v="Alex"/>
    <s v="Yangon"/>
    <s v="Normal"/>
    <s v="Female"/>
    <s v="Home and lifestyle"/>
    <n v="33.299999999999997"/>
    <n v="9"/>
    <n v="14.984999999999999"/>
    <n v="314.685"/>
    <x v="31"/>
    <d v="1899-12-30T15:27:00"/>
    <s v="Ewallet"/>
    <n v="299.7"/>
    <n v="4.7619047620000003"/>
    <n v="14.984999999999999"/>
    <n v="7.2"/>
  </r>
  <r>
    <s v="195-06-0432"/>
    <s v="Alex"/>
    <s v="Yangon"/>
    <s v="Member"/>
    <s v="Male"/>
    <s v="Home and lifestyle"/>
    <n v="81.010000000000005"/>
    <n v="3"/>
    <n v="12.1515"/>
    <n v="255.1815"/>
    <x v="50"/>
    <d v="1899-12-30T12:55:00"/>
    <s v="Credit card"/>
    <n v="243.03"/>
    <n v="4.7619047620000003"/>
    <n v="12.1515"/>
    <n v="9.3000000000000007"/>
  </r>
  <r>
    <s v="605-03-2706"/>
    <s v="Alex"/>
    <s v="Yangon"/>
    <s v="Normal"/>
    <s v="Female"/>
    <s v="Health and beauty"/>
    <n v="15.8"/>
    <n v="3"/>
    <n v="2.37"/>
    <n v="49.77"/>
    <x v="5"/>
    <d v="1899-12-30T18:02:00"/>
    <s v="Cash"/>
    <n v="47.4"/>
    <n v="4.7619047620000003"/>
    <n v="2.37"/>
    <n v="9.5"/>
  </r>
  <r>
    <s v="214-30-2776"/>
    <s v="Cairo"/>
    <s v="Mandalay"/>
    <s v="Member"/>
    <s v="Female"/>
    <s v="Electronic accessories"/>
    <n v="34.49"/>
    <n v="5"/>
    <n v="8.6225000000000005"/>
    <n v="181.07249999999999"/>
    <x v="16"/>
    <d v="1899-12-30T19:44:00"/>
    <s v="Credit card"/>
    <n v="172.45"/>
    <n v="4.7619047620000003"/>
    <n v="8.6225000000000005"/>
    <n v="9"/>
  </r>
  <r>
    <s v="746-04-1077"/>
    <s v="Cairo"/>
    <s v="Mandalay"/>
    <s v="Member"/>
    <s v="Female"/>
    <s v="Food and beverages"/>
    <n v="84.63"/>
    <n v="10"/>
    <n v="42.314999999999998"/>
    <n v="888.61500000000001"/>
    <x v="17"/>
    <d v="1899-12-30T11:36:00"/>
    <s v="Credit card"/>
    <n v="846.3"/>
    <n v="4.7619047620000003"/>
    <n v="42.314999999999998"/>
    <n v="9"/>
  </r>
  <r>
    <s v="448-34-8700"/>
    <s v="Cairo"/>
    <s v="Mandalay"/>
    <s v="Member"/>
    <s v="Male"/>
    <s v="Home and lifestyle"/>
    <n v="36.909999999999997"/>
    <n v="7"/>
    <n v="12.9185"/>
    <n v="271.2885"/>
    <x v="34"/>
    <d v="1899-12-30T13:51:00"/>
    <s v="Ewallet"/>
    <n v="258.37"/>
    <n v="4.7619047620000003"/>
    <n v="12.9185"/>
    <n v="6.7"/>
  </r>
  <r>
    <s v="452-04-8808"/>
    <s v="Cairo"/>
    <s v="Mandalay"/>
    <s v="Normal"/>
    <s v="Male"/>
    <s v="Electronic accessories"/>
    <n v="87.08"/>
    <n v="7"/>
    <n v="30.478000000000002"/>
    <n v="640.03800000000001"/>
    <x v="53"/>
    <d v="1899-12-30T15:17:00"/>
    <s v="Cash"/>
    <n v="609.55999999999995"/>
    <n v="4.7619047620000003"/>
    <n v="30.478000000000002"/>
    <n v="5.5"/>
  </r>
  <r>
    <s v="531-56-4728"/>
    <s v="Alex"/>
    <s v="Yangon"/>
    <s v="Normal"/>
    <s v="Male"/>
    <s v="Home and lifestyle"/>
    <n v="80.08"/>
    <n v="3"/>
    <n v="12.012"/>
    <n v="252.25200000000001"/>
    <x v="48"/>
    <d v="1899-12-30T15:29:00"/>
    <s v="Cash"/>
    <n v="240.24"/>
    <n v="4.7619047620000003"/>
    <n v="12.012"/>
    <n v="5.4"/>
  </r>
  <r>
    <s v="744-82-9138"/>
    <s v="Giza"/>
    <s v="Naypyitaw"/>
    <s v="Normal"/>
    <s v="Male"/>
    <s v="Fashion accessories"/>
    <n v="86.13"/>
    <n v="2"/>
    <n v="8.6129999999999995"/>
    <n v="180.87299999999999"/>
    <x v="13"/>
    <d v="1899-12-30T17:59:00"/>
    <s v="Cash"/>
    <n v="172.26"/>
    <n v="4.7619047620000003"/>
    <n v="8.6129999999999995"/>
    <n v="8.1999999999999993"/>
  </r>
  <r>
    <s v="883-69-1285"/>
    <s v="Cairo"/>
    <s v="Mandalay"/>
    <s v="Member"/>
    <s v="Male"/>
    <s v="Fashion accessories"/>
    <n v="49.92"/>
    <n v="2"/>
    <n v="4.992"/>
    <n v="104.83199999999999"/>
    <x v="43"/>
    <d v="1899-12-30T11:55:00"/>
    <s v="Credit card"/>
    <n v="99.84"/>
    <n v="4.7619047620000003"/>
    <n v="4.992"/>
    <n v="7"/>
  </r>
  <r>
    <s v="221-25-5073"/>
    <s v="Alex"/>
    <s v="Yangon"/>
    <s v="Normal"/>
    <s v="Female"/>
    <s v="Food and beverages"/>
    <n v="74.66"/>
    <n v="4"/>
    <n v="14.932"/>
    <n v="313.572"/>
    <x v="31"/>
    <d v="1899-12-30T10:39:00"/>
    <s v="Cash"/>
    <n v="298.64"/>
    <n v="4.7619047620000003"/>
    <n v="14.932"/>
    <n v="8.5"/>
  </r>
  <r>
    <s v="518-71-6847"/>
    <s v="Cairo"/>
    <s v="Mandalay"/>
    <s v="Member"/>
    <s v="Male"/>
    <s v="Food and beverages"/>
    <n v="26.6"/>
    <n v="6"/>
    <n v="7.98"/>
    <n v="167.58"/>
    <x v="84"/>
    <d v="1899-12-30T15:10:00"/>
    <s v="Ewallet"/>
    <n v="159.6"/>
    <n v="4.7619047620000003"/>
    <n v="7.98"/>
    <n v="4.9000000000000004"/>
  </r>
  <r>
    <s v="156-20-0370"/>
    <s v="Cairo"/>
    <s v="Mandalay"/>
    <s v="Normal"/>
    <s v="Female"/>
    <s v="Electronic accessories"/>
    <n v="25.45"/>
    <n v="1"/>
    <n v="1.2725"/>
    <n v="26.7225"/>
    <x v="24"/>
    <d v="1899-12-30T18:10:00"/>
    <s v="Credit card"/>
    <n v="25.45"/>
    <n v="4.7619047620000003"/>
    <n v="1.2725"/>
    <n v="5.0999999999999996"/>
  </r>
  <r>
    <s v="151-33-7434"/>
    <s v="Cairo"/>
    <s v="Mandalay"/>
    <s v="Normal"/>
    <s v="Female"/>
    <s v="Food and beverages"/>
    <n v="67.77"/>
    <n v="1"/>
    <n v="3.3885000000000001"/>
    <n v="71.158500000000004"/>
    <x v="87"/>
    <d v="1899-12-30T20:43:00"/>
    <s v="Credit card"/>
    <n v="67.77"/>
    <n v="4.7619047620000003"/>
    <n v="3.3885000000000001"/>
    <n v="6.5"/>
  </r>
  <r>
    <s v="728-47-9078"/>
    <s v="Giza"/>
    <s v="Naypyitaw"/>
    <s v="Member"/>
    <s v="Male"/>
    <s v="Food and beverages"/>
    <n v="59.59"/>
    <n v="4"/>
    <n v="11.917999999999999"/>
    <n v="250.27799999999999"/>
    <x v="64"/>
    <d v="1899-12-30T12:46:00"/>
    <s v="Cash"/>
    <n v="238.36"/>
    <n v="4.7619047620000003"/>
    <n v="11.917999999999999"/>
    <n v="9.8000000000000007"/>
  </r>
  <r>
    <s v="809-46-1866"/>
    <s v="Alex"/>
    <s v="Yangon"/>
    <s v="Normal"/>
    <s v="Male"/>
    <s v="Health and beauty"/>
    <n v="58.15"/>
    <n v="4"/>
    <n v="11.63"/>
    <n v="244.23"/>
    <x v="54"/>
    <d v="1899-12-30T17:44:00"/>
    <s v="Cash"/>
    <n v="232.6"/>
    <n v="4.7619047620000003"/>
    <n v="11.63"/>
    <n v="8.4"/>
  </r>
  <r>
    <s v="139-32-4183"/>
    <s v="Alex"/>
    <s v="Yangon"/>
    <s v="Member"/>
    <s v="Female"/>
    <s v="Sports and travel"/>
    <n v="97.48"/>
    <n v="9"/>
    <n v="43.866"/>
    <n v="921.18600000000004"/>
    <x v="86"/>
    <d v="1899-12-30T14:19:00"/>
    <s v="Ewallet"/>
    <n v="877.32"/>
    <n v="4.7619047620000003"/>
    <n v="43.866"/>
    <n v="7.4"/>
  </r>
  <r>
    <s v="148-41-7930"/>
    <s v="Giza"/>
    <s v="Naypyitaw"/>
    <s v="Normal"/>
    <s v="Male"/>
    <s v="Health and beauty"/>
    <n v="99.96"/>
    <n v="7"/>
    <n v="34.985999999999997"/>
    <n v="734.70600000000002"/>
    <x v="54"/>
    <d v="1899-12-30T10:33:00"/>
    <s v="Cash"/>
    <n v="699.72"/>
    <n v="4.7619047620000003"/>
    <n v="34.985999999999997"/>
    <n v="6.1"/>
  </r>
  <r>
    <s v="189-40-5216"/>
    <s v="Giza"/>
    <s v="Naypyitaw"/>
    <s v="Normal"/>
    <s v="Male"/>
    <s v="Electronic accessories"/>
    <n v="96.37"/>
    <n v="7"/>
    <n v="33.729500000000002"/>
    <n v="708.31949999999995"/>
    <x v="51"/>
    <d v="1899-12-30T11:40:00"/>
    <s v="Cash"/>
    <n v="674.59"/>
    <n v="4.7619047620000003"/>
    <n v="33.729500000000002"/>
    <n v="6"/>
  </r>
  <r>
    <s v="374-38-5555"/>
    <s v="Cairo"/>
    <s v="Mandalay"/>
    <s v="Normal"/>
    <s v="Female"/>
    <s v="Fashion accessories"/>
    <n v="63.71"/>
    <n v="5"/>
    <n v="15.9275"/>
    <n v="334.47750000000002"/>
    <x v="13"/>
    <d v="1899-12-30T19:30:00"/>
    <s v="Ewallet"/>
    <n v="318.55"/>
    <n v="4.7619047620000003"/>
    <n v="15.9275"/>
    <n v="8.5"/>
  </r>
  <r>
    <s v="764-44-8999"/>
    <s v="Cairo"/>
    <s v="Mandalay"/>
    <s v="Normal"/>
    <s v="Female"/>
    <s v="Health and beauty"/>
    <n v="14.76"/>
    <n v="2"/>
    <n v="1.476"/>
    <n v="30.995999999999999"/>
    <x v="67"/>
    <d v="1899-12-30T14:42:00"/>
    <s v="Ewallet"/>
    <n v="29.52"/>
    <n v="4.7619047620000003"/>
    <n v="1.476"/>
    <n v="4.3"/>
  </r>
  <r>
    <s v="552-44-5977"/>
    <s v="Cairo"/>
    <s v="Mandalay"/>
    <s v="Member"/>
    <s v="Male"/>
    <s v="Health and beauty"/>
    <n v="62"/>
    <n v="8"/>
    <n v="24.8"/>
    <n v="520.79999999999995"/>
    <x v="75"/>
    <d v="1899-12-30T19:08:00"/>
    <s v="Credit card"/>
    <n v="496"/>
    <n v="4.7619047620000003"/>
    <n v="24.8"/>
    <n v="6.2"/>
  </r>
  <r>
    <s v="267-62-7380"/>
    <s v="Giza"/>
    <s v="Naypyitaw"/>
    <s v="Member"/>
    <s v="Male"/>
    <s v="Electronic accessories"/>
    <n v="82.34"/>
    <n v="10"/>
    <n v="41.17"/>
    <n v="864.57"/>
    <x v="14"/>
    <d v="1899-12-30T19:12:00"/>
    <s v="Ewallet"/>
    <n v="823.4"/>
    <n v="4.7619047620000003"/>
    <n v="41.17"/>
    <n v="4.3"/>
  </r>
  <r>
    <s v="430-53-4718"/>
    <s v="Cairo"/>
    <s v="Mandalay"/>
    <s v="Member"/>
    <s v="Male"/>
    <s v="Health and beauty"/>
    <n v="75.37"/>
    <n v="8"/>
    <n v="30.148"/>
    <n v="633.10799999999995"/>
    <x v="26"/>
    <d v="1899-12-30T15:46:00"/>
    <s v="Credit card"/>
    <n v="602.96"/>
    <n v="4.7619047620000003"/>
    <n v="30.148"/>
    <n v="8.4"/>
  </r>
  <r>
    <s v="886-18-2897"/>
    <s v="Alex"/>
    <s v="Yangon"/>
    <s v="Normal"/>
    <s v="Female"/>
    <s v="Food and beverages"/>
    <n v="56.56"/>
    <n v="5"/>
    <n v="14.14"/>
    <n v="296.94"/>
    <x v="23"/>
    <d v="1899-12-30T19:06:00"/>
    <s v="Credit card"/>
    <n v="282.8"/>
    <n v="4.7619047620000003"/>
    <n v="14.14"/>
    <n v="4.5"/>
  </r>
  <r>
    <s v="602-16-6955"/>
    <s v="Cairo"/>
    <s v="Mandalay"/>
    <s v="Normal"/>
    <s v="Female"/>
    <s v="Sports and travel"/>
    <n v="76.599999999999994"/>
    <n v="10"/>
    <n v="38.299999999999997"/>
    <n v="804.3"/>
    <x v="46"/>
    <d v="1899-12-30T18:10:00"/>
    <s v="Ewallet"/>
    <n v="766"/>
    <n v="4.7619047620000003"/>
    <n v="38.299999999999997"/>
    <n v="6"/>
  </r>
  <r>
    <s v="745-74-0715"/>
    <s v="Alex"/>
    <s v="Yangon"/>
    <s v="Normal"/>
    <s v="Male"/>
    <s v="Electronic accessories"/>
    <n v="58.03"/>
    <n v="2"/>
    <n v="5.8029999999999999"/>
    <n v="121.863"/>
    <x v="24"/>
    <d v="1899-12-30T20:46:00"/>
    <s v="Ewallet"/>
    <n v="116.06"/>
    <n v="4.7619047620000003"/>
    <n v="5.8029999999999999"/>
    <n v="8.8000000000000007"/>
  </r>
  <r>
    <s v="690-01-6631"/>
    <s v="Cairo"/>
    <s v="Mandalay"/>
    <s v="Normal"/>
    <s v="Male"/>
    <s v="Fashion accessories"/>
    <n v="17.489999999999998"/>
    <n v="10"/>
    <n v="8.7449999999999992"/>
    <n v="183.64500000000001"/>
    <x v="70"/>
    <d v="1899-12-30T18:35:00"/>
    <s v="Ewallet"/>
    <n v="174.9"/>
    <n v="4.7619047620000003"/>
    <n v="8.7449999999999992"/>
    <n v="6.6"/>
  </r>
  <r>
    <s v="652-49-6720"/>
    <s v="Giza"/>
    <s v="Naypyitaw"/>
    <s v="Member"/>
    <s v="Female"/>
    <s v="Electronic accessories"/>
    <n v="60.95"/>
    <n v="1"/>
    <n v="3.0474999999999999"/>
    <n v="63.997500000000002"/>
    <x v="67"/>
    <d v="1899-12-30T11:40:00"/>
    <s v="Ewallet"/>
    <n v="60.95"/>
    <n v="4.7619047620000003"/>
    <n v="3.0474999999999999"/>
    <n v="5.9"/>
  </r>
  <r>
    <s v="233-67-5758"/>
    <s v="Giza"/>
    <s v="Naypyitaw"/>
    <s v="Normal"/>
    <s v="Male"/>
    <s v="Health and beauty"/>
    <n v="40.35"/>
    <n v="1"/>
    <n v="2.0175000000000001"/>
    <n v="42.3675"/>
    <x v="71"/>
    <d v="1899-12-30T13:46:00"/>
    <s v="Ewallet"/>
    <n v="40.35"/>
    <n v="4.7619047620000003"/>
    <n v="2.0175000000000001"/>
    <n v="6.2"/>
  </r>
  <r>
    <s v="303-96-2227"/>
    <s v="Cairo"/>
    <s v="Mandalay"/>
    <s v="Normal"/>
    <s v="Female"/>
    <s v="Home and lifestyle"/>
    <n v="97.38"/>
    <n v="10"/>
    <n v="48.69"/>
    <n v="1022.49"/>
    <x v="22"/>
    <d v="1899-12-30T17:16:00"/>
    <s v="Ewallet"/>
    <n v="973.8"/>
    <n v="4.7619047620000003"/>
    <n v="48.69"/>
    <n v="4.4000000000000004"/>
  </r>
  <r>
    <s v="727-02-1313"/>
    <s v="Alex"/>
    <s v="Yangon"/>
    <s v="Member"/>
    <s v="Male"/>
    <s v="Food and beverages"/>
    <n v="31.84"/>
    <n v="1"/>
    <n v="1.5920000000000001"/>
    <n v="33.432000000000002"/>
    <x v="57"/>
    <d v="1899-12-30T13:22:00"/>
    <s v="Cash"/>
    <n v="31.84"/>
    <n v="4.7619047620000003"/>
    <n v="1.5920000000000001"/>
    <n v="7.7"/>
  </r>
  <r>
    <s v="347-56-2442"/>
    <s v="Alex"/>
    <s v="Yangon"/>
    <s v="Normal"/>
    <s v="Male"/>
    <s v="Home and lifestyle"/>
    <n v="65.819999999999993"/>
    <n v="1"/>
    <n v="3.2909999999999999"/>
    <n v="69.111000000000004"/>
    <x v="70"/>
    <d v="1899-12-30T15:33:00"/>
    <s v="Cash"/>
    <n v="65.819999999999993"/>
    <n v="4.7619047620000003"/>
    <n v="3.2909999999999999"/>
    <n v="4.0999999999999996"/>
  </r>
  <r>
    <s v="849-09-3807"/>
    <s v="Alex"/>
    <s v="Yangon"/>
    <s v="Member"/>
    <s v="Female"/>
    <s v="Fashion accessories"/>
    <n v="88.34"/>
    <n v="7"/>
    <n v="30.919"/>
    <n v="649.29899999999998"/>
    <x v="67"/>
    <d v="1899-12-30T13:28:00"/>
    <s v="Cash"/>
    <n v="618.38"/>
    <n v="4.7619047620000003"/>
    <n v="30.919"/>
    <n v="6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6291.86800000005"/>
  </r>
  <r>
    <x v="1"/>
    <n v="97219.373999999967"/>
  </r>
  <r>
    <x v="2"/>
    <n v="109455.507000000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s v="Yangon"/>
    <x v="0"/>
    <s v="Female"/>
    <x v="0"/>
    <n v="74.69"/>
    <n v="7"/>
    <n v="26.141500000000001"/>
    <n v="548.97149999999999"/>
    <d v="2019-01-05T00:00:00"/>
    <x v="0"/>
    <x v="0"/>
    <n v="522.83000000000004"/>
    <n v="9.1"/>
    <n v="6.7"/>
    <n v="36.781090499999998"/>
  </r>
  <r>
    <s v="226-31-3081"/>
    <x v="1"/>
    <s v="Naypyitaw"/>
    <x v="1"/>
    <s v="Female"/>
    <x v="1"/>
    <n v="15.28"/>
    <n v="5"/>
    <n v="3.82"/>
    <n v="80.22"/>
    <d v="2019-03-08T00:00:00"/>
    <x v="1"/>
    <x v="1"/>
    <n v="76.400000000000006"/>
    <n v="9.6"/>
    <n v="4.5"/>
    <n v="3.6099000000000001"/>
  </r>
  <r>
    <s v="631-41-3108"/>
    <x v="0"/>
    <s v="Yangon"/>
    <x v="1"/>
    <s v="Female"/>
    <x v="2"/>
    <n v="46.33"/>
    <n v="7"/>
    <n v="16.215499999999999"/>
    <n v="340.52550000000002"/>
    <d v="2019-03-03T00:00:00"/>
    <x v="2"/>
    <x v="2"/>
    <n v="324.31"/>
    <n v="7.4"/>
    <n v="4.3"/>
    <n v="14.6425965"/>
  </r>
  <r>
    <s v="123-19-1176"/>
    <x v="0"/>
    <s v="Yangon"/>
    <x v="0"/>
    <s v="Female"/>
    <x v="0"/>
    <n v="58.22"/>
    <n v="8"/>
    <n v="23.288"/>
    <n v="489.048"/>
    <d v="2019-01-27T00:00:00"/>
    <x v="3"/>
    <x v="0"/>
    <n v="465.76"/>
    <n v="8.4"/>
    <n v="6.7"/>
    <n v="32.766216"/>
  </r>
  <r>
    <s v="373-73-7910"/>
    <x v="0"/>
    <s v="Yangon"/>
    <x v="0"/>
    <s v="Female"/>
    <x v="3"/>
    <n v="86.31"/>
    <n v="7"/>
    <n v="30.208500000000001"/>
    <n v="634.37850000000003"/>
    <d v="2019-02-08T00:00:00"/>
    <x v="4"/>
    <x v="0"/>
    <n v="604.16999999999996"/>
    <n v="5.3"/>
    <n v="5.5"/>
    <n v="34.890817500000004"/>
  </r>
  <r>
    <s v="699-14-3026"/>
    <x v="1"/>
    <s v="Naypyitaw"/>
    <x v="0"/>
    <s v="Female"/>
    <x v="1"/>
    <n v="85.39"/>
    <n v="7"/>
    <n v="29.886500000000002"/>
    <n v="627.61649999999997"/>
    <d v="2019-03-25T00:00:00"/>
    <x v="5"/>
    <x v="0"/>
    <n v="597.73"/>
    <n v="4.0999999999999996"/>
    <n v="4.5"/>
    <n v="28.242742499999999"/>
  </r>
  <r>
    <s v="355-53-5943"/>
    <x v="0"/>
    <s v="Yangon"/>
    <x v="0"/>
    <s v="Female"/>
    <x v="1"/>
    <n v="68.84"/>
    <n v="6"/>
    <n v="20.652000000000001"/>
    <n v="433.69200000000001"/>
    <d v="2019-02-25T00:00:00"/>
    <x v="6"/>
    <x v="0"/>
    <n v="413.04"/>
    <n v="5.8"/>
    <n v="4.5"/>
    <n v="19.51614"/>
  </r>
  <r>
    <s v="315-22-5665"/>
    <x v="1"/>
    <s v="Naypyitaw"/>
    <x v="0"/>
    <s v="Female"/>
    <x v="2"/>
    <n v="73.56"/>
    <n v="10"/>
    <n v="36.78"/>
    <n v="772.38"/>
    <d v="2019-02-24T00:00:00"/>
    <x v="7"/>
    <x v="0"/>
    <n v="735.6"/>
    <n v="8"/>
    <n v="4.3"/>
    <n v="33.212339999999998"/>
  </r>
  <r>
    <s v="665-32-9167"/>
    <x v="0"/>
    <s v="Yangon"/>
    <x v="0"/>
    <s v="Female"/>
    <x v="0"/>
    <n v="36.26"/>
    <n v="2"/>
    <n v="3.6259999999999999"/>
    <n v="76.146000000000001"/>
    <d v="2019-01-10T00:00:00"/>
    <x v="8"/>
    <x v="2"/>
    <n v="72.52"/>
    <n v="7.2"/>
    <n v="6.7"/>
    <n v="5.101782"/>
  </r>
  <r>
    <s v="692-92-5582"/>
    <x v="2"/>
    <s v="Mandalay"/>
    <x v="0"/>
    <s v="Female"/>
    <x v="4"/>
    <n v="54.84"/>
    <n v="3"/>
    <n v="8.2260000000000009"/>
    <n v="172.74600000000001"/>
    <d v="2019-02-20T00:00:00"/>
    <x v="9"/>
    <x v="2"/>
    <n v="164.52"/>
    <n v="5.9"/>
    <n v="5.0999999999999996"/>
    <n v="8.8100459999999998"/>
  </r>
  <r>
    <s v="351-62-0822"/>
    <x v="2"/>
    <s v="Mandalay"/>
    <x v="0"/>
    <s v="Female"/>
    <x v="5"/>
    <n v="14.48"/>
    <n v="4"/>
    <n v="2.8959999999999999"/>
    <n v="60.816000000000003"/>
    <d v="2019-02-06T00:00:00"/>
    <x v="10"/>
    <x v="0"/>
    <n v="57.92"/>
    <n v="4.5"/>
    <n v="4.0999999999999996"/>
    <n v="2.4934560000000001"/>
  </r>
  <r>
    <s v="529-56-3974"/>
    <x v="2"/>
    <s v="Mandalay"/>
    <x v="0"/>
    <s v="Female"/>
    <x v="1"/>
    <n v="25.51"/>
    <n v="4"/>
    <n v="5.1020000000000003"/>
    <n v="107.142"/>
    <d v="2019-03-09T00:00:00"/>
    <x v="11"/>
    <x v="1"/>
    <n v="102.04"/>
    <n v="6.8"/>
    <n v="4.5"/>
    <n v="4.8213900000000001"/>
  </r>
  <r>
    <s v="365-64-0515"/>
    <x v="0"/>
    <s v="Yangon"/>
    <x v="0"/>
    <s v="Female"/>
    <x v="1"/>
    <n v="46.95"/>
    <n v="5"/>
    <n v="11.737500000000001"/>
    <n v="246.48750000000001"/>
    <d v="2019-02-12T00:00:00"/>
    <x v="12"/>
    <x v="0"/>
    <n v="234.75"/>
    <n v="7.1"/>
    <n v="4.5"/>
    <n v="11.091937500000002"/>
  </r>
  <r>
    <s v="252-56-2699"/>
    <x v="0"/>
    <s v="Yangon"/>
    <x v="0"/>
    <s v="Female"/>
    <x v="4"/>
    <n v="43.19"/>
    <n v="10"/>
    <n v="21.594999999999999"/>
    <n v="453.495"/>
    <d v="2019-02-07T00:00:00"/>
    <x v="13"/>
    <x v="0"/>
    <n v="431.9"/>
    <n v="8.1999999999999993"/>
    <n v="5.0999999999999996"/>
    <n v="23.128244999999996"/>
  </r>
  <r>
    <s v="829-34-3910"/>
    <x v="0"/>
    <s v="Yangon"/>
    <x v="0"/>
    <s v="Female"/>
    <x v="0"/>
    <n v="71.38"/>
    <n v="10"/>
    <n v="35.69"/>
    <n v="749.49"/>
    <d v="2019-03-29T00:00:00"/>
    <x v="14"/>
    <x v="1"/>
    <n v="713.8"/>
    <n v="5.7"/>
    <n v="6.7"/>
    <n v="50.215830000000004"/>
  </r>
  <r>
    <s v="299-46-1805"/>
    <x v="2"/>
    <s v="Mandalay"/>
    <x v="0"/>
    <s v="Female"/>
    <x v="3"/>
    <n v="93.72"/>
    <n v="6"/>
    <n v="28.116"/>
    <n v="590.43600000000004"/>
    <d v="2019-01-15T00:00:00"/>
    <x v="15"/>
    <x v="1"/>
    <n v="562.32000000000005"/>
    <n v="4.5"/>
    <n v="5.5"/>
    <n v="32.473980000000005"/>
  </r>
  <r>
    <s v="656-95-9349"/>
    <x v="0"/>
    <s v="Yangon"/>
    <x v="0"/>
    <s v="Female"/>
    <x v="0"/>
    <n v="68.930000000000007"/>
    <n v="7"/>
    <n v="24.125499999999999"/>
    <n v="506.63549999999998"/>
    <d v="2019-03-11T00:00:00"/>
    <x v="16"/>
    <x v="2"/>
    <n v="482.51"/>
    <n v="4.5999999999999996"/>
    <n v="6.7"/>
    <n v="33.944578499999999"/>
  </r>
  <r>
    <s v="765-26-6951"/>
    <x v="0"/>
    <s v="Yangon"/>
    <x v="0"/>
    <s v="Female"/>
    <x v="3"/>
    <n v="72.61"/>
    <n v="6"/>
    <n v="21.783000000000001"/>
    <n v="457.44299999999998"/>
    <d v="2019-01-01T00:00:00"/>
    <x v="17"/>
    <x v="2"/>
    <n v="435.66"/>
    <n v="6.9"/>
    <n v="5.5"/>
    <n v="25.159364999999998"/>
  </r>
  <r>
    <s v="329-62-1586"/>
    <x v="0"/>
    <s v="Yangon"/>
    <x v="0"/>
    <s v="Female"/>
    <x v="4"/>
    <n v="54.67"/>
    <n v="3"/>
    <n v="8.2004999999999999"/>
    <n v="172.2105"/>
    <d v="2019-01-21T00:00:00"/>
    <x v="18"/>
    <x v="2"/>
    <n v="164.01"/>
    <n v="8.6"/>
    <n v="5.0999999999999996"/>
    <n v="8.7827354999999994"/>
  </r>
  <r>
    <s v="319-50-3348"/>
    <x v="2"/>
    <s v="Mandalay"/>
    <x v="0"/>
    <s v="Female"/>
    <x v="2"/>
    <n v="40.299999999999997"/>
    <n v="2"/>
    <n v="4.03"/>
    <n v="84.63"/>
    <d v="2019-03-11T00:00:00"/>
    <x v="19"/>
    <x v="0"/>
    <n v="80.599999999999994"/>
    <n v="4.4000000000000004"/>
    <n v="4.3"/>
    <n v="3.6390899999999999"/>
  </r>
  <r>
    <s v="300-71-4605"/>
    <x v="1"/>
    <s v="Naypyitaw"/>
    <x v="0"/>
    <s v="Female"/>
    <x v="1"/>
    <n v="86.04"/>
    <n v="5"/>
    <n v="21.51"/>
    <n v="451.71"/>
    <d v="2019-02-25T00:00:00"/>
    <x v="20"/>
    <x v="0"/>
    <n v="430.2"/>
    <n v="4.8"/>
    <n v="4.5"/>
    <n v="20.32695"/>
  </r>
  <r>
    <s v="371-85-5789"/>
    <x v="2"/>
    <s v="Mandalay"/>
    <x v="0"/>
    <s v="Female"/>
    <x v="0"/>
    <n v="87.98"/>
    <n v="3"/>
    <n v="13.196999999999999"/>
    <n v="277.137"/>
    <d v="2019-03-05T00:00:00"/>
    <x v="21"/>
    <x v="0"/>
    <n v="263.94"/>
    <n v="5.0999999999999996"/>
    <n v="6.7"/>
    <n v="18.568179000000001"/>
  </r>
  <r>
    <s v="273-16-6619"/>
    <x v="2"/>
    <s v="Mandalay"/>
    <x v="0"/>
    <s v="Female"/>
    <x v="2"/>
    <n v="33.200000000000003"/>
    <n v="2"/>
    <n v="3.32"/>
    <n v="69.72"/>
    <d v="2019-03-15T00:00:00"/>
    <x v="22"/>
    <x v="2"/>
    <n v="66.400000000000006"/>
    <n v="4.4000000000000004"/>
    <n v="4.3"/>
    <n v="2.99796"/>
  </r>
  <r>
    <s v="636-48-8204"/>
    <x v="0"/>
    <s v="Yangon"/>
    <x v="0"/>
    <s v="Female"/>
    <x v="1"/>
    <n v="34.56"/>
    <n v="5"/>
    <n v="8.64"/>
    <n v="181.44"/>
    <d v="2019-02-17T00:00:00"/>
    <x v="23"/>
    <x v="0"/>
    <n v="172.8"/>
    <n v="9.9"/>
    <n v="4.5"/>
    <n v="8.1647999999999996"/>
  </r>
  <r>
    <s v="549-59-1358"/>
    <x v="0"/>
    <s v="Yangon"/>
    <x v="0"/>
    <s v="Female"/>
    <x v="3"/>
    <n v="88.63"/>
    <n v="3"/>
    <n v="13.294499999999999"/>
    <n v="279.18450000000001"/>
    <d v="2019-03-02T00:00:00"/>
    <x v="24"/>
    <x v="0"/>
    <n v="265.89"/>
    <n v="6"/>
    <n v="5.5"/>
    <n v="15.355147500000001"/>
  </r>
  <r>
    <s v="227-03-5010"/>
    <x v="0"/>
    <s v="Yangon"/>
    <x v="0"/>
    <s v="Female"/>
    <x v="2"/>
    <n v="52.59"/>
    <n v="8"/>
    <n v="21.036000000000001"/>
    <n v="441.75599999999997"/>
    <d v="2019-03-22T00:00:00"/>
    <x v="25"/>
    <x v="2"/>
    <n v="420.72"/>
    <n v="8.5"/>
    <n v="4.3"/>
    <n v="18.995507999999997"/>
  </r>
  <r>
    <s v="649-29-6775"/>
    <x v="2"/>
    <s v="Mandalay"/>
    <x v="0"/>
    <s v="Female"/>
    <x v="5"/>
    <n v="33.520000000000003"/>
    <n v="1"/>
    <n v="1.6759999999999999"/>
    <n v="35.195999999999998"/>
    <d v="2019-02-08T00:00:00"/>
    <x v="26"/>
    <x v="1"/>
    <n v="33.520000000000003"/>
    <n v="6.7"/>
    <n v="4.0999999999999996"/>
    <n v="1.443036"/>
  </r>
  <r>
    <s v="189-17-4241"/>
    <x v="0"/>
    <s v="Yangon"/>
    <x v="0"/>
    <s v="Female"/>
    <x v="5"/>
    <n v="87.67"/>
    <n v="2"/>
    <n v="8.7669999999999995"/>
    <n v="184.107"/>
    <d v="2019-03-10T00:00:00"/>
    <x v="27"/>
    <x v="2"/>
    <n v="175.34"/>
    <n v="7.7"/>
    <n v="4.0999999999999996"/>
    <n v="7.5483869999999991"/>
  </r>
  <r>
    <s v="145-94-9061"/>
    <x v="2"/>
    <s v="Mandalay"/>
    <x v="0"/>
    <s v="Female"/>
    <x v="4"/>
    <n v="88.36"/>
    <n v="5"/>
    <n v="22.09"/>
    <n v="463.89"/>
    <d v="2019-01-25T00:00:00"/>
    <x v="28"/>
    <x v="1"/>
    <n v="441.8"/>
    <n v="9.6"/>
    <n v="5.0999999999999996"/>
    <n v="23.658390000000001"/>
  </r>
  <r>
    <s v="848-62-7243"/>
    <x v="0"/>
    <s v="Yangon"/>
    <x v="0"/>
    <s v="Female"/>
    <x v="0"/>
    <n v="24.89"/>
    <n v="9"/>
    <n v="11.2005"/>
    <n v="235.2105"/>
    <d v="2019-03-15T00:00:00"/>
    <x v="29"/>
    <x v="1"/>
    <n v="224.01"/>
    <n v="7.4"/>
    <n v="6.7"/>
    <n v="15.759103500000002"/>
  </r>
  <r>
    <s v="871-79-8483"/>
    <x v="2"/>
    <s v="Mandalay"/>
    <x v="0"/>
    <s v="Female"/>
    <x v="5"/>
    <n v="94.13"/>
    <n v="5"/>
    <n v="23.532499999999999"/>
    <n v="494.1825"/>
    <d v="2019-02-25T00:00:00"/>
    <x v="30"/>
    <x v="2"/>
    <n v="470.65"/>
    <n v="4.8"/>
    <n v="4.0999999999999996"/>
    <n v="20.261482499999996"/>
  </r>
  <r>
    <s v="149-71-6266"/>
    <x v="2"/>
    <s v="Mandalay"/>
    <x v="0"/>
    <s v="Female"/>
    <x v="3"/>
    <n v="78.069999999999993"/>
    <n v="9"/>
    <n v="35.131500000000003"/>
    <n v="737.76149999999996"/>
    <d v="2019-01-28T00:00:00"/>
    <x v="31"/>
    <x v="1"/>
    <n v="702.63"/>
    <n v="4.5"/>
    <n v="5.5"/>
    <n v="40.576882499999996"/>
  </r>
  <r>
    <s v="640-49-2076"/>
    <x v="2"/>
    <s v="Mandalay"/>
    <x v="0"/>
    <s v="Female"/>
    <x v="3"/>
    <n v="83.78"/>
    <n v="8"/>
    <n v="33.512"/>
    <n v="703.75199999999995"/>
    <d v="2019-01-10T00:00:00"/>
    <x v="32"/>
    <x v="1"/>
    <n v="670.24"/>
    <n v="5.0999999999999996"/>
    <n v="5.5"/>
    <n v="38.706359999999997"/>
  </r>
  <r>
    <s v="595-11-5460"/>
    <x v="0"/>
    <s v="Yangon"/>
    <x v="0"/>
    <s v="Female"/>
    <x v="0"/>
    <n v="96.58"/>
    <n v="2"/>
    <n v="9.6579999999999995"/>
    <n v="202.81800000000001"/>
    <d v="2019-03-15T00:00:00"/>
    <x v="33"/>
    <x v="2"/>
    <n v="193.16"/>
    <n v="5.0999999999999996"/>
    <n v="6.7"/>
    <n v="13.588806000000002"/>
  </r>
  <r>
    <s v="183-56-6882"/>
    <x v="1"/>
    <s v="Naypyitaw"/>
    <x v="0"/>
    <s v="Female"/>
    <x v="4"/>
    <n v="99.42"/>
    <n v="4"/>
    <n v="19.884"/>
    <n v="417.56400000000002"/>
    <d v="2019-02-06T00:00:00"/>
    <x v="34"/>
    <x v="0"/>
    <n v="397.68"/>
    <n v="7.5"/>
    <n v="5.0999999999999996"/>
    <n v="21.295763999999998"/>
  </r>
  <r>
    <s v="232-16-2483"/>
    <x v="1"/>
    <s v="Naypyitaw"/>
    <x v="0"/>
    <s v="Female"/>
    <x v="3"/>
    <n v="68.12"/>
    <n v="1"/>
    <n v="3.4060000000000001"/>
    <n v="71.525999999999996"/>
    <d v="2019-01-07T00:00:00"/>
    <x v="35"/>
    <x v="0"/>
    <n v="68.12"/>
    <n v="6.8"/>
    <n v="5.5"/>
    <n v="3.9339299999999997"/>
  </r>
  <r>
    <s v="129-29-8530"/>
    <x v="0"/>
    <s v="Yangon"/>
    <x v="0"/>
    <s v="Female"/>
    <x v="3"/>
    <n v="62.62"/>
    <n v="5"/>
    <n v="15.654999999999999"/>
    <n v="328.755"/>
    <d v="2019-03-10T00:00:00"/>
    <x v="36"/>
    <x v="0"/>
    <n v="313.10000000000002"/>
    <n v="7"/>
    <n v="5.5"/>
    <n v="18.081524999999999"/>
  </r>
  <r>
    <s v="272-65-1806"/>
    <x v="0"/>
    <s v="Yangon"/>
    <x v="0"/>
    <s v="Female"/>
    <x v="1"/>
    <n v="60.88"/>
    <n v="9"/>
    <n v="27.396000000000001"/>
    <n v="575.31600000000003"/>
    <d v="2019-01-15T00:00:00"/>
    <x v="37"/>
    <x v="0"/>
    <n v="547.91999999999996"/>
    <n v="4.7"/>
    <n v="4.5"/>
    <n v="25.889220000000002"/>
  </r>
  <r>
    <s v="333-73-7901"/>
    <x v="1"/>
    <s v="Naypyitaw"/>
    <x v="0"/>
    <s v="Female"/>
    <x v="0"/>
    <n v="54.92"/>
    <n v="8"/>
    <n v="21.968"/>
    <n v="461.32799999999997"/>
    <d v="2019-03-23T00:00:00"/>
    <x v="38"/>
    <x v="0"/>
    <n v="439.36"/>
    <n v="7.6"/>
    <n v="6.7"/>
    <n v="30.908975999999999"/>
  </r>
  <r>
    <s v="777-82-7220"/>
    <x v="2"/>
    <s v="Mandalay"/>
    <x v="0"/>
    <s v="Female"/>
    <x v="2"/>
    <n v="30.12"/>
    <n v="8"/>
    <n v="12.048"/>
    <n v="253.00800000000001"/>
    <d v="2019-03-03T00:00:00"/>
    <x v="39"/>
    <x v="1"/>
    <n v="240.96"/>
    <n v="7.7"/>
    <n v="4.3"/>
    <n v="10.879344000000001"/>
  </r>
  <r>
    <s v="280-35-5823"/>
    <x v="2"/>
    <s v="Mandalay"/>
    <x v="0"/>
    <s v="Female"/>
    <x v="2"/>
    <n v="86.72"/>
    <n v="1"/>
    <n v="4.3360000000000003"/>
    <n v="91.055999999999997"/>
    <d v="2019-01-17T00:00:00"/>
    <x v="40"/>
    <x v="0"/>
    <n v="86.72"/>
    <n v="7.9"/>
    <n v="4.3"/>
    <n v="3.9154079999999998"/>
  </r>
  <r>
    <s v="554-53-8700"/>
    <x v="1"/>
    <s v="Naypyitaw"/>
    <x v="0"/>
    <s v="Female"/>
    <x v="2"/>
    <n v="56.11"/>
    <n v="2"/>
    <n v="5.6109999999999998"/>
    <n v="117.831"/>
    <d v="2019-02-02T00:00:00"/>
    <x v="41"/>
    <x v="1"/>
    <n v="112.22"/>
    <n v="6.3"/>
    <n v="4.3"/>
    <n v="5.0667330000000002"/>
  </r>
  <r>
    <s v="354-25-5821"/>
    <x v="2"/>
    <s v="Mandalay"/>
    <x v="0"/>
    <s v="Female"/>
    <x v="3"/>
    <n v="69.12"/>
    <n v="6"/>
    <n v="20.736000000000001"/>
    <n v="435.45600000000002"/>
    <d v="2019-02-08T00:00:00"/>
    <x v="42"/>
    <x v="1"/>
    <n v="414.72"/>
    <n v="5.6"/>
    <n v="5.5"/>
    <n v="23.950080000000003"/>
  </r>
  <r>
    <s v="228-96-1411"/>
    <x v="1"/>
    <s v="Naypyitaw"/>
    <x v="0"/>
    <s v="Female"/>
    <x v="4"/>
    <n v="98.7"/>
    <n v="8"/>
    <n v="39.479999999999997"/>
    <n v="829.08"/>
    <d v="2019-03-04T00:00:00"/>
    <x v="43"/>
    <x v="1"/>
    <n v="789.6"/>
    <n v="7.6"/>
    <n v="5.0999999999999996"/>
    <n v="42.283079999999998"/>
  </r>
  <r>
    <s v="617-15-4209"/>
    <x v="1"/>
    <s v="Naypyitaw"/>
    <x v="0"/>
    <s v="Female"/>
    <x v="0"/>
    <n v="15.37"/>
    <n v="2"/>
    <n v="1.5369999999999999"/>
    <n v="32.277000000000001"/>
    <d v="2019-03-16T00:00:00"/>
    <x v="44"/>
    <x v="1"/>
    <n v="30.74"/>
    <n v="7.2"/>
    <n v="6.7"/>
    <n v="2.1625590000000003"/>
  </r>
  <r>
    <s v="132-32-9879"/>
    <x v="2"/>
    <s v="Mandalay"/>
    <x v="0"/>
    <s v="Female"/>
    <x v="1"/>
    <n v="93.96"/>
    <n v="4"/>
    <n v="18.792000000000002"/>
    <n v="394.63200000000001"/>
    <d v="2019-03-09T00:00:00"/>
    <x v="18"/>
    <x v="1"/>
    <n v="375.84"/>
    <n v="9.5"/>
    <n v="4.5"/>
    <n v="17.75844"/>
  </r>
  <r>
    <s v="370-41-7321"/>
    <x v="2"/>
    <s v="Mandalay"/>
    <x v="0"/>
    <s v="Female"/>
    <x v="0"/>
    <n v="56.69"/>
    <n v="9"/>
    <n v="25.5105"/>
    <n v="535.72050000000002"/>
    <d v="2019-02-27T00:00:00"/>
    <x v="45"/>
    <x v="2"/>
    <n v="510.21"/>
    <n v="8.4"/>
    <n v="6.7"/>
    <n v="35.893273499999999"/>
  </r>
  <r>
    <s v="727-46-3608"/>
    <x v="2"/>
    <s v="Mandalay"/>
    <x v="0"/>
    <s v="Female"/>
    <x v="4"/>
    <n v="20.010000000000002"/>
    <n v="9"/>
    <n v="9.0045000000000002"/>
    <n v="189.09450000000001"/>
    <d v="2019-02-06T00:00:00"/>
    <x v="46"/>
    <x v="0"/>
    <n v="180.09"/>
    <n v="4.0999999999999996"/>
    <n v="5.0999999999999996"/>
    <n v="9.6438194999999993"/>
  </r>
  <r>
    <s v="669-54-1719"/>
    <x v="2"/>
    <s v="Mandalay"/>
    <x v="0"/>
    <s v="Female"/>
    <x v="1"/>
    <n v="18.93"/>
    <n v="6"/>
    <n v="5.6790000000000003"/>
    <n v="119.259"/>
    <d v="2019-02-10T00:00:00"/>
    <x v="47"/>
    <x v="2"/>
    <n v="113.58"/>
    <n v="8.1"/>
    <n v="4.5"/>
    <n v="5.3666549999999997"/>
  </r>
  <r>
    <s v="574-22-5561"/>
    <x v="1"/>
    <s v="Naypyitaw"/>
    <x v="0"/>
    <s v="Female"/>
    <x v="5"/>
    <n v="82.63"/>
    <n v="10"/>
    <n v="41.314999999999998"/>
    <n v="867.61500000000001"/>
    <d v="2019-03-19T00:00:00"/>
    <x v="48"/>
    <x v="0"/>
    <n v="826.3"/>
    <n v="7.9"/>
    <n v="4.0999999999999996"/>
    <n v="35.572215"/>
  </r>
  <r>
    <s v="326-78-5178"/>
    <x v="1"/>
    <s v="Naypyitaw"/>
    <x v="0"/>
    <s v="Female"/>
    <x v="4"/>
    <n v="91.4"/>
    <n v="7"/>
    <n v="31.99"/>
    <n v="671.79"/>
    <d v="2019-02-03T00:00:00"/>
    <x v="49"/>
    <x v="1"/>
    <n v="639.79999999999995"/>
    <n v="9.5"/>
    <n v="5.0999999999999996"/>
    <n v="34.261289999999995"/>
  </r>
  <r>
    <s v="162-48-8011"/>
    <x v="0"/>
    <s v="Yangon"/>
    <x v="0"/>
    <s v="Female"/>
    <x v="4"/>
    <n v="44.59"/>
    <n v="5"/>
    <n v="11.147500000000001"/>
    <n v="234.0975"/>
    <d v="2019-02-10T00:00:00"/>
    <x v="50"/>
    <x v="1"/>
    <n v="222.95"/>
    <n v="8.5"/>
    <n v="5.0999999999999996"/>
    <n v="11.9389725"/>
  </r>
  <r>
    <s v="616-24-2851"/>
    <x v="2"/>
    <s v="Mandalay"/>
    <x v="0"/>
    <s v="Female"/>
    <x v="5"/>
    <n v="17.87"/>
    <n v="4"/>
    <n v="3.5739999999999998"/>
    <n v="75.054000000000002"/>
    <d v="2019-03-22T00:00:00"/>
    <x v="51"/>
    <x v="0"/>
    <n v="71.48"/>
    <n v="6.5"/>
    <n v="4.0999999999999996"/>
    <n v="3.0772139999999997"/>
  </r>
  <r>
    <s v="778-71-5554"/>
    <x v="1"/>
    <s v="Naypyitaw"/>
    <x v="0"/>
    <s v="Female"/>
    <x v="5"/>
    <n v="15.43"/>
    <n v="1"/>
    <n v="0.77149999999999996"/>
    <n v="16.201499999999999"/>
    <d v="2019-01-25T00:00:00"/>
    <x v="52"/>
    <x v="2"/>
    <n v="15.43"/>
    <n v="6.1"/>
    <n v="4.0999999999999996"/>
    <n v="0.66426149999999995"/>
  </r>
  <r>
    <s v="242-55-6721"/>
    <x v="2"/>
    <s v="Mandalay"/>
    <x v="0"/>
    <s v="Female"/>
    <x v="2"/>
    <n v="16.16"/>
    <n v="2"/>
    <n v="1.6160000000000001"/>
    <n v="33.936"/>
    <d v="2019-03-07T00:00:00"/>
    <x v="53"/>
    <x v="0"/>
    <n v="32.32"/>
    <n v="6.5"/>
    <n v="4.3"/>
    <n v="1.4592480000000001"/>
  </r>
  <r>
    <s v="399-46-5918"/>
    <x v="1"/>
    <s v="Naypyitaw"/>
    <x v="0"/>
    <s v="Female"/>
    <x v="1"/>
    <n v="85.98"/>
    <n v="8"/>
    <n v="34.392000000000003"/>
    <n v="722.23199999999997"/>
    <d v="2019-02-28T00:00:00"/>
    <x v="54"/>
    <x v="1"/>
    <n v="687.84"/>
    <n v="8.1999999999999993"/>
    <n v="4.5"/>
    <n v="32.500439999999998"/>
  </r>
  <r>
    <s v="106-35-6779"/>
    <x v="0"/>
    <s v="Yangon"/>
    <x v="0"/>
    <s v="Female"/>
    <x v="2"/>
    <n v="44.34"/>
    <n v="2"/>
    <n v="4.4340000000000002"/>
    <n v="93.114000000000004"/>
    <d v="2019-03-27T00:00:00"/>
    <x v="55"/>
    <x v="1"/>
    <n v="88.68"/>
    <n v="5.8"/>
    <n v="4.3"/>
    <n v="4.0039020000000001"/>
  </r>
  <r>
    <s v="635-40-6220"/>
    <x v="0"/>
    <s v="Yangon"/>
    <x v="0"/>
    <s v="Female"/>
    <x v="0"/>
    <n v="89.6"/>
    <n v="8"/>
    <n v="35.840000000000003"/>
    <n v="752.64"/>
    <d v="2019-02-07T00:00:00"/>
    <x v="56"/>
    <x v="0"/>
    <n v="716.8"/>
    <n v="6.6"/>
    <n v="6.7"/>
    <n v="50.426880000000004"/>
  </r>
  <r>
    <s v="817-48-8732"/>
    <x v="0"/>
    <s v="Yangon"/>
    <x v="0"/>
    <s v="Female"/>
    <x v="2"/>
    <n v="72.349999999999994"/>
    <n v="10"/>
    <n v="36.174999999999997"/>
    <n v="759.67499999999995"/>
    <d v="2019-01-20T00:00:00"/>
    <x v="57"/>
    <x v="1"/>
    <n v="723.5"/>
    <n v="5.4"/>
    <n v="4.3"/>
    <n v="32.666024999999998"/>
  </r>
  <r>
    <s v="120-06-4233"/>
    <x v="1"/>
    <s v="Naypyitaw"/>
    <x v="0"/>
    <s v="Female"/>
    <x v="1"/>
    <n v="30.61"/>
    <n v="6"/>
    <n v="9.1829999999999998"/>
    <n v="192.84299999999999"/>
    <d v="2019-03-12T00:00:00"/>
    <x v="58"/>
    <x v="1"/>
    <n v="183.66"/>
    <n v="9.3000000000000007"/>
    <n v="4.5"/>
    <n v="8.6779349999999997"/>
  </r>
  <r>
    <s v="285-68-5083"/>
    <x v="1"/>
    <s v="Naypyitaw"/>
    <x v="0"/>
    <s v="Female"/>
    <x v="3"/>
    <n v="24.74"/>
    <n v="3"/>
    <n v="3.7109999999999999"/>
    <n v="77.930999999999997"/>
    <d v="2019-02-15T00:00:00"/>
    <x v="59"/>
    <x v="2"/>
    <n v="74.22"/>
    <n v="10"/>
    <n v="5.5"/>
    <n v="4.2862049999999998"/>
  </r>
  <r>
    <s v="803-83-5989"/>
    <x v="1"/>
    <s v="Naypyitaw"/>
    <x v="0"/>
    <s v="Female"/>
    <x v="2"/>
    <n v="55.73"/>
    <n v="6"/>
    <n v="16.719000000000001"/>
    <n v="351.09899999999999"/>
    <d v="2019-02-24T00:00:00"/>
    <x v="60"/>
    <x v="0"/>
    <n v="334.38"/>
    <n v="7"/>
    <n v="4.3"/>
    <n v="15.097256999999999"/>
  </r>
  <r>
    <s v="347-34-2234"/>
    <x v="2"/>
    <s v="Mandalay"/>
    <x v="0"/>
    <s v="Female"/>
    <x v="3"/>
    <n v="55.07"/>
    <n v="9"/>
    <n v="24.781500000000001"/>
    <n v="520.41150000000005"/>
    <d v="2019-02-03T00:00:00"/>
    <x v="61"/>
    <x v="0"/>
    <n v="495.63"/>
    <n v="10"/>
    <n v="5.5"/>
    <n v="28.622632500000005"/>
  </r>
  <r>
    <s v="199-75-8169"/>
    <x v="0"/>
    <s v="Yangon"/>
    <x v="0"/>
    <s v="Female"/>
    <x v="3"/>
    <n v="15.81"/>
    <n v="10"/>
    <n v="7.9050000000000002"/>
    <n v="166.005"/>
    <d v="2019-03-06T00:00:00"/>
    <x v="62"/>
    <x v="2"/>
    <n v="158.1"/>
    <n v="8.6"/>
    <n v="5.5"/>
    <n v="9.1302749999999993"/>
  </r>
  <r>
    <s v="853-23-2453"/>
    <x v="2"/>
    <s v="Mandalay"/>
    <x v="0"/>
    <s v="Female"/>
    <x v="0"/>
    <n v="75.739999999999995"/>
    <n v="4"/>
    <n v="15.148"/>
    <n v="318.108"/>
    <d v="2019-02-14T00:00:00"/>
    <x v="63"/>
    <x v="1"/>
    <n v="302.95999999999998"/>
    <n v="7.6"/>
    <n v="6.7"/>
    <n v="21.313236000000003"/>
  </r>
  <r>
    <s v="877-22-3308"/>
    <x v="0"/>
    <s v="Yangon"/>
    <x v="0"/>
    <s v="Female"/>
    <x v="0"/>
    <n v="15.87"/>
    <n v="10"/>
    <n v="7.9349999999999996"/>
    <n v="166.63499999999999"/>
    <d v="2019-03-13T00:00:00"/>
    <x v="64"/>
    <x v="1"/>
    <n v="158.69999999999999"/>
    <n v="5.8"/>
    <n v="6.7"/>
    <n v="11.164545"/>
  </r>
  <r>
    <s v="838-78-4295"/>
    <x v="1"/>
    <s v="Naypyitaw"/>
    <x v="0"/>
    <s v="Female"/>
    <x v="0"/>
    <n v="33.47"/>
    <n v="2"/>
    <n v="3.347"/>
    <n v="70.287000000000006"/>
    <d v="2019-02-10T00:00:00"/>
    <x v="65"/>
    <x v="0"/>
    <n v="66.94"/>
    <n v="6.7"/>
    <n v="6.7"/>
    <n v="4.7092290000000006"/>
  </r>
  <r>
    <s v="109-28-2512"/>
    <x v="2"/>
    <s v="Mandalay"/>
    <x v="0"/>
    <s v="Female"/>
    <x v="5"/>
    <n v="97.61"/>
    <n v="6"/>
    <n v="29.283000000000001"/>
    <n v="614.94299999999998"/>
    <d v="2019-01-07T00:00:00"/>
    <x v="66"/>
    <x v="0"/>
    <n v="585.66"/>
    <n v="9.9"/>
    <n v="4.0999999999999996"/>
    <n v="25.212662999999999"/>
  </r>
  <r>
    <s v="232-11-3025"/>
    <x v="0"/>
    <s v="Yangon"/>
    <x v="0"/>
    <s v="Female"/>
    <x v="3"/>
    <n v="78.77"/>
    <n v="10"/>
    <n v="39.384999999999998"/>
    <n v="827.08500000000004"/>
    <d v="2019-01-24T00:00:00"/>
    <x v="67"/>
    <x v="1"/>
    <n v="787.7"/>
    <n v="6.4"/>
    <n v="5.5"/>
    <n v="45.489675000000005"/>
  </r>
  <r>
    <s v="382-03-4532"/>
    <x v="0"/>
    <s v="Yangon"/>
    <x v="0"/>
    <s v="Female"/>
    <x v="0"/>
    <n v="18.329999999999998"/>
    <n v="1"/>
    <n v="0.91649999999999998"/>
    <n v="19.246500000000001"/>
    <d v="2019-02-02T00:00:00"/>
    <x v="68"/>
    <x v="1"/>
    <n v="18.329999999999998"/>
    <n v="4.3"/>
    <n v="6.7"/>
    <n v="1.2895155"/>
  </r>
  <r>
    <s v="393-65-2792"/>
    <x v="1"/>
    <s v="Naypyitaw"/>
    <x v="0"/>
    <s v="Female"/>
    <x v="4"/>
    <n v="89.48"/>
    <n v="10"/>
    <n v="44.74"/>
    <n v="939.54"/>
    <d v="2019-01-06T00:00:00"/>
    <x v="69"/>
    <x v="2"/>
    <n v="894.8"/>
    <n v="9.6"/>
    <n v="5.0999999999999996"/>
    <n v="47.916539999999998"/>
  </r>
  <r>
    <s v="796-12-2025"/>
    <x v="1"/>
    <s v="Naypyitaw"/>
    <x v="0"/>
    <s v="Female"/>
    <x v="5"/>
    <n v="62.12"/>
    <n v="10"/>
    <n v="31.06"/>
    <n v="652.26"/>
    <d v="2019-02-11T00:00:00"/>
    <x v="15"/>
    <x v="1"/>
    <n v="621.20000000000005"/>
    <n v="5.9"/>
    <n v="4.0999999999999996"/>
    <n v="26.742659999999997"/>
  </r>
  <r>
    <s v="510-95-6347"/>
    <x v="2"/>
    <s v="Mandalay"/>
    <x v="0"/>
    <s v="Female"/>
    <x v="4"/>
    <n v="48.52"/>
    <n v="3"/>
    <n v="7.2779999999999996"/>
    <n v="152.83799999999999"/>
    <d v="2019-03-05T00:00:00"/>
    <x v="70"/>
    <x v="0"/>
    <n v="145.56"/>
    <n v="4"/>
    <n v="5.0999999999999996"/>
    <n v="7.7947379999999988"/>
  </r>
  <r>
    <s v="841-35-6630"/>
    <x v="1"/>
    <s v="Naypyitaw"/>
    <x v="0"/>
    <s v="Female"/>
    <x v="1"/>
    <n v="75.91"/>
    <n v="6"/>
    <n v="22.773"/>
    <n v="478.233"/>
    <d v="2019-03-09T00:00:00"/>
    <x v="71"/>
    <x v="1"/>
    <n v="455.46"/>
    <n v="8.6999999999999993"/>
    <n v="4.5"/>
    <n v="21.520484999999997"/>
  </r>
  <r>
    <s v="287-21-9091"/>
    <x v="0"/>
    <s v="Yangon"/>
    <x v="0"/>
    <s v="Female"/>
    <x v="2"/>
    <n v="74.67"/>
    <n v="9"/>
    <n v="33.601500000000001"/>
    <n v="705.63149999999996"/>
    <d v="2019-01-22T00:00:00"/>
    <x v="60"/>
    <x v="0"/>
    <n v="672.03"/>
    <n v="9.4"/>
    <n v="4.3"/>
    <n v="30.342154499999996"/>
  </r>
  <r>
    <s v="732-94-0499"/>
    <x v="1"/>
    <s v="Naypyitaw"/>
    <x v="0"/>
    <s v="Female"/>
    <x v="1"/>
    <n v="41.65"/>
    <n v="10"/>
    <n v="20.824999999999999"/>
    <n v="437.32499999999999"/>
    <d v="2019-01-13T00:00:00"/>
    <x v="72"/>
    <x v="2"/>
    <n v="416.5"/>
    <n v="5.4"/>
    <n v="4.5"/>
    <n v="19.679624999999998"/>
  </r>
  <r>
    <s v="263-10-3913"/>
    <x v="1"/>
    <s v="Naypyitaw"/>
    <x v="0"/>
    <s v="Female"/>
    <x v="5"/>
    <n v="49.04"/>
    <n v="9"/>
    <n v="22.068000000000001"/>
    <n v="463.428"/>
    <d v="2019-01-09T00:00:00"/>
    <x v="73"/>
    <x v="2"/>
    <n v="441.36"/>
    <n v="8.6"/>
    <n v="4.0999999999999996"/>
    <n v="19.000547999999998"/>
  </r>
  <r>
    <s v="381-20-0914"/>
    <x v="0"/>
    <s v="Yangon"/>
    <x v="0"/>
    <s v="Female"/>
    <x v="5"/>
    <n v="20.010000000000002"/>
    <n v="9"/>
    <n v="9.0045000000000002"/>
    <n v="189.09450000000001"/>
    <d v="2019-01-12T00:00:00"/>
    <x v="74"/>
    <x v="2"/>
    <n v="180.09"/>
    <n v="5.7"/>
    <n v="4.0999999999999996"/>
    <n v="7.752874499999999"/>
  </r>
  <r>
    <s v="829-49-1914"/>
    <x v="1"/>
    <s v="Naypyitaw"/>
    <x v="0"/>
    <s v="Female"/>
    <x v="4"/>
    <n v="78.31"/>
    <n v="10"/>
    <n v="39.155000000000001"/>
    <n v="822.255"/>
    <d v="2019-03-05T00:00:00"/>
    <x v="75"/>
    <x v="0"/>
    <n v="783.1"/>
    <n v="6.6"/>
    <n v="5.0999999999999996"/>
    <n v="41.935005000000004"/>
  </r>
  <r>
    <s v="756-01-7507"/>
    <x v="1"/>
    <s v="Naypyitaw"/>
    <x v="0"/>
    <s v="Female"/>
    <x v="0"/>
    <n v="20.38"/>
    <n v="5"/>
    <n v="5.0949999999999998"/>
    <n v="106.995"/>
    <d v="2019-01-22T00:00:00"/>
    <x v="76"/>
    <x v="1"/>
    <n v="101.9"/>
    <n v="6"/>
    <n v="6.7"/>
    <n v="7.1686650000000007"/>
  </r>
  <r>
    <s v="870-72-4431"/>
    <x v="1"/>
    <s v="Naypyitaw"/>
    <x v="0"/>
    <s v="Female"/>
    <x v="0"/>
    <n v="99.19"/>
    <n v="6"/>
    <n v="29.757000000000001"/>
    <n v="624.89700000000005"/>
    <d v="2019-01-21T00:00:00"/>
    <x v="51"/>
    <x v="2"/>
    <n v="595.14"/>
    <n v="5.5"/>
    <n v="6.7"/>
    <n v="41.868099000000001"/>
  </r>
  <r>
    <s v="847-38-7188"/>
    <x v="2"/>
    <s v="Mandalay"/>
    <x v="0"/>
    <s v="Female"/>
    <x v="4"/>
    <n v="96.68"/>
    <n v="3"/>
    <n v="14.502000000000001"/>
    <n v="304.54199999999997"/>
    <d v="2019-01-26T00:00:00"/>
    <x v="77"/>
    <x v="0"/>
    <n v="290.04000000000002"/>
    <n v="6.4"/>
    <n v="5.0999999999999996"/>
    <n v="15.531641999999998"/>
  </r>
  <r>
    <s v="480-63-2856"/>
    <x v="1"/>
    <s v="Naypyitaw"/>
    <x v="0"/>
    <s v="Female"/>
    <x v="4"/>
    <n v="19.25"/>
    <n v="8"/>
    <n v="7.7"/>
    <n v="161.69999999999999"/>
    <d v="2019-01-23T00:00:00"/>
    <x v="78"/>
    <x v="0"/>
    <n v="154"/>
    <n v="6.6"/>
    <n v="5.0999999999999996"/>
    <n v="8.2466999999999988"/>
  </r>
  <r>
    <s v="787-56-0757"/>
    <x v="1"/>
    <s v="Naypyitaw"/>
    <x v="0"/>
    <s v="Female"/>
    <x v="4"/>
    <n v="80.36"/>
    <n v="4"/>
    <n v="16.071999999999999"/>
    <n v="337.512"/>
    <d v="2019-02-23T00:00:00"/>
    <x v="40"/>
    <x v="2"/>
    <n v="321.44"/>
    <n v="8.3000000000000007"/>
    <n v="5.0999999999999996"/>
    <n v="17.213111999999999"/>
  </r>
  <r>
    <s v="360-39-5055"/>
    <x v="1"/>
    <s v="Naypyitaw"/>
    <x v="0"/>
    <s v="Female"/>
    <x v="3"/>
    <n v="48.91"/>
    <n v="5"/>
    <n v="12.227499999999999"/>
    <n v="256.77749999999997"/>
    <d v="2019-03-09T00:00:00"/>
    <x v="79"/>
    <x v="1"/>
    <n v="244.55"/>
    <n v="6.6"/>
    <n v="5.5"/>
    <n v="14.122762499999999"/>
  </r>
  <r>
    <s v="730-50-9884"/>
    <x v="1"/>
    <s v="Naypyitaw"/>
    <x v="0"/>
    <s v="Female"/>
    <x v="3"/>
    <n v="83.06"/>
    <n v="7"/>
    <n v="29.071000000000002"/>
    <n v="610.49099999999999"/>
    <d v="2019-03-05T00:00:00"/>
    <x v="80"/>
    <x v="0"/>
    <n v="581.41999999999996"/>
    <n v="4"/>
    <n v="5.5"/>
    <n v="33.577005"/>
  </r>
  <r>
    <s v="362-58-8315"/>
    <x v="1"/>
    <s v="Naypyitaw"/>
    <x v="0"/>
    <s v="Female"/>
    <x v="5"/>
    <n v="76.52"/>
    <n v="5"/>
    <n v="19.13"/>
    <n v="401.73"/>
    <d v="2019-03-25T00:00:00"/>
    <x v="81"/>
    <x v="1"/>
    <n v="382.6"/>
    <n v="9.9"/>
    <n v="4.0999999999999996"/>
    <n v="16.470929999999999"/>
  </r>
  <r>
    <s v="633-44-8566"/>
    <x v="0"/>
    <s v="Yangon"/>
    <x v="0"/>
    <s v="Female"/>
    <x v="4"/>
    <n v="49.38"/>
    <n v="7"/>
    <n v="17.283000000000001"/>
    <n v="362.94299999999998"/>
    <d v="2019-03-27T00:00:00"/>
    <x v="82"/>
    <x v="2"/>
    <n v="345.66"/>
    <n v="7.3"/>
    <n v="5.0999999999999996"/>
    <n v="18.510092999999998"/>
  </r>
  <r>
    <s v="504-35-8843"/>
    <x v="0"/>
    <s v="Yangon"/>
    <x v="0"/>
    <s v="Female"/>
    <x v="3"/>
    <n v="42.47"/>
    <n v="1"/>
    <n v="2.1234999999999999"/>
    <n v="44.593499999999999"/>
    <d v="2019-01-02T00:00:00"/>
    <x v="83"/>
    <x v="1"/>
    <n v="42.47"/>
    <n v="5.7"/>
    <n v="5.5"/>
    <n v="2.4526425000000001"/>
  </r>
  <r>
    <s v="318-68-5053"/>
    <x v="2"/>
    <s v="Mandalay"/>
    <x v="0"/>
    <s v="Female"/>
    <x v="0"/>
    <n v="76.989999999999995"/>
    <n v="6"/>
    <n v="23.097000000000001"/>
    <n v="485.03699999999998"/>
    <d v="2019-02-27T00:00:00"/>
    <x v="84"/>
    <x v="1"/>
    <n v="461.94"/>
    <n v="6.1"/>
    <n v="6.7"/>
    <n v="32.497478999999998"/>
  </r>
  <r>
    <s v="565-80-5980"/>
    <x v="1"/>
    <s v="Naypyitaw"/>
    <x v="0"/>
    <s v="Female"/>
    <x v="2"/>
    <n v="47.38"/>
    <n v="4"/>
    <n v="9.4760000000000009"/>
    <n v="198.99600000000001"/>
    <d v="2019-01-23T00:00:00"/>
    <x v="12"/>
    <x v="1"/>
    <n v="189.52"/>
    <n v="7.1"/>
    <n v="4.3"/>
    <n v="8.5568280000000012"/>
  </r>
  <r>
    <s v="225-32-0908"/>
    <x v="1"/>
    <s v="Naypyitaw"/>
    <x v="0"/>
    <s v="Female"/>
    <x v="3"/>
    <n v="44.86"/>
    <n v="10"/>
    <n v="22.43"/>
    <n v="471.03"/>
    <d v="2019-01-26T00:00:00"/>
    <x v="85"/>
    <x v="0"/>
    <n v="448.6"/>
    <n v="8.1999999999999993"/>
    <n v="5.5"/>
    <n v="25.906649999999999"/>
  </r>
  <r>
    <s v="873-51-0671"/>
    <x v="0"/>
    <s v="Yangon"/>
    <x v="0"/>
    <s v="Female"/>
    <x v="3"/>
    <n v="21.98"/>
    <n v="7"/>
    <n v="7.6929999999999996"/>
    <n v="161.553"/>
    <d v="2019-01-10T00:00:00"/>
    <x v="86"/>
    <x v="0"/>
    <n v="153.86000000000001"/>
    <n v="5.0999999999999996"/>
    <n v="5.5"/>
    <n v="8.8854150000000001"/>
  </r>
  <r>
    <s v="152-08-9985"/>
    <x v="2"/>
    <s v="Mandalay"/>
    <x v="0"/>
    <s v="Female"/>
    <x v="0"/>
    <n v="64.36"/>
    <n v="9"/>
    <n v="28.962"/>
    <n v="608.202"/>
    <d v="2019-03-12T00:00:00"/>
    <x v="87"/>
    <x v="2"/>
    <n v="579.24"/>
    <n v="8.6"/>
    <n v="6.7"/>
    <n v="40.749533999999997"/>
  </r>
  <r>
    <s v="512-91-0811"/>
    <x v="1"/>
    <s v="Naypyitaw"/>
    <x v="0"/>
    <s v="Female"/>
    <x v="0"/>
    <n v="89.75"/>
    <n v="1"/>
    <n v="4.4874999999999998"/>
    <n v="94.237499999999997"/>
    <d v="2019-02-06T00:00:00"/>
    <x v="88"/>
    <x v="2"/>
    <n v="89.75"/>
    <n v="6.6"/>
    <n v="6.7"/>
    <n v="6.3139124999999998"/>
  </r>
  <r>
    <s v="594-34-4444"/>
    <x v="0"/>
    <s v="Yangon"/>
    <x v="0"/>
    <s v="Female"/>
    <x v="1"/>
    <n v="97.16"/>
    <n v="1"/>
    <n v="4.8579999999999997"/>
    <n v="102.018"/>
    <d v="2019-03-08T00:00:00"/>
    <x v="89"/>
    <x v="0"/>
    <n v="97.16"/>
    <n v="7.2"/>
    <n v="4.5"/>
    <n v="4.5908100000000003"/>
  </r>
  <r>
    <s v="766-85-7061"/>
    <x v="2"/>
    <s v="Mandalay"/>
    <x v="0"/>
    <s v="Female"/>
    <x v="0"/>
    <n v="87.87"/>
    <n v="10"/>
    <n v="43.935000000000002"/>
    <n v="922.63499999999999"/>
    <d v="2019-03-29T00:00:00"/>
    <x v="12"/>
    <x v="0"/>
    <n v="878.7"/>
    <n v="5.0999999999999996"/>
    <n v="6.7"/>
    <n v="61.816545000000005"/>
  </r>
  <r>
    <s v="871-39-9221"/>
    <x v="1"/>
    <s v="Naypyitaw"/>
    <x v="0"/>
    <s v="Female"/>
    <x v="1"/>
    <n v="12.45"/>
    <n v="6"/>
    <n v="3.7349999999999999"/>
    <n v="78.435000000000002"/>
    <d v="2019-02-09T00:00:00"/>
    <x v="90"/>
    <x v="1"/>
    <n v="74.7"/>
    <n v="4.0999999999999996"/>
    <n v="4.5"/>
    <n v="3.5295749999999999"/>
  </r>
  <r>
    <s v="865-92-6136"/>
    <x v="0"/>
    <s v="Yangon"/>
    <x v="0"/>
    <s v="Female"/>
    <x v="4"/>
    <n v="52.75"/>
    <n v="3"/>
    <n v="7.9124999999999996"/>
    <n v="166.16249999999999"/>
    <d v="2019-03-23T00:00:00"/>
    <x v="91"/>
    <x v="0"/>
    <n v="158.25"/>
    <n v="9.3000000000000007"/>
    <n v="5.0999999999999996"/>
    <n v="8.4742874999999991"/>
  </r>
  <r>
    <s v="733-01-9107"/>
    <x v="2"/>
    <s v="Mandalay"/>
    <x v="0"/>
    <s v="Female"/>
    <x v="2"/>
    <n v="82.7"/>
    <n v="6"/>
    <n v="24.81"/>
    <n v="521.01"/>
    <d v="2019-03-05T00:00:00"/>
    <x v="92"/>
    <x v="1"/>
    <n v="496.2"/>
    <n v="7.4"/>
    <n v="4.3"/>
    <n v="22.40343"/>
  </r>
  <r>
    <s v="163-56-7055"/>
    <x v="1"/>
    <s v="Naypyitaw"/>
    <x v="0"/>
    <s v="Female"/>
    <x v="5"/>
    <n v="48.71"/>
    <n v="1"/>
    <n v="2.4355000000000002"/>
    <n v="51.145499999999998"/>
    <d v="2019-03-26T00:00:00"/>
    <x v="25"/>
    <x v="1"/>
    <n v="48.71"/>
    <n v="4.0999999999999996"/>
    <n v="4.0999999999999996"/>
    <n v="2.0969654999999996"/>
  </r>
  <r>
    <s v="189-98-2939"/>
    <x v="1"/>
    <s v="Naypyitaw"/>
    <x v="0"/>
    <s v="Female"/>
    <x v="5"/>
    <n v="78.55"/>
    <n v="9"/>
    <n v="35.347499999999997"/>
    <n v="742.29750000000001"/>
    <d v="2019-03-01T00:00:00"/>
    <x v="93"/>
    <x v="1"/>
    <n v="706.95"/>
    <n v="7.2"/>
    <n v="4.0999999999999996"/>
    <n v="30.434197499999996"/>
  </r>
  <r>
    <s v="551-21-3069"/>
    <x v="1"/>
    <s v="Naypyitaw"/>
    <x v="0"/>
    <s v="Female"/>
    <x v="1"/>
    <n v="23.07"/>
    <n v="9"/>
    <n v="10.381500000000001"/>
    <n v="218.01150000000001"/>
    <d v="2019-02-01T00:00:00"/>
    <x v="94"/>
    <x v="1"/>
    <n v="207.63"/>
    <n v="4.9000000000000004"/>
    <n v="4.5"/>
    <n v="9.8105175000000013"/>
  </r>
  <r>
    <s v="212-62-1842"/>
    <x v="0"/>
    <s v="Yangon"/>
    <x v="0"/>
    <s v="Female"/>
    <x v="4"/>
    <n v="58.26"/>
    <n v="6"/>
    <n v="17.478000000000002"/>
    <n v="367.03800000000001"/>
    <d v="2019-03-28T00:00:00"/>
    <x v="95"/>
    <x v="1"/>
    <n v="349.56"/>
    <n v="9.9"/>
    <n v="5.0999999999999996"/>
    <n v="18.718937999999998"/>
  </r>
  <r>
    <s v="716-39-1409"/>
    <x v="2"/>
    <s v="Mandalay"/>
    <x v="0"/>
    <s v="Female"/>
    <x v="0"/>
    <n v="30.35"/>
    <n v="7"/>
    <n v="10.6225"/>
    <n v="223.07249999999999"/>
    <d v="2019-03-19T00:00:00"/>
    <x v="96"/>
    <x v="1"/>
    <n v="212.45"/>
    <n v="8"/>
    <n v="6.7"/>
    <n v="14.945857499999999"/>
  </r>
  <r>
    <s v="704-48-3927"/>
    <x v="0"/>
    <s v="Yangon"/>
    <x v="0"/>
    <s v="Female"/>
    <x v="1"/>
    <n v="88.67"/>
    <n v="10"/>
    <n v="44.335000000000001"/>
    <n v="931.03499999999997"/>
    <d v="2019-01-12T00:00:00"/>
    <x v="97"/>
    <x v="0"/>
    <n v="886.7"/>
    <n v="7.3"/>
    <n v="4.5"/>
    <n v="41.896575000000006"/>
  </r>
  <r>
    <s v="628-34-3388"/>
    <x v="1"/>
    <s v="Naypyitaw"/>
    <x v="0"/>
    <s v="Female"/>
    <x v="5"/>
    <n v="27.38"/>
    <n v="6"/>
    <n v="8.2140000000000004"/>
    <n v="172.494"/>
    <d v="2019-01-05T00:00:00"/>
    <x v="98"/>
    <x v="2"/>
    <n v="164.28"/>
    <n v="7.9"/>
    <n v="4.0999999999999996"/>
    <n v="7.0722539999999992"/>
  </r>
  <r>
    <s v="630-74-5166"/>
    <x v="0"/>
    <s v="Yangon"/>
    <x v="0"/>
    <s v="Female"/>
    <x v="3"/>
    <n v="62.13"/>
    <n v="6"/>
    <n v="18.638999999999999"/>
    <n v="391.41899999999998"/>
    <d v="2019-03-22T00:00:00"/>
    <x v="99"/>
    <x v="1"/>
    <n v="372.78"/>
    <n v="7.4"/>
    <n v="5.5"/>
    <n v="21.528044999999999"/>
  </r>
  <r>
    <s v="588-01-7461"/>
    <x v="1"/>
    <s v="Naypyitaw"/>
    <x v="0"/>
    <s v="Female"/>
    <x v="4"/>
    <n v="33.979999999999997"/>
    <n v="9"/>
    <n v="15.291"/>
    <n v="321.11099999999999"/>
    <d v="2019-03-24T00:00:00"/>
    <x v="100"/>
    <x v="1"/>
    <n v="305.82"/>
    <n v="4.2"/>
    <n v="5.0999999999999996"/>
    <n v="16.376660999999999"/>
  </r>
  <r>
    <s v="861-77-0145"/>
    <x v="1"/>
    <s v="Naypyitaw"/>
    <x v="0"/>
    <s v="Female"/>
    <x v="1"/>
    <n v="81.97"/>
    <n v="10"/>
    <n v="40.984999999999999"/>
    <n v="860.68499999999995"/>
    <d v="2019-03-03T00:00:00"/>
    <x v="101"/>
    <x v="1"/>
    <n v="819.7"/>
    <n v="9.1999999999999993"/>
    <n v="4.5"/>
    <n v="38.730824999999996"/>
  </r>
  <r>
    <s v="479-26-8945"/>
    <x v="2"/>
    <s v="Mandalay"/>
    <x v="0"/>
    <s v="Female"/>
    <x v="3"/>
    <n v="16.489999999999998"/>
    <n v="2"/>
    <n v="1.649"/>
    <n v="34.628999999999998"/>
    <d v="2019-02-05T00:00:00"/>
    <x v="102"/>
    <x v="0"/>
    <n v="32.979999999999997"/>
    <n v="4.5999999999999996"/>
    <n v="5.5"/>
    <n v="1.9045949999999998"/>
  </r>
  <r>
    <s v="210-67-5886"/>
    <x v="1"/>
    <s v="Naypyitaw"/>
    <x v="0"/>
    <s v="Female"/>
    <x v="0"/>
    <n v="98.21"/>
    <n v="3"/>
    <n v="14.7315"/>
    <n v="309.36149999999998"/>
    <d v="2019-02-05T00:00:00"/>
    <x v="103"/>
    <x v="2"/>
    <n v="294.63"/>
    <n v="7.8"/>
    <n v="6.7"/>
    <n v="20.727220499999998"/>
  </r>
  <r>
    <s v="227-78-1148"/>
    <x v="2"/>
    <s v="Mandalay"/>
    <x v="0"/>
    <s v="Female"/>
    <x v="5"/>
    <n v="72.84"/>
    <n v="7"/>
    <n v="25.494"/>
    <n v="535.37400000000002"/>
    <d v="2019-02-15T00:00:00"/>
    <x v="104"/>
    <x v="1"/>
    <n v="509.88"/>
    <n v="8.4"/>
    <n v="4.0999999999999996"/>
    <n v="21.950333999999998"/>
  </r>
  <r>
    <s v="645-44-1170"/>
    <x v="0"/>
    <s v="Yangon"/>
    <x v="0"/>
    <s v="Female"/>
    <x v="2"/>
    <n v="58.07"/>
    <n v="9"/>
    <n v="26.131499999999999"/>
    <n v="548.76149999999996"/>
    <d v="2019-01-19T00:00:00"/>
    <x v="105"/>
    <x v="0"/>
    <n v="522.63"/>
    <n v="4.3"/>
    <n v="4.3"/>
    <n v="23.596744499999996"/>
  </r>
  <r>
    <s v="237-01-6122"/>
    <x v="1"/>
    <s v="Naypyitaw"/>
    <x v="0"/>
    <s v="Female"/>
    <x v="2"/>
    <n v="80.790000000000006"/>
    <n v="9"/>
    <n v="36.355499999999999"/>
    <n v="763.46550000000002"/>
    <d v="2019-02-01T00:00:00"/>
    <x v="106"/>
    <x v="2"/>
    <n v="727.11"/>
    <n v="9.5"/>
    <n v="4.3"/>
    <n v="32.829016499999994"/>
  </r>
  <r>
    <s v="225-98-1496"/>
    <x v="1"/>
    <s v="Naypyitaw"/>
    <x v="0"/>
    <s v="Female"/>
    <x v="5"/>
    <n v="27.02"/>
    <n v="3"/>
    <n v="4.0529999999999999"/>
    <n v="85.113"/>
    <d v="2019-03-02T00:00:00"/>
    <x v="39"/>
    <x v="2"/>
    <n v="81.06"/>
    <n v="7.1"/>
    <n v="4.0999999999999996"/>
    <n v="3.4896329999999995"/>
  </r>
  <r>
    <s v="291-32-1427"/>
    <x v="2"/>
    <s v="Mandalay"/>
    <x v="0"/>
    <s v="Female"/>
    <x v="5"/>
    <n v="21.94"/>
    <n v="5"/>
    <n v="5.4850000000000003"/>
    <n v="115.185"/>
    <d v="2019-03-05T00:00:00"/>
    <x v="107"/>
    <x v="0"/>
    <n v="109.7"/>
    <n v="5.3"/>
    <n v="4.0999999999999996"/>
    <n v="4.7225849999999996"/>
  </r>
  <r>
    <s v="659-65-8956"/>
    <x v="2"/>
    <s v="Mandalay"/>
    <x v="0"/>
    <s v="Female"/>
    <x v="5"/>
    <n v="51.36"/>
    <n v="1"/>
    <n v="2.5680000000000001"/>
    <n v="53.927999999999997"/>
    <d v="2019-01-16T00:00:00"/>
    <x v="108"/>
    <x v="0"/>
    <n v="51.36"/>
    <n v="5.2"/>
    <n v="4.0999999999999996"/>
    <n v="2.2110479999999999"/>
  </r>
  <r>
    <s v="642-32-2990"/>
    <x v="0"/>
    <s v="Yangon"/>
    <x v="0"/>
    <s v="Female"/>
    <x v="4"/>
    <n v="10.96"/>
    <n v="10"/>
    <n v="5.48"/>
    <n v="115.08"/>
    <d v="2019-02-02T00:00:00"/>
    <x v="109"/>
    <x v="0"/>
    <n v="109.6"/>
    <n v="6"/>
    <n v="5.0999999999999996"/>
    <n v="5.8690799999999994"/>
  </r>
  <r>
    <s v="378-24-2715"/>
    <x v="2"/>
    <s v="Mandalay"/>
    <x v="0"/>
    <s v="Female"/>
    <x v="2"/>
    <n v="53.44"/>
    <n v="2"/>
    <n v="5.3440000000000003"/>
    <n v="112.224"/>
    <d v="2019-01-20T00:00:00"/>
    <x v="89"/>
    <x v="0"/>
    <n v="106.88"/>
    <n v="4.0999999999999996"/>
    <n v="4.3"/>
    <n v="4.8256319999999997"/>
  </r>
  <r>
    <s v="638-60-7125"/>
    <x v="0"/>
    <s v="Yangon"/>
    <x v="0"/>
    <s v="Female"/>
    <x v="1"/>
    <n v="99.56"/>
    <n v="8"/>
    <n v="39.823999999999998"/>
    <n v="836.30399999999997"/>
    <d v="2019-02-14T00:00:00"/>
    <x v="11"/>
    <x v="2"/>
    <n v="796.48"/>
    <n v="5.2"/>
    <n v="4.5"/>
    <n v="37.633679999999998"/>
  </r>
  <r>
    <s v="659-36-1684"/>
    <x v="1"/>
    <s v="Naypyitaw"/>
    <x v="0"/>
    <s v="Female"/>
    <x v="3"/>
    <n v="57.12"/>
    <n v="7"/>
    <n v="19.992000000000001"/>
    <n v="419.83199999999999"/>
    <d v="2019-01-12T00:00:00"/>
    <x v="110"/>
    <x v="2"/>
    <n v="399.84"/>
    <n v="6.5"/>
    <n v="5.5"/>
    <n v="23.09076"/>
  </r>
  <r>
    <s v="219-22-9386"/>
    <x v="2"/>
    <s v="Mandalay"/>
    <x v="0"/>
    <s v="Female"/>
    <x v="3"/>
    <n v="99.96"/>
    <n v="9"/>
    <n v="44.981999999999999"/>
    <n v="944.62199999999996"/>
    <d v="2019-03-09T00:00:00"/>
    <x v="111"/>
    <x v="2"/>
    <n v="899.64"/>
    <n v="4.2"/>
    <n v="5.5"/>
    <n v="51.954209999999996"/>
  </r>
  <r>
    <s v="336-78-2147"/>
    <x v="1"/>
    <s v="Naypyitaw"/>
    <x v="0"/>
    <s v="Female"/>
    <x v="2"/>
    <n v="63.91"/>
    <n v="8"/>
    <n v="25.564"/>
    <n v="536.84400000000005"/>
    <d v="2019-03-13T00:00:00"/>
    <x v="112"/>
    <x v="2"/>
    <n v="511.28"/>
    <n v="4.5999999999999996"/>
    <n v="4.3"/>
    <n v="23.084292000000001"/>
  </r>
  <r>
    <s v="268-27-6179"/>
    <x v="2"/>
    <s v="Mandalay"/>
    <x v="0"/>
    <s v="Female"/>
    <x v="5"/>
    <n v="56.47"/>
    <n v="8"/>
    <n v="22.588000000000001"/>
    <n v="474.34800000000001"/>
    <d v="2019-03-09T00:00:00"/>
    <x v="113"/>
    <x v="0"/>
    <n v="451.76"/>
    <n v="7.3"/>
    <n v="4.0999999999999996"/>
    <n v="19.448267999999999"/>
  </r>
  <r>
    <s v="668-90-8900"/>
    <x v="0"/>
    <s v="Yangon"/>
    <x v="0"/>
    <s v="Female"/>
    <x v="2"/>
    <n v="93.69"/>
    <n v="7"/>
    <n v="32.791499999999999"/>
    <n v="688.62149999999997"/>
    <d v="2019-03-10T00:00:00"/>
    <x v="114"/>
    <x v="2"/>
    <n v="655.83"/>
    <n v="4.5"/>
    <n v="4.3"/>
    <n v="29.610724499999996"/>
  </r>
  <r>
    <s v="870-54-3162"/>
    <x v="0"/>
    <s v="Yangon"/>
    <x v="0"/>
    <s v="Female"/>
    <x v="3"/>
    <n v="32.25"/>
    <n v="5"/>
    <n v="8.0625"/>
    <n v="169.3125"/>
    <d v="2019-01-27T00:00:00"/>
    <x v="115"/>
    <x v="1"/>
    <n v="161.25"/>
    <n v="9"/>
    <n v="5.5"/>
    <n v="9.3121875000000003"/>
  </r>
  <r>
    <s v="189-08-9157"/>
    <x v="1"/>
    <s v="Naypyitaw"/>
    <x v="0"/>
    <s v="Female"/>
    <x v="5"/>
    <n v="31.73"/>
    <n v="9"/>
    <n v="14.278499999999999"/>
    <n v="299.8485"/>
    <d v="2019-01-08T00:00:00"/>
    <x v="116"/>
    <x v="2"/>
    <n v="285.57"/>
    <n v="5.9"/>
    <n v="4.0999999999999996"/>
    <n v="12.293788499999998"/>
  </r>
  <r>
    <s v="663-86-9076"/>
    <x v="1"/>
    <s v="Naypyitaw"/>
    <x v="0"/>
    <s v="Female"/>
    <x v="4"/>
    <n v="68.540000000000006"/>
    <n v="8"/>
    <n v="27.416"/>
    <n v="575.73599999999999"/>
    <d v="2019-01-08T00:00:00"/>
    <x v="117"/>
    <x v="0"/>
    <n v="548.32000000000005"/>
    <n v="8.5"/>
    <n v="5.0999999999999996"/>
    <n v="29.362535999999995"/>
  </r>
  <r>
    <s v="549-84-7482"/>
    <x v="2"/>
    <s v="Mandalay"/>
    <x v="0"/>
    <s v="Female"/>
    <x v="3"/>
    <n v="90.28"/>
    <n v="9"/>
    <n v="40.625999999999998"/>
    <n v="853.14599999999996"/>
    <d v="2019-02-08T00:00:00"/>
    <x v="23"/>
    <x v="0"/>
    <n v="812.52"/>
    <n v="7.2"/>
    <n v="5.5"/>
    <n v="46.923029999999997"/>
  </r>
  <r>
    <s v="191-10-6171"/>
    <x v="2"/>
    <s v="Mandalay"/>
    <x v="1"/>
    <s v="Female"/>
    <x v="5"/>
    <n v="39.619999999999997"/>
    <n v="7"/>
    <n v="13.867000000000001"/>
    <n v="291.20699999999999"/>
    <d v="2019-01-25T00:00:00"/>
    <x v="118"/>
    <x v="1"/>
    <n v="277.33999999999997"/>
    <n v="7.5"/>
    <n v="4.0999999999999996"/>
    <n v="11.939487"/>
  </r>
  <r>
    <s v="802-70-5316"/>
    <x v="0"/>
    <s v="Yangon"/>
    <x v="0"/>
    <s v="Female"/>
    <x v="3"/>
    <n v="92.13"/>
    <n v="6"/>
    <n v="27.638999999999999"/>
    <n v="580.41899999999998"/>
    <d v="2019-03-06T00:00:00"/>
    <x v="119"/>
    <x v="1"/>
    <n v="552.78"/>
    <n v="8.3000000000000007"/>
    <n v="5.5"/>
    <n v="31.923044999999998"/>
  </r>
  <r>
    <s v="695-51-0018"/>
    <x v="2"/>
    <s v="Mandalay"/>
    <x v="1"/>
    <s v="Female"/>
    <x v="3"/>
    <n v="34.840000000000003"/>
    <n v="4"/>
    <n v="6.968"/>
    <n v="146.328"/>
    <d v="2019-02-10T00:00:00"/>
    <x v="120"/>
    <x v="1"/>
    <n v="139.36000000000001"/>
    <n v="7.4"/>
    <n v="5.5"/>
    <n v="8.0480400000000003"/>
  </r>
  <r>
    <s v="590-83-4591"/>
    <x v="2"/>
    <s v="Mandalay"/>
    <x v="0"/>
    <s v="Female"/>
    <x v="1"/>
    <n v="87.45"/>
    <n v="6"/>
    <n v="26.234999999999999"/>
    <n v="550.93499999999995"/>
    <d v="2019-02-17T00:00:00"/>
    <x v="121"/>
    <x v="2"/>
    <n v="524.70000000000005"/>
    <n v="8.8000000000000007"/>
    <n v="4.5"/>
    <n v="24.792074999999997"/>
  </r>
  <r>
    <s v="483-71-1164"/>
    <x v="1"/>
    <s v="Naypyitaw"/>
    <x v="1"/>
    <s v="Female"/>
    <x v="0"/>
    <n v="81.3"/>
    <n v="6"/>
    <n v="24.39"/>
    <n v="512.19000000000005"/>
    <d v="2019-03-08T00:00:00"/>
    <x v="122"/>
    <x v="0"/>
    <n v="487.8"/>
    <n v="5.3"/>
    <n v="6.7"/>
    <n v="34.316730000000007"/>
  </r>
  <r>
    <s v="597-78-7908"/>
    <x v="1"/>
    <s v="Naypyitaw"/>
    <x v="1"/>
    <s v="Female"/>
    <x v="5"/>
    <n v="90.22"/>
    <n v="3"/>
    <n v="13.532999999999999"/>
    <n v="284.19299999999998"/>
    <d v="2019-02-18T00:00:00"/>
    <x v="30"/>
    <x v="1"/>
    <n v="270.66000000000003"/>
    <n v="6.2"/>
    <n v="4.0999999999999996"/>
    <n v="11.651912999999997"/>
  </r>
  <r>
    <s v="700-81-1757"/>
    <x v="0"/>
    <s v="Yangon"/>
    <x v="1"/>
    <s v="Female"/>
    <x v="1"/>
    <n v="26.31"/>
    <n v="5"/>
    <n v="6.5774999999999997"/>
    <n v="138.1275"/>
    <d v="2019-01-18T00:00:00"/>
    <x v="123"/>
    <x v="2"/>
    <n v="131.55000000000001"/>
    <n v="8.8000000000000007"/>
    <n v="4.5"/>
    <n v="6.2157375000000004"/>
  </r>
  <r>
    <s v="354-39-5160"/>
    <x v="0"/>
    <s v="Yangon"/>
    <x v="0"/>
    <s v="Female"/>
    <x v="2"/>
    <n v="34.42"/>
    <n v="6"/>
    <n v="10.326000000000001"/>
    <n v="216.846"/>
    <d v="2019-02-18T00:00:00"/>
    <x v="124"/>
    <x v="1"/>
    <n v="206.52"/>
    <n v="9.8000000000000007"/>
    <n v="4.3"/>
    <n v="9.3243779999999994"/>
  </r>
  <r>
    <s v="241-72-9525"/>
    <x v="2"/>
    <s v="Mandalay"/>
    <x v="1"/>
    <s v="Female"/>
    <x v="3"/>
    <n v="51.91"/>
    <n v="10"/>
    <n v="25.954999999999998"/>
    <n v="545.05499999999995"/>
    <d v="2019-02-16T00:00:00"/>
    <x v="125"/>
    <x v="1"/>
    <n v="519.1"/>
    <n v="8.1999999999999993"/>
    <n v="5.5"/>
    <n v="29.978024999999999"/>
  </r>
  <r>
    <s v="575-30-8091"/>
    <x v="0"/>
    <s v="Yangon"/>
    <x v="1"/>
    <s v="Female"/>
    <x v="3"/>
    <n v="72.5"/>
    <n v="8"/>
    <n v="29"/>
    <n v="609"/>
    <d v="2019-03-16T00:00:00"/>
    <x v="126"/>
    <x v="0"/>
    <n v="580"/>
    <n v="9.1999999999999993"/>
    <n v="5.5"/>
    <n v="33.494999999999997"/>
  </r>
  <r>
    <s v="731-81-9469"/>
    <x v="1"/>
    <s v="Naypyitaw"/>
    <x v="0"/>
    <s v="Female"/>
    <x v="3"/>
    <n v="89.8"/>
    <n v="10"/>
    <n v="44.9"/>
    <n v="942.9"/>
    <d v="2019-01-23T00:00:00"/>
    <x v="127"/>
    <x v="2"/>
    <n v="898"/>
    <n v="5.4"/>
    <n v="5.5"/>
    <n v="51.859499999999997"/>
  </r>
  <r>
    <s v="280-17-4359"/>
    <x v="1"/>
    <s v="Naypyitaw"/>
    <x v="0"/>
    <s v="Male"/>
    <x v="0"/>
    <n v="90.5"/>
    <n v="10"/>
    <n v="45.25"/>
    <n v="950.25"/>
    <d v="2019-01-25T00:00:00"/>
    <x v="128"/>
    <x v="1"/>
    <n v="905"/>
    <n v="8.1"/>
    <n v="6.7"/>
    <n v="63.66675"/>
  </r>
  <r>
    <s v="338-65-2210"/>
    <x v="1"/>
    <s v="Naypyitaw"/>
    <x v="0"/>
    <s v="Female"/>
    <x v="0"/>
    <n v="68.599999999999994"/>
    <n v="10"/>
    <n v="34.299999999999997"/>
    <n v="720.3"/>
    <d v="2019-02-05T00:00:00"/>
    <x v="129"/>
    <x v="1"/>
    <n v="686"/>
    <n v="9.1"/>
    <n v="6.7"/>
    <n v="48.260100000000001"/>
  </r>
  <r>
    <s v="488-25-4221"/>
    <x v="1"/>
    <s v="Naypyitaw"/>
    <x v="0"/>
    <s v="Female"/>
    <x v="4"/>
    <n v="30.41"/>
    <n v="1"/>
    <n v="1.5205"/>
    <n v="31.930499999999999"/>
    <d v="2019-02-22T00:00:00"/>
    <x v="130"/>
    <x v="2"/>
    <n v="30.41"/>
    <n v="8.4"/>
    <n v="5.0999999999999996"/>
    <n v="1.6284554999999998"/>
  </r>
  <r>
    <s v="239-10-7476"/>
    <x v="0"/>
    <s v="Yangon"/>
    <x v="1"/>
    <s v="Female"/>
    <x v="2"/>
    <n v="77.95"/>
    <n v="6"/>
    <n v="23.385000000000002"/>
    <n v="491.08499999999998"/>
    <d v="2019-01-21T00:00:00"/>
    <x v="131"/>
    <x v="0"/>
    <n v="467.7"/>
    <n v="8"/>
    <n v="4.3"/>
    <n v="21.116654999999994"/>
  </r>
  <r>
    <s v="458-41-1477"/>
    <x v="1"/>
    <s v="Naypyitaw"/>
    <x v="1"/>
    <s v="Female"/>
    <x v="0"/>
    <n v="46.26"/>
    <n v="6"/>
    <n v="13.878"/>
    <n v="291.43799999999999"/>
    <d v="2019-03-08T00:00:00"/>
    <x v="132"/>
    <x v="2"/>
    <n v="277.56"/>
    <n v="9.5"/>
    <n v="6.7"/>
    <n v="19.526346"/>
  </r>
  <r>
    <s v="685-64-1609"/>
    <x v="0"/>
    <s v="Yangon"/>
    <x v="0"/>
    <s v="Female"/>
    <x v="5"/>
    <n v="30.14"/>
    <n v="10"/>
    <n v="15.07"/>
    <n v="316.47000000000003"/>
    <d v="2019-02-10T00:00:00"/>
    <x v="35"/>
    <x v="0"/>
    <n v="301.39999999999998"/>
    <n v="9.1999999999999993"/>
    <n v="4.0999999999999996"/>
    <n v="12.97527"/>
  </r>
  <r>
    <s v="568-90-5112"/>
    <x v="1"/>
    <s v="Naypyitaw"/>
    <x v="1"/>
    <s v="Male"/>
    <x v="0"/>
    <n v="66.14"/>
    <n v="4"/>
    <n v="13.228"/>
    <n v="277.78800000000001"/>
    <d v="2019-03-19T00:00:00"/>
    <x v="69"/>
    <x v="2"/>
    <n v="264.56"/>
    <n v="5.6"/>
    <n v="6.7"/>
    <n v="18.611796000000002"/>
  </r>
  <r>
    <s v="262-47-2794"/>
    <x v="2"/>
    <s v="Mandalay"/>
    <x v="0"/>
    <s v="Male"/>
    <x v="2"/>
    <n v="71.86"/>
    <n v="8"/>
    <n v="28.744"/>
    <n v="603.62400000000002"/>
    <d v="2019-03-06T00:00:00"/>
    <x v="133"/>
    <x v="2"/>
    <n v="574.88"/>
    <n v="6.2"/>
    <n v="4.3"/>
    <n v="25.955832000000001"/>
  </r>
  <r>
    <s v="238-49-0436"/>
    <x v="0"/>
    <s v="Yangon"/>
    <x v="1"/>
    <s v="Male"/>
    <x v="0"/>
    <n v="32.46"/>
    <n v="8"/>
    <n v="12.984"/>
    <n v="272.66399999999999"/>
    <d v="2019-03-27T00:00:00"/>
    <x v="128"/>
    <x v="2"/>
    <n v="259.68"/>
    <n v="4.9000000000000004"/>
    <n v="6.7"/>
    <n v="18.268488000000001"/>
  </r>
  <r>
    <s v="608-96-3517"/>
    <x v="2"/>
    <s v="Mandalay"/>
    <x v="0"/>
    <s v="Female"/>
    <x v="5"/>
    <n v="91.54"/>
    <n v="4"/>
    <n v="18.308"/>
    <n v="384.46800000000002"/>
    <d v="2019-03-23T00:00:00"/>
    <x v="25"/>
    <x v="2"/>
    <n v="366.16"/>
    <n v="4.8"/>
    <n v="4.0999999999999996"/>
    <n v="15.763188"/>
  </r>
  <r>
    <s v="584-86-7256"/>
    <x v="1"/>
    <s v="Naypyitaw"/>
    <x v="0"/>
    <s v="Male"/>
    <x v="3"/>
    <n v="34.56"/>
    <n v="7"/>
    <n v="12.096"/>
    <n v="254.01599999999999"/>
    <d v="2019-03-11T00:00:00"/>
    <x v="134"/>
    <x v="2"/>
    <n v="241.92"/>
    <n v="7.3"/>
    <n v="5.5"/>
    <n v="13.970879999999999"/>
  </r>
  <r>
    <s v="746-94-0204"/>
    <x v="0"/>
    <s v="Yangon"/>
    <x v="1"/>
    <s v="Male"/>
    <x v="5"/>
    <n v="83.24"/>
    <n v="9"/>
    <n v="37.457999999999998"/>
    <n v="786.61800000000005"/>
    <d v="2019-01-29T00:00:00"/>
    <x v="135"/>
    <x v="2"/>
    <n v="749.16"/>
    <n v="7.4"/>
    <n v="4.0999999999999996"/>
    <n v="32.251338000000004"/>
  </r>
  <r>
    <s v="214-17-6927"/>
    <x v="1"/>
    <s v="Naypyitaw"/>
    <x v="1"/>
    <s v="Female"/>
    <x v="4"/>
    <n v="16.48"/>
    <n v="6"/>
    <n v="4.944"/>
    <n v="103.824"/>
    <d v="2019-02-07T00:00:00"/>
    <x v="136"/>
    <x v="0"/>
    <n v="98.88"/>
    <n v="9.9"/>
    <n v="5.0999999999999996"/>
    <n v="5.2950239999999997"/>
  </r>
  <r>
    <s v="400-89-4171"/>
    <x v="1"/>
    <s v="Naypyitaw"/>
    <x v="1"/>
    <s v="Female"/>
    <x v="3"/>
    <n v="80.97"/>
    <n v="8"/>
    <n v="32.387999999999998"/>
    <n v="680.14800000000002"/>
    <d v="2019-01-28T00:00:00"/>
    <x v="137"/>
    <x v="1"/>
    <n v="647.76"/>
    <n v="9.3000000000000007"/>
    <n v="5.5"/>
    <n v="37.408140000000003"/>
  </r>
  <r>
    <s v="782-95-9291"/>
    <x v="0"/>
    <s v="Yangon"/>
    <x v="0"/>
    <s v="Male"/>
    <x v="4"/>
    <n v="92.29"/>
    <n v="5"/>
    <n v="23.072500000000002"/>
    <n v="484.52249999999998"/>
    <d v="2019-02-20T00:00:00"/>
    <x v="57"/>
    <x v="2"/>
    <n v="461.45"/>
    <n v="9"/>
    <n v="5.0999999999999996"/>
    <n v="24.710647499999997"/>
  </r>
  <r>
    <s v="279-74-2924"/>
    <x v="2"/>
    <s v="Mandalay"/>
    <x v="0"/>
    <s v="Male"/>
    <x v="1"/>
    <n v="72.17"/>
    <n v="1"/>
    <n v="3.6084999999999998"/>
    <n v="75.778499999999994"/>
    <d v="2019-01-04T00:00:00"/>
    <x v="138"/>
    <x v="1"/>
    <n v="72.17"/>
    <n v="6.1"/>
    <n v="4.5"/>
    <n v="3.4100324999999998"/>
  </r>
  <r>
    <s v="307-85-2293"/>
    <x v="2"/>
    <s v="Mandalay"/>
    <x v="1"/>
    <s v="Male"/>
    <x v="2"/>
    <n v="50.28"/>
    <n v="5"/>
    <n v="12.57"/>
    <n v="263.97000000000003"/>
    <d v="2019-03-07T00:00:00"/>
    <x v="139"/>
    <x v="0"/>
    <n v="251.4"/>
    <n v="9.6999999999999993"/>
    <n v="4.3"/>
    <n v="11.350710000000001"/>
  </r>
  <r>
    <s v="743-04-1105"/>
    <x v="2"/>
    <s v="Mandalay"/>
    <x v="0"/>
    <s v="Male"/>
    <x v="0"/>
    <n v="97.22"/>
    <n v="9"/>
    <n v="43.749000000000002"/>
    <n v="918.72900000000004"/>
    <d v="2019-03-30T00:00:00"/>
    <x v="140"/>
    <x v="0"/>
    <n v="874.98"/>
    <n v="6"/>
    <n v="6.7"/>
    <n v="61.554842999999998"/>
  </r>
  <r>
    <s v="423-57-2993"/>
    <x v="2"/>
    <s v="Mandalay"/>
    <x v="1"/>
    <s v="Male"/>
    <x v="3"/>
    <n v="93.39"/>
    <n v="6"/>
    <n v="28.016999999999999"/>
    <n v="588.35699999999997"/>
    <d v="2019-03-27T00:00:00"/>
    <x v="141"/>
    <x v="0"/>
    <n v="560.34"/>
    <n v="10"/>
    <n v="5.5"/>
    <n v="32.359634999999997"/>
  </r>
  <r>
    <s v="894-41-5205"/>
    <x v="1"/>
    <s v="Naypyitaw"/>
    <x v="1"/>
    <s v="Female"/>
    <x v="4"/>
    <n v="43.18"/>
    <n v="8"/>
    <n v="17.271999999999998"/>
    <n v="362.71199999999999"/>
    <d v="2019-01-19T00:00:00"/>
    <x v="30"/>
    <x v="2"/>
    <n v="345.44"/>
    <n v="8.3000000000000007"/>
    <n v="5.0999999999999996"/>
    <n v="18.498311999999999"/>
  </r>
  <r>
    <s v="275-28-0149"/>
    <x v="0"/>
    <s v="Yangon"/>
    <x v="1"/>
    <s v="Male"/>
    <x v="3"/>
    <n v="63.69"/>
    <n v="1"/>
    <n v="3.1844999999999999"/>
    <n v="66.874499999999998"/>
    <d v="2019-02-25T00:00:00"/>
    <x v="142"/>
    <x v="1"/>
    <n v="63.69"/>
    <n v="6"/>
    <n v="5.5"/>
    <n v="3.6780975000000002"/>
  </r>
  <r>
    <s v="101-17-6199"/>
    <x v="0"/>
    <s v="Yangon"/>
    <x v="1"/>
    <s v="Male"/>
    <x v="4"/>
    <n v="45.79"/>
    <n v="7"/>
    <n v="16.026499999999999"/>
    <n v="336.55650000000003"/>
    <d v="2019-03-13T00:00:00"/>
    <x v="143"/>
    <x v="2"/>
    <n v="320.52999999999997"/>
    <n v="7"/>
    <n v="5.0999999999999996"/>
    <n v="17.164381500000001"/>
  </r>
  <r>
    <s v="423-80-0988"/>
    <x v="1"/>
    <s v="Naypyitaw"/>
    <x v="1"/>
    <s v="Male"/>
    <x v="3"/>
    <n v="76.400000000000006"/>
    <n v="2"/>
    <n v="7.64"/>
    <n v="160.44"/>
    <d v="2019-01-30T00:00:00"/>
    <x v="144"/>
    <x v="0"/>
    <n v="152.80000000000001"/>
    <n v="6.5"/>
    <n v="5.5"/>
    <n v="8.8241999999999994"/>
  </r>
  <r>
    <s v="548-46-9322"/>
    <x v="2"/>
    <s v="Mandalay"/>
    <x v="1"/>
    <s v="Male"/>
    <x v="4"/>
    <n v="39.9"/>
    <n v="10"/>
    <n v="19.95"/>
    <n v="418.95"/>
    <d v="2019-02-20T00:00:00"/>
    <x v="145"/>
    <x v="2"/>
    <n v="399"/>
    <n v="5.9"/>
    <n v="5.0999999999999996"/>
    <n v="21.36645"/>
  </r>
  <r>
    <s v="505-02-0892"/>
    <x v="2"/>
    <s v="Mandalay"/>
    <x v="0"/>
    <s v="Male"/>
    <x v="0"/>
    <n v="42.57"/>
    <n v="8"/>
    <n v="17.027999999999999"/>
    <n v="357.58800000000002"/>
    <d v="2019-02-25T00:00:00"/>
    <x v="146"/>
    <x v="0"/>
    <n v="340.56"/>
    <n v="5.6"/>
    <n v="6.7"/>
    <n v="23.958396000000004"/>
  </r>
  <r>
    <s v="234-65-2137"/>
    <x v="1"/>
    <s v="Naypyitaw"/>
    <x v="1"/>
    <s v="Male"/>
    <x v="2"/>
    <n v="95.58"/>
    <n v="10"/>
    <n v="47.79"/>
    <n v="1003.59"/>
    <d v="2019-01-16T00:00:00"/>
    <x v="147"/>
    <x v="1"/>
    <n v="955.8"/>
    <n v="4.8"/>
    <n v="4.3"/>
    <n v="43.15437"/>
  </r>
  <r>
    <s v="687-47-8271"/>
    <x v="0"/>
    <s v="Yangon"/>
    <x v="1"/>
    <s v="Male"/>
    <x v="5"/>
    <n v="98.98"/>
    <n v="10"/>
    <n v="49.49"/>
    <n v="1039.29"/>
    <d v="2019-02-08T00:00:00"/>
    <x v="148"/>
    <x v="2"/>
    <n v="989.8"/>
    <n v="8.6999999999999993"/>
    <n v="4.0999999999999996"/>
    <n v="42.610889999999991"/>
  </r>
  <r>
    <s v="796-32-9050"/>
    <x v="0"/>
    <s v="Yangon"/>
    <x v="1"/>
    <s v="Male"/>
    <x v="4"/>
    <n v="51.28"/>
    <n v="6"/>
    <n v="15.384"/>
    <n v="323.06400000000002"/>
    <d v="2019-01-19T00:00:00"/>
    <x v="149"/>
    <x v="1"/>
    <n v="307.68"/>
    <n v="6.5"/>
    <n v="5.0999999999999996"/>
    <n v="16.476264"/>
  </r>
  <r>
    <s v="105-31-1824"/>
    <x v="0"/>
    <s v="Yangon"/>
    <x v="0"/>
    <s v="Male"/>
    <x v="3"/>
    <n v="69.52"/>
    <n v="7"/>
    <n v="24.332000000000001"/>
    <n v="510.97199999999998"/>
    <d v="2019-02-01T00:00:00"/>
    <x v="50"/>
    <x v="2"/>
    <n v="486.64"/>
    <n v="8.5"/>
    <n v="5.5"/>
    <n v="28.103459999999998"/>
  </r>
  <r>
    <s v="249-42-3782"/>
    <x v="0"/>
    <s v="Yangon"/>
    <x v="1"/>
    <s v="Male"/>
    <x v="0"/>
    <n v="70.010000000000005"/>
    <n v="5"/>
    <n v="17.502500000000001"/>
    <n v="367.55250000000001"/>
    <d v="2019-01-03T00:00:00"/>
    <x v="150"/>
    <x v="0"/>
    <n v="350.05"/>
    <n v="5.5"/>
    <n v="6.7"/>
    <n v="24.626017500000003"/>
  </r>
  <r>
    <s v="316-55-4634"/>
    <x v="2"/>
    <s v="Mandalay"/>
    <x v="0"/>
    <s v="Male"/>
    <x v="4"/>
    <n v="80.05"/>
    <n v="5"/>
    <n v="20.012499999999999"/>
    <n v="420.26249999999999"/>
    <d v="2019-01-26T00:00:00"/>
    <x v="47"/>
    <x v="2"/>
    <n v="400.25"/>
    <n v="9.4"/>
    <n v="5.0999999999999996"/>
    <n v="21.433387499999998"/>
  </r>
  <r>
    <s v="733-33-4967"/>
    <x v="1"/>
    <s v="Naypyitaw"/>
    <x v="1"/>
    <s v="Male"/>
    <x v="1"/>
    <n v="20.85"/>
    <n v="8"/>
    <n v="8.34"/>
    <n v="175.14"/>
    <d v="2019-03-03T00:00:00"/>
    <x v="151"/>
    <x v="1"/>
    <n v="166.8"/>
    <n v="6.3"/>
    <n v="4.5"/>
    <n v="7.8812999999999986"/>
  </r>
  <r>
    <s v="608-27-6295"/>
    <x v="2"/>
    <s v="Mandalay"/>
    <x v="0"/>
    <s v="Male"/>
    <x v="1"/>
    <n v="52.89"/>
    <n v="6"/>
    <n v="15.867000000000001"/>
    <n v="333.20699999999999"/>
    <d v="2019-01-19T00:00:00"/>
    <x v="152"/>
    <x v="2"/>
    <n v="317.33999999999997"/>
    <n v="9.8000000000000007"/>
    <n v="4.5"/>
    <n v="14.994314999999999"/>
  </r>
  <r>
    <s v="414-12-7047"/>
    <x v="2"/>
    <s v="Mandalay"/>
    <x v="1"/>
    <s v="Male"/>
    <x v="4"/>
    <n v="19.79"/>
    <n v="8"/>
    <n v="7.9160000000000004"/>
    <n v="166.23599999999999"/>
    <d v="2019-01-18T00:00:00"/>
    <x v="153"/>
    <x v="0"/>
    <n v="158.32"/>
    <n v="8.6999999999999993"/>
    <n v="5.0999999999999996"/>
    <n v="8.4780359999999977"/>
  </r>
  <r>
    <s v="827-26-2100"/>
    <x v="0"/>
    <s v="Yangon"/>
    <x v="0"/>
    <s v="Male"/>
    <x v="2"/>
    <n v="33.840000000000003"/>
    <n v="9"/>
    <n v="15.228"/>
    <n v="319.78800000000001"/>
    <d v="2019-03-21T00:00:00"/>
    <x v="142"/>
    <x v="0"/>
    <n v="304.56"/>
    <n v="8.8000000000000007"/>
    <n v="4.3"/>
    <n v="13.750884000000001"/>
  </r>
  <r>
    <s v="175-54-2529"/>
    <x v="0"/>
    <s v="Yangon"/>
    <x v="0"/>
    <s v="Male"/>
    <x v="4"/>
    <n v="22.17"/>
    <n v="8"/>
    <n v="8.8680000000000003"/>
    <n v="186.22800000000001"/>
    <d v="2019-03-03T00:00:00"/>
    <x v="154"/>
    <x v="2"/>
    <n v="177.36"/>
    <n v="9.6"/>
    <n v="5.0999999999999996"/>
    <n v="9.4976279999999988"/>
  </r>
  <r>
    <s v="139-52-2867"/>
    <x v="1"/>
    <s v="Naypyitaw"/>
    <x v="1"/>
    <s v="Female"/>
    <x v="5"/>
    <n v="22.51"/>
    <n v="7"/>
    <n v="7.8784999999999998"/>
    <n v="165.4485"/>
    <d v="2019-02-13T00:00:00"/>
    <x v="155"/>
    <x v="2"/>
    <n v="157.57"/>
    <n v="4.8"/>
    <n v="4.0999999999999996"/>
    <n v="6.7833885"/>
  </r>
  <r>
    <s v="407-63-8975"/>
    <x v="0"/>
    <s v="Yangon"/>
    <x v="1"/>
    <s v="Male"/>
    <x v="4"/>
    <n v="73.88"/>
    <n v="6"/>
    <n v="22.164000000000001"/>
    <n v="465.44400000000002"/>
    <d v="2019-03-23T00:00:00"/>
    <x v="156"/>
    <x v="0"/>
    <n v="443.28"/>
    <n v="4.4000000000000004"/>
    <n v="5.0999999999999996"/>
    <n v="23.737644"/>
  </r>
  <r>
    <s v="342-65-4817"/>
    <x v="1"/>
    <s v="Naypyitaw"/>
    <x v="0"/>
    <s v="Male"/>
    <x v="0"/>
    <n v="86.8"/>
    <n v="3"/>
    <n v="13.02"/>
    <n v="273.42"/>
    <d v="2019-01-28T00:00:00"/>
    <x v="157"/>
    <x v="0"/>
    <n v="260.39999999999998"/>
    <n v="9.9"/>
    <n v="6.7"/>
    <n v="18.319140000000001"/>
  </r>
  <r>
    <s v="130-98-8941"/>
    <x v="1"/>
    <s v="Naypyitaw"/>
    <x v="1"/>
    <s v="Male"/>
    <x v="5"/>
    <n v="64.260000000000005"/>
    <n v="7"/>
    <n v="22.491"/>
    <n v="472.31099999999998"/>
    <d v="2019-02-09T00:00:00"/>
    <x v="158"/>
    <x v="1"/>
    <n v="449.82"/>
    <n v="5.7"/>
    <n v="4.0999999999999996"/>
    <n v="19.364750999999998"/>
  </r>
  <r>
    <s v="434-83-9547"/>
    <x v="1"/>
    <s v="Naypyitaw"/>
    <x v="0"/>
    <s v="Male"/>
    <x v="4"/>
    <n v="38.47"/>
    <n v="8"/>
    <n v="15.388"/>
    <n v="323.14800000000002"/>
    <d v="2019-01-23T00:00:00"/>
    <x v="159"/>
    <x v="1"/>
    <n v="307.76"/>
    <n v="7.7"/>
    <n v="5.0999999999999996"/>
    <n v="16.480548000000002"/>
  </r>
  <r>
    <s v="851-28-6367"/>
    <x v="0"/>
    <s v="Yangon"/>
    <x v="0"/>
    <s v="Male"/>
    <x v="3"/>
    <n v="15.5"/>
    <n v="10"/>
    <n v="7.75"/>
    <n v="162.75"/>
    <d v="2019-03-23T00:00:00"/>
    <x v="60"/>
    <x v="0"/>
    <n v="155"/>
    <n v="8"/>
    <n v="5.5"/>
    <n v="8.9512499999999999"/>
  </r>
  <r>
    <s v="824-88-3614"/>
    <x v="1"/>
    <s v="Naypyitaw"/>
    <x v="1"/>
    <s v="Male"/>
    <x v="0"/>
    <n v="34.31"/>
    <n v="8"/>
    <n v="13.724"/>
    <n v="288.20400000000001"/>
    <d v="2019-01-25T00:00:00"/>
    <x v="160"/>
    <x v="0"/>
    <n v="274.48"/>
    <n v="5.7"/>
    <n v="6.7"/>
    <n v="19.309668000000002"/>
  </r>
  <r>
    <s v="586-25-0848"/>
    <x v="0"/>
    <s v="Yangon"/>
    <x v="1"/>
    <s v="Female"/>
    <x v="3"/>
    <n v="12.34"/>
    <n v="7"/>
    <n v="4.319"/>
    <n v="90.698999999999998"/>
    <d v="2019-03-04T00:00:00"/>
    <x v="161"/>
    <x v="2"/>
    <n v="86.38"/>
    <n v="6.7"/>
    <n v="5.5"/>
    <n v="4.9884449999999996"/>
  </r>
  <r>
    <s v="895-66-0685"/>
    <x v="2"/>
    <s v="Mandalay"/>
    <x v="0"/>
    <s v="Male"/>
    <x v="4"/>
    <n v="18.079999999999998"/>
    <n v="3"/>
    <n v="2.7120000000000002"/>
    <n v="56.951999999999998"/>
    <d v="2019-03-05T00:00:00"/>
    <x v="162"/>
    <x v="0"/>
    <n v="54.24"/>
    <n v="8"/>
    <n v="5.0999999999999996"/>
    <n v="2.9045519999999998"/>
  </r>
  <r>
    <s v="305-14-0245"/>
    <x v="2"/>
    <s v="Mandalay"/>
    <x v="0"/>
    <s v="Female"/>
    <x v="2"/>
    <n v="94.49"/>
    <n v="8"/>
    <n v="37.795999999999999"/>
    <n v="793.71600000000001"/>
    <d v="2019-03-03T00:00:00"/>
    <x v="163"/>
    <x v="0"/>
    <n v="755.92"/>
    <n v="7.5"/>
    <n v="4.3"/>
    <n v="34.129787999999998"/>
  </r>
  <r>
    <s v="732-04-5373"/>
    <x v="2"/>
    <s v="Mandalay"/>
    <x v="0"/>
    <s v="Male"/>
    <x v="2"/>
    <n v="46.47"/>
    <n v="4"/>
    <n v="9.2940000000000005"/>
    <n v="195.17400000000001"/>
    <d v="2019-02-08T00:00:00"/>
    <x v="164"/>
    <x v="1"/>
    <n v="185.88"/>
    <n v="7"/>
    <n v="4.3"/>
    <n v="8.3924819999999993"/>
  </r>
  <r>
    <s v="400-60-7251"/>
    <x v="0"/>
    <s v="Yangon"/>
    <x v="1"/>
    <s v="Male"/>
    <x v="2"/>
    <n v="74.069999999999993"/>
    <n v="1"/>
    <n v="3.7035"/>
    <n v="77.773499999999999"/>
    <d v="2019-02-10T00:00:00"/>
    <x v="165"/>
    <x v="0"/>
    <n v="74.069999999999993"/>
    <n v="9.9"/>
    <n v="4.3"/>
    <n v="3.3442604999999999"/>
  </r>
  <r>
    <s v="593-65-1552"/>
    <x v="1"/>
    <s v="Naypyitaw"/>
    <x v="1"/>
    <s v="Female"/>
    <x v="2"/>
    <n v="69.81"/>
    <n v="4"/>
    <n v="13.962"/>
    <n v="293.202"/>
    <d v="2019-01-28T00:00:00"/>
    <x v="166"/>
    <x v="2"/>
    <n v="279.24"/>
    <n v="5.9"/>
    <n v="4.3"/>
    <n v="12.607685999999999"/>
  </r>
  <r>
    <s v="284-34-9626"/>
    <x v="2"/>
    <s v="Mandalay"/>
    <x v="1"/>
    <s v="Female"/>
    <x v="2"/>
    <n v="77.040000000000006"/>
    <n v="3"/>
    <n v="11.555999999999999"/>
    <n v="242.67599999999999"/>
    <d v="2019-02-11T00:00:00"/>
    <x v="17"/>
    <x v="2"/>
    <n v="231.12"/>
    <n v="7.2"/>
    <n v="4.3"/>
    <n v="10.435067999999999"/>
  </r>
  <r>
    <s v="437-58-8131"/>
    <x v="2"/>
    <s v="Mandalay"/>
    <x v="1"/>
    <s v="Female"/>
    <x v="5"/>
    <n v="73.52"/>
    <n v="2"/>
    <n v="7.3520000000000003"/>
    <n v="154.392"/>
    <d v="2019-01-15T00:00:00"/>
    <x v="167"/>
    <x v="0"/>
    <n v="147.04"/>
    <n v="4.5999999999999996"/>
    <n v="4.0999999999999996"/>
    <n v="6.3300719999999986"/>
  </r>
  <r>
    <s v="286-43-6208"/>
    <x v="1"/>
    <s v="Naypyitaw"/>
    <x v="1"/>
    <s v="Female"/>
    <x v="4"/>
    <n v="87.8"/>
    <n v="9"/>
    <n v="39.51"/>
    <n v="829.71"/>
    <d v="2019-03-16T00:00:00"/>
    <x v="168"/>
    <x v="1"/>
    <n v="790.2"/>
    <n v="9.1999999999999993"/>
    <n v="5.0999999999999996"/>
    <n v="42.31521"/>
  </r>
  <r>
    <s v="641-43-2399"/>
    <x v="2"/>
    <s v="Mandalay"/>
    <x v="1"/>
    <s v="Male"/>
    <x v="2"/>
    <n v="25.55"/>
    <n v="4"/>
    <n v="5.1100000000000003"/>
    <n v="107.31"/>
    <d v="2019-01-26T00:00:00"/>
    <x v="169"/>
    <x v="0"/>
    <n v="102.2"/>
    <n v="5.7"/>
    <n v="4.3"/>
    <n v="4.6143299999999998"/>
  </r>
  <r>
    <s v="831-07-6050"/>
    <x v="0"/>
    <s v="Yangon"/>
    <x v="1"/>
    <s v="Male"/>
    <x v="1"/>
    <n v="32.71"/>
    <n v="5"/>
    <n v="8.1775000000000002"/>
    <n v="171.72749999999999"/>
    <d v="2019-03-19T00:00:00"/>
    <x v="170"/>
    <x v="2"/>
    <n v="163.55000000000001"/>
    <n v="9.9"/>
    <n v="4.5"/>
    <n v="7.7277374999999999"/>
  </r>
  <r>
    <s v="556-86-3144"/>
    <x v="1"/>
    <s v="Naypyitaw"/>
    <x v="0"/>
    <s v="Female"/>
    <x v="5"/>
    <n v="74.290000000000006"/>
    <n v="1"/>
    <n v="3.7145000000000001"/>
    <n v="78.004499999999993"/>
    <d v="2019-01-13T00:00:00"/>
    <x v="171"/>
    <x v="1"/>
    <n v="74.290000000000006"/>
    <n v="5"/>
    <n v="4.0999999999999996"/>
    <n v="3.1981844999999991"/>
  </r>
  <r>
    <s v="848-24-9445"/>
    <x v="1"/>
    <s v="Naypyitaw"/>
    <x v="0"/>
    <s v="Male"/>
    <x v="0"/>
    <n v="43.7"/>
    <n v="2"/>
    <n v="4.37"/>
    <n v="91.77"/>
    <d v="2019-03-26T00:00:00"/>
    <x v="172"/>
    <x v="1"/>
    <n v="87.4"/>
    <n v="4.9000000000000004"/>
    <n v="6.7"/>
    <n v="6.1485900000000004"/>
  </r>
  <r>
    <s v="856-22-8149"/>
    <x v="0"/>
    <s v="Yangon"/>
    <x v="1"/>
    <s v="Female"/>
    <x v="2"/>
    <n v="25.29"/>
    <n v="1"/>
    <n v="1.2645"/>
    <n v="26.554500000000001"/>
    <d v="2019-03-23T00:00:00"/>
    <x v="173"/>
    <x v="0"/>
    <n v="25.29"/>
    <n v="6.1"/>
    <n v="4.3"/>
    <n v="1.1418435"/>
  </r>
  <r>
    <s v="699-01-4164"/>
    <x v="1"/>
    <s v="Naypyitaw"/>
    <x v="1"/>
    <s v="Male"/>
    <x v="0"/>
    <n v="41.5"/>
    <n v="4"/>
    <n v="8.3000000000000007"/>
    <n v="174.3"/>
    <d v="2019-03-12T00:00:00"/>
    <x v="174"/>
    <x v="2"/>
    <n v="166"/>
    <n v="8.1999999999999993"/>
    <n v="6.7"/>
    <n v="11.678100000000002"/>
  </r>
  <r>
    <s v="420-11-4919"/>
    <x v="1"/>
    <s v="Naypyitaw"/>
    <x v="0"/>
    <s v="Female"/>
    <x v="4"/>
    <n v="71.39"/>
    <n v="5"/>
    <n v="17.8475"/>
    <n v="374.79750000000001"/>
    <d v="2019-02-17T00:00:00"/>
    <x v="129"/>
    <x v="2"/>
    <n v="356.95"/>
    <n v="5.5"/>
    <n v="5.0999999999999996"/>
    <n v="19.114672499999998"/>
  </r>
  <r>
    <s v="606-80-4905"/>
    <x v="1"/>
    <s v="Naypyitaw"/>
    <x v="0"/>
    <s v="Female"/>
    <x v="3"/>
    <n v="19.149999999999999"/>
    <n v="6"/>
    <n v="5.7450000000000001"/>
    <n v="120.645"/>
    <d v="2019-01-29T00:00:00"/>
    <x v="175"/>
    <x v="2"/>
    <n v="114.9"/>
    <n v="6.8"/>
    <n v="5.5"/>
    <n v="6.6354750000000005"/>
  </r>
  <r>
    <s v="542-41-0513"/>
    <x v="2"/>
    <s v="Mandalay"/>
    <x v="0"/>
    <s v="Female"/>
    <x v="1"/>
    <n v="57.49"/>
    <n v="4"/>
    <n v="11.497999999999999"/>
    <n v="241.458"/>
    <d v="2019-03-15T00:00:00"/>
    <x v="176"/>
    <x v="1"/>
    <n v="229.96"/>
    <n v="6.6"/>
    <n v="4.5"/>
    <n v="10.865609999999998"/>
  </r>
  <r>
    <s v="426-39-2418"/>
    <x v="1"/>
    <s v="Naypyitaw"/>
    <x v="1"/>
    <s v="Male"/>
    <x v="1"/>
    <n v="61.41"/>
    <n v="7"/>
    <n v="21.493500000000001"/>
    <n v="451.36349999999999"/>
    <d v="2019-01-14T00:00:00"/>
    <x v="177"/>
    <x v="1"/>
    <n v="429.87"/>
    <n v="9.8000000000000007"/>
    <n v="4.5"/>
    <n v="20.3113575"/>
  </r>
  <r>
    <s v="875-46-5808"/>
    <x v="2"/>
    <s v="Mandalay"/>
    <x v="0"/>
    <s v="Male"/>
    <x v="0"/>
    <n v="25.9"/>
    <n v="10"/>
    <n v="12.95"/>
    <n v="271.95"/>
    <d v="2019-02-06T00:00:00"/>
    <x v="178"/>
    <x v="0"/>
    <n v="259"/>
    <n v="8.6999999999999993"/>
    <n v="6.7"/>
    <n v="18.220649999999999"/>
  </r>
  <r>
    <s v="394-43-4238"/>
    <x v="2"/>
    <s v="Mandalay"/>
    <x v="0"/>
    <s v="Male"/>
    <x v="2"/>
    <n v="17.77"/>
    <n v="5"/>
    <n v="4.4424999999999999"/>
    <n v="93.292500000000004"/>
    <d v="2019-02-15T00:00:00"/>
    <x v="179"/>
    <x v="2"/>
    <n v="88.85"/>
    <n v="5.4"/>
    <n v="4.3"/>
    <n v="4.0115775000000005"/>
  </r>
  <r>
    <s v="749-24-1565"/>
    <x v="0"/>
    <s v="Yangon"/>
    <x v="1"/>
    <s v="Female"/>
    <x v="0"/>
    <n v="23.03"/>
    <n v="9"/>
    <n v="10.3635"/>
    <n v="217.6335"/>
    <d v="2019-01-03T00:00:00"/>
    <x v="110"/>
    <x v="0"/>
    <n v="207.27"/>
    <n v="7.9"/>
    <n v="6.7"/>
    <n v="14.5814445"/>
  </r>
  <r>
    <s v="672-51-8681"/>
    <x v="1"/>
    <s v="Naypyitaw"/>
    <x v="0"/>
    <s v="Female"/>
    <x v="1"/>
    <n v="66.650000000000006"/>
    <n v="9"/>
    <n v="29.9925"/>
    <n v="629.84249999999997"/>
    <d v="2019-01-04T00:00:00"/>
    <x v="96"/>
    <x v="2"/>
    <n v="599.85"/>
    <n v="9.6999999999999993"/>
    <n v="4.5"/>
    <n v="28.342912499999997"/>
  </r>
  <r>
    <s v="263-87-5680"/>
    <x v="1"/>
    <s v="Naypyitaw"/>
    <x v="0"/>
    <s v="Female"/>
    <x v="2"/>
    <n v="28.53"/>
    <n v="10"/>
    <n v="14.265000000000001"/>
    <n v="299.565"/>
    <d v="2019-03-18T00:00:00"/>
    <x v="180"/>
    <x v="0"/>
    <n v="285.3"/>
    <n v="7.8"/>
    <n v="4.3"/>
    <n v="12.881295"/>
  </r>
  <r>
    <s v="573-58-9734"/>
    <x v="2"/>
    <s v="Mandalay"/>
    <x v="1"/>
    <s v="Female"/>
    <x v="5"/>
    <n v="30.37"/>
    <n v="3"/>
    <n v="4.5555000000000003"/>
    <n v="95.665499999999994"/>
    <d v="2019-03-28T00:00:00"/>
    <x v="167"/>
    <x v="0"/>
    <n v="91.11"/>
    <n v="5.0999999999999996"/>
    <n v="4.0999999999999996"/>
    <n v="3.9222854999999992"/>
  </r>
  <r>
    <s v="817-69-8206"/>
    <x v="2"/>
    <s v="Mandalay"/>
    <x v="1"/>
    <s v="Female"/>
    <x v="1"/>
    <n v="99.73"/>
    <n v="9"/>
    <n v="44.878500000000003"/>
    <n v="942.44849999999997"/>
    <d v="2019-03-02T00:00:00"/>
    <x v="144"/>
    <x v="2"/>
    <n v="897.57"/>
    <n v="6.5"/>
    <n v="4.5"/>
    <n v="42.410182499999998"/>
  </r>
  <r>
    <s v="888-02-0338"/>
    <x v="0"/>
    <s v="Yangon"/>
    <x v="1"/>
    <s v="Male"/>
    <x v="1"/>
    <n v="26.23"/>
    <n v="9"/>
    <n v="11.8035"/>
    <n v="247.87350000000001"/>
    <d v="2019-01-25T00:00:00"/>
    <x v="181"/>
    <x v="0"/>
    <n v="236.07"/>
    <n v="5.9"/>
    <n v="4.5"/>
    <n v="11.1543075"/>
  </r>
  <r>
    <s v="677-11-0152"/>
    <x v="1"/>
    <s v="Naypyitaw"/>
    <x v="1"/>
    <s v="Female"/>
    <x v="4"/>
    <n v="93.26"/>
    <n v="9"/>
    <n v="41.966999999999999"/>
    <n v="881.30700000000002"/>
    <d v="2019-01-16T00:00:00"/>
    <x v="182"/>
    <x v="1"/>
    <n v="839.34"/>
    <n v="8.8000000000000007"/>
    <n v="5.0999999999999996"/>
    <n v="44.946656999999995"/>
  </r>
  <r>
    <s v="142-63-6033"/>
    <x v="2"/>
    <s v="Mandalay"/>
    <x v="1"/>
    <s v="Male"/>
    <x v="2"/>
    <n v="92.36"/>
    <n v="5"/>
    <n v="23.09"/>
    <n v="484.89"/>
    <d v="2019-03-20T00:00:00"/>
    <x v="151"/>
    <x v="0"/>
    <n v="461.8"/>
    <n v="4.9000000000000004"/>
    <n v="4.3"/>
    <n v="20.850270000000002"/>
  </r>
  <r>
    <s v="656-16-1063"/>
    <x v="2"/>
    <s v="Mandalay"/>
    <x v="1"/>
    <s v="Male"/>
    <x v="3"/>
    <n v="46.42"/>
    <n v="3"/>
    <n v="6.9630000000000001"/>
    <n v="146.22300000000001"/>
    <d v="2019-01-04T00:00:00"/>
    <x v="38"/>
    <x v="2"/>
    <n v="139.26"/>
    <n v="4.4000000000000004"/>
    <n v="5.5"/>
    <n v="8.0422650000000004"/>
  </r>
  <r>
    <s v="891-58-8335"/>
    <x v="2"/>
    <s v="Mandalay"/>
    <x v="0"/>
    <s v="Female"/>
    <x v="3"/>
    <n v="29.61"/>
    <n v="7"/>
    <n v="10.3635"/>
    <n v="217.6335"/>
    <d v="2019-03-11T00:00:00"/>
    <x v="183"/>
    <x v="1"/>
    <n v="207.27"/>
    <n v="6.5"/>
    <n v="5.5"/>
    <n v="11.9698425"/>
  </r>
  <r>
    <s v="802-43-8934"/>
    <x v="0"/>
    <s v="Yangon"/>
    <x v="1"/>
    <s v="Male"/>
    <x v="2"/>
    <n v="18.28"/>
    <n v="1"/>
    <n v="0.91400000000000003"/>
    <n v="19.193999999999999"/>
    <d v="2019-03-22T00:00:00"/>
    <x v="184"/>
    <x v="2"/>
    <n v="18.28"/>
    <n v="8.3000000000000007"/>
    <n v="4.3"/>
    <n v="0.82534200000000002"/>
  </r>
  <r>
    <s v="560-30-5617"/>
    <x v="2"/>
    <s v="Mandalay"/>
    <x v="1"/>
    <s v="Female"/>
    <x v="3"/>
    <n v="24.77"/>
    <n v="5"/>
    <n v="6.1924999999999999"/>
    <n v="130.04249999999999"/>
    <d v="2019-03-24T00:00:00"/>
    <x v="185"/>
    <x v="1"/>
    <n v="123.85"/>
    <n v="8.5"/>
    <n v="5.5"/>
    <n v="7.1523374999999998"/>
  </r>
  <r>
    <s v="319-74-2561"/>
    <x v="0"/>
    <s v="Yangon"/>
    <x v="0"/>
    <s v="Female"/>
    <x v="1"/>
    <n v="94.64"/>
    <n v="3"/>
    <n v="14.196"/>
    <n v="298.11599999999999"/>
    <d v="2019-02-21T00:00:00"/>
    <x v="186"/>
    <x v="1"/>
    <n v="283.92"/>
    <n v="5.5"/>
    <n v="4.5"/>
    <n v="13.41522"/>
  </r>
  <r>
    <s v="549-03-9315"/>
    <x v="2"/>
    <s v="Mandalay"/>
    <x v="1"/>
    <s v="Male"/>
    <x v="5"/>
    <n v="94.87"/>
    <n v="8"/>
    <n v="37.948"/>
    <n v="796.90800000000002"/>
    <d v="2019-02-12T00:00:00"/>
    <x v="187"/>
    <x v="0"/>
    <n v="758.96"/>
    <n v="8.6999999999999993"/>
    <n v="4.0999999999999996"/>
    <n v="32.673228000000002"/>
  </r>
  <r>
    <s v="790-29-1172"/>
    <x v="2"/>
    <s v="Mandalay"/>
    <x v="1"/>
    <s v="Female"/>
    <x v="4"/>
    <n v="57.34"/>
    <n v="3"/>
    <n v="8.6010000000000009"/>
    <n v="180.62100000000001"/>
    <d v="2019-03-10T00:00:00"/>
    <x v="188"/>
    <x v="2"/>
    <n v="172.02"/>
    <n v="7.9"/>
    <n v="5.0999999999999996"/>
    <n v="9.2116710000000008"/>
  </r>
  <r>
    <s v="239-36-3640"/>
    <x v="2"/>
    <s v="Mandalay"/>
    <x v="1"/>
    <s v="Male"/>
    <x v="1"/>
    <n v="45.35"/>
    <n v="6"/>
    <n v="13.605"/>
    <n v="285.70499999999998"/>
    <d v="2019-01-31T00:00:00"/>
    <x v="189"/>
    <x v="0"/>
    <n v="272.10000000000002"/>
    <n v="6.1"/>
    <n v="4.5"/>
    <n v="12.856724999999999"/>
  </r>
  <r>
    <s v="468-01-2051"/>
    <x v="2"/>
    <s v="Mandalay"/>
    <x v="1"/>
    <s v="Male"/>
    <x v="4"/>
    <n v="62.08"/>
    <n v="7"/>
    <n v="21.728000000000002"/>
    <n v="456.28800000000001"/>
    <d v="2019-03-06T00:00:00"/>
    <x v="190"/>
    <x v="0"/>
    <n v="434.56"/>
    <n v="5.4"/>
    <n v="5.0999999999999996"/>
    <n v="23.270688"/>
  </r>
  <r>
    <s v="389-25-3394"/>
    <x v="1"/>
    <s v="Naypyitaw"/>
    <x v="1"/>
    <s v="Male"/>
    <x v="1"/>
    <n v="11.81"/>
    <n v="5"/>
    <n v="2.9525000000000001"/>
    <n v="62.002499999999998"/>
    <d v="2019-02-17T00:00:00"/>
    <x v="191"/>
    <x v="1"/>
    <n v="59.05"/>
    <n v="9.4"/>
    <n v="4.5"/>
    <n v="2.7901125000000002"/>
  </r>
  <r>
    <s v="279-62-1445"/>
    <x v="1"/>
    <s v="Naypyitaw"/>
    <x v="0"/>
    <s v="Female"/>
    <x v="5"/>
    <n v="12.54"/>
    <n v="1"/>
    <n v="0.627"/>
    <n v="13.167"/>
    <d v="2019-02-21T00:00:00"/>
    <x v="192"/>
    <x v="1"/>
    <n v="12.54"/>
    <n v="8.1999999999999993"/>
    <n v="4.0999999999999996"/>
    <n v="0.53984699999999997"/>
  </r>
  <r>
    <s v="213-72-6612"/>
    <x v="0"/>
    <s v="Yangon"/>
    <x v="1"/>
    <s v="Male"/>
    <x v="4"/>
    <n v="43.25"/>
    <n v="2"/>
    <n v="4.3250000000000002"/>
    <n v="90.825000000000003"/>
    <d v="2019-03-20T00:00:00"/>
    <x v="193"/>
    <x v="1"/>
    <n v="86.5"/>
    <n v="6.2"/>
    <n v="5.0999999999999996"/>
    <n v="4.6320749999999995"/>
  </r>
  <r>
    <s v="746-68-6593"/>
    <x v="1"/>
    <s v="Naypyitaw"/>
    <x v="0"/>
    <s v="Female"/>
    <x v="3"/>
    <n v="87.16"/>
    <n v="2"/>
    <n v="8.7159999999999993"/>
    <n v="183.036"/>
    <d v="2019-01-11T00:00:00"/>
    <x v="194"/>
    <x v="2"/>
    <n v="174.32"/>
    <n v="9.6999999999999993"/>
    <n v="5.5"/>
    <n v="10.066979999999999"/>
  </r>
  <r>
    <s v="836-82-5858"/>
    <x v="2"/>
    <s v="Mandalay"/>
    <x v="0"/>
    <s v="Male"/>
    <x v="0"/>
    <n v="69.37"/>
    <n v="9"/>
    <n v="31.2165"/>
    <n v="655.54650000000004"/>
    <d v="2019-01-26T00:00:00"/>
    <x v="195"/>
    <x v="0"/>
    <n v="624.33000000000004"/>
    <n v="4"/>
    <n v="6.7"/>
    <n v="43.921615500000009"/>
  </r>
  <r>
    <s v="583-72-1480"/>
    <x v="1"/>
    <s v="Naypyitaw"/>
    <x v="0"/>
    <s v="Male"/>
    <x v="1"/>
    <n v="37.06"/>
    <n v="4"/>
    <n v="7.4119999999999999"/>
    <n v="155.65199999999999"/>
    <d v="2019-01-31T00:00:00"/>
    <x v="75"/>
    <x v="0"/>
    <n v="148.24"/>
    <n v="9.6999999999999993"/>
    <n v="4.5"/>
    <n v="7.00434"/>
  </r>
  <r>
    <s v="466-61-5506"/>
    <x v="2"/>
    <s v="Mandalay"/>
    <x v="0"/>
    <s v="Female"/>
    <x v="1"/>
    <n v="90.7"/>
    <n v="6"/>
    <n v="27.21"/>
    <n v="571.41"/>
    <d v="2019-02-26T00:00:00"/>
    <x v="196"/>
    <x v="1"/>
    <n v="544.20000000000005"/>
    <n v="5.3"/>
    <n v="4.5"/>
    <n v="25.713449999999998"/>
  </r>
  <r>
    <s v="721-86-6247"/>
    <x v="0"/>
    <s v="Yangon"/>
    <x v="1"/>
    <s v="Female"/>
    <x v="2"/>
    <n v="63.42"/>
    <n v="8"/>
    <n v="25.367999999999999"/>
    <n v="532.72799999999995"/>
    <d v="2019-03-11T00:00:00"/>
    <x v="197"/>
    <x v="0"/>
    <n v="507.36"/>
    <n v="7.4"/>
    <n v="4.3"/>
    <n v="22.907304"/>
  </r>
  <r>
    <s v="289-65-5721"/>
    <x v="2"/>
    <s v="Mandalay"/>
    <x v="1"/>
    <s v="Female"/>
    <x v="5"/>
    <n v="81.37"/>
    <n v="2"/>
    <n v="8.1370000000000005"/>
    <n v="170.87700000000001"/>
    <d v="2019-01-26T00:00:00"/>
    <x v="198"/>
    <x v="1"/>
    <n v="162.74"/>
    <n v="6.5"/>
    <n v="4.0999999999999996"/>
    <n v="7.0059569999999995"/>
  </r>
  <r>
    <s v="545-46-3100"/>
    <x v="2"/>
    <s v="Mandalay"/>
    <x v="0"/>
    <s v="Female"/>
    <x v="1"/>
    <n v="10.59"/>
    <n v="3"/>
    <n v="1.5885"/>
    <n v="33.358499999999999"/>
    <d v="2019-03-12T00:00:00"/>
    <x v="199"/>
    <x v="2"/>
    <n v="31.77"/>
    <n v="8.6999999999999993"/>
    <n v="4.5"/>
    <n v="1.5011325"/>
  </r>
  <r>
    <s v="418-02-5978"/>
    <x v="2"/>
    <s v="Mandalay"/>
    <x v="1"/>
    <s v="Female"/>
    <x v="0"/>
    <n v="84.09"/>
    <n v="9"/>
    <n v="37.840499999999999"/>
    <n v="794.65049999999997"/>
    <d v="2019-02-11T00:00:00"/>
    <x v="200"/>
    <x v="1"/>
    <n v="756.81"/>
    <n v="8"/>
    <n v="6.7"/>
    <n v="53.241583499999997"/>
  </r>
  <r>
    <s v="269-04-5750"/>
    <x v="2"/>
    <s v="Mandalay"/>
    <x v="0"/>
    <s v="Male"/>
    <x v="5"/>
    <n v="73.819999999999993"/>
    <n v="4"/>
    <n v="14.763999999999999"/>
    <n v="310.04399999999998"/>
    <d v="2019-02-21T00:00:00"/>
    <x v="201"/>
    <x v="1"/>
    <n v="295.27999999999997"/>
    <n v="6.7"/>
    <n v="4.0999999999999996"/>
    <n v="12.711803999999997"/>
  </r>
  <r>
    <s v="157-13-5295"/>
    <x v="0"/>
    <s v="Yangon"/>
    <x v="0"/>
    <s v="Male"/>
    <x v="0"/>
    <n v="51.94"/>
    <n v="10"/>
    <n v="25.97"/>
    <n v="545.37"/>
    <d v="2019-03-09T00:00:00"/>
    <x v="202"/>
    <x v="0"/>
    <n v="519.4"/>
    <n v="6.5"/>
    <n v="6.7"/>
    <n v="36.539790000000004"/>
  </r>
  <r>
    <s v="645-78-8093"/>
    <x v="0"/>
    <s v="Yangon"/>
    <x v="1"/>
    <s v="Female"/>
    <x v="3"/>
    <n v="93.14"/>
    <n v="2"/>
    <n v="9.3140000000000001"/>
    <n v="195.59399999999999"/>
    <d v="2019-01-20T00:00:00"/>
    <x v="203"/>
    <x v="0"/>
    <n v="186.28"/>
    <n v="4.0999999999999996"/>
    <n v="5.5"/>
    <n v="10.757670000000001"/>
  </r>
  <r>
    <s v="211-30-9270"/>
    <x v="1"/>
    <s v="Naypyitaw"/>
    <x v="1"/>
    <s v="Male"/>
    <x v="0"/>
    <n v="17.41"/>
    <n v="5"/>
    <n v="4.3525"/>
    <n v="91.402500000000003"/>
    <d v="2019-01-28T00:00:00"/>
    <x v="204"/>
    <x v="2"/>
    <n v="87.05"/>
    <n v="4.9000000000000004"/>
    <n v="6.7"/>
    <n v="6.1239675"/>
  </r>
  <r>
    <s v="755-12-3214"/>
    <x v="1"/>
    <s v="Naypyitaw"/>
    <x v="0"/>
    <s v="Female"/>
    <x v="5"/>
    <n v="44.22"/>
    <n v="5"/>
    <n v="11.055"/>
    <n v="232.155"/>
    <d v="2019-03-05T00:00:00"/>
    <x v="205"/>
    <x v="2"/>
    <n v="221.1"/>
    <n v="8.6"/>
    <n v="4.0999999999999996"/>
    <n v="9.5183549999999997"/>
  </r>
  <r>
    <s v="346-84-3103"/>
    <x v="2"/>
    <s v="Mandalay"/>
    <x v="0"/>
    <s v="Female"/>
    <x v="1"/>
    <n v="13.22"/>
    <n v="5"/>
    <n v="3.3050000000000002"/>
    <n v="69.405000000000001"/>
    <d v="2019-03-02T00:00:00"/>
    <x v="206"/>
    <x v="1"/>
    <n v="66.099999999999994"/>
    <n v="4.3"/>
    <n v="4.5"/>
    <n v="3.1232249999999997"/>
  </r>
  <r>
    <s v="478-06-7835"/>
    <x v="0"/>
    <s v="Yangon"/>
    <x v="1"/>
    <s v="Male"/>
    <x v="5"/>
    <n v="89.69"/>
    <n v="1"/>
    <n v="4.4844999999999997"/>
    <n v="94.174499999999995"/>
    <d v="2019-01-11T00:00:00"/>
    <x v="207"/>
    <x v="0"/>
    <n v="89.69"/>
    <n v="4.9000000000000004"/>
    <n v="4.0999999999999996"/>
    <n v="3.8611544999999996"/>
  </r>
  <r>
    <s v="540-11-4336"/>
    <x v="0"/>
    <s v="Yangon"/>
    <x v="1"/>
    <s v="Male"/>
    <x v="4"/>
    <n v="24.94"/>
    <n v="9"/>
    <n v="11.223000000000001"/>
    <n v="235.68299999999999"/>
    <d v="2019-01-11T00:00:00"/>
    <x v="208"/>
    <x v="2"/>
    <n v="224.46"/>
    <n v="5.6"/>
    <n v="5.0999999999999996"/>
    <n v="12.019832999999998"/>
  </r>
  <r>
    <s v="448-81-5016"/>
    <x v="0"/>
    <s v="Yangon"/>
    <x v="1"/>
    <s v="Male"/>
    <x v="0"/>
    <n v="59.77"/>
    <n v="2"/>
    <n v="5.9770000000000003"/>
    <n v="125.517"/>
    <d v="2019-03-11T00:00:00"/>
    <x v="209"/>
    <x v="2"/>
    <n v="119.54"/>
    <n v="5.8"/>
    <n v="6.7"/>
    <n v="8.4096390000000003"/>
  </r>
  <r>
    <s v="142-72-4741"/>
    <x v="1"/>
    <s v="Naypyitaw"/>
    <x v="0"/>
    <s v="Male"/>
    <x v="5"/>
    <n v="93.2"/>
    <n v="2"/>
    <n v="9.32"/>
    <n v="195.72"/>
    <d v="2019-02-28T00:00:00"/>
    <x v="78"/>
    <x v="2"/>
    <n v="186.4"/>
    <n v="6"/>
    <n v="4.0999999999999996"/>
    <n v="8.024519999999999"/>
  </r>
  <r>
    <s v="217-58-1179"/>
    <x v="0"/>
    <s v="Yangon"/>
    <x v="0"/>
    <s v="Male"/>
    <x v="2"/>
    <n v="62.65"/>
    <n v="4"/>
    <n v="12.53"/>
    <n v="263.13"/>
    <d v="2019-01-05T00:00:00"/>
    <x v="210"/>
    <x v="1"/>
    <n v="250.6"/>
    <n v="4.2"/>
    <n v="4.3"/>
    <n v="11.314589999999999"/>
  </r>
  <r>
    <s v="376-02-8238"/>
    <x v="2"/>
    <s v="Mandalay"/>
    <x v="1"/>
    <s v="Male"/>
    <x v="2"/>
    <n v="93.87"/>
    <n v="8"/>
    <n v="37.548000000000002"/>
    <n v="788.50800000000004"/>
    <d v="2019-02-02T00:00:00"/>
    <x v="211"/>
    <x v="2"/>
    <n v="750.96"/>
    <n v="8.3000000000000007"/>
    <n v="4.3"/>
    <n v="33.905844000000002"/>
  </r>
  <r>
    <s v="530-90-9855"/>
    <x v="0"/>
    <s v="Yangon"/>
    <x v="0"/>
    <s v="Male"/>
    <x v="2"/>
    <n v="47.59"/>
    <n v="8"/>
    <n v="19.036000000000001"/>
    <n v="399.75599999999997"/>
    <d v="2019-01-01T00:00:00"/>
    <x v="212"/>
    <x v="1"/>
    <n v="380.72"/>
    <n v="5.7"/>
    <n v="4.3"/>
    <n v="17.189508"/>
  </r>
  <r>
    <s v="866-05-7563"/>
    <x v="2"/>
    <s v="Mandalay"/>
    <x v="0"/>
    <s v="Female"/>
    <x v="1"/>
    <n v="81.400000000000006"/>
    <n v="3"/>
    <n v="12.21"/>
    <n v="256.41000000000003"/>
    <d v="2019-02-09T00:00:00"/>
    <x v="213"/>
    <x v="1"/>
    <n v="244.2"/>
    <n v="4.8"/>
    <n v="4.5"/>
    <n v="11.538450000000001"/>
  </r>
  <r>
    <s v="604-70-6476"/>
    <x v="0"/>
    <s v="Yangon"/>
    <x v="0"/>
    <s v="Male"/>
    <x v="5"/>
    <n v="17.940000000000001"/>
    <n v="5"/>
    <n v="4.4850000000000003"/>
    <n v="94.185000000000002"/>
    <d v="2019-01-23T00:00:00"/>
    <x v="214"/>
    <x v="0"/>
    <n v="89.7"/>
    <n v="6.8"/>
    <n v="4.0999999999999996"/>
    <n v="3.8615849999999998"/>
  </r>
  <r>
    <s v="799-71-1548"/>
    <x v="0"/>
    <s v="Yangon"/>
    <x v="0"/>
    <s v="Male"/>
    <x v="1"/>
    <n v="77.72"/>
    <n v="4"/>
    <n v="15.544"/>
    <n v="326.42399999999998"/>
    <d v="2019-01-07T00:00:00"/>
    <x v="215"/>
    <x v="2"/>
    <n v="310.88"/>
    <n v="8.8000000000000007"/>
    <n v="4.5"/>
    <n v="14.689079999999999"/>
  </r>
  <r>
    <s v="785-13-7708"/>
    <x v="2"/>
    <s v="Mandalay"/>
    <x v="1"/>
    <s v="Male"/>
    <x v="4"/>
    <n v="73.06"/>
    <n v="7"/>
    <n v="25.571000000000002"/>
    <n v="536.99099999999999"/>
    <d v="2019-01-14T00:00:00"/>
    <x v="216"/>
    <x v="2"/>
    <n v="511.42"/>
    <n v="4.2"/>
    <n v="5.0999999999999996"/>
    <n v="27.386540999999998"/>
  </r>
  <r>
    <s v="845-51-0542"/>
    <x v="2"/>
    <s v="Mandalay"/>
    <x v="0"/>
    <s v="Male"/>
    <x v="4"/>
    <n v="46.55"/>
    <n v="9"/>
    <n v="20.947500000000002"/>
    <n v="439.89749999999998"/>
    <d v="2019-02-02T00:00:00"/>
    <x v="217"/>
    <x v="0"/>
    <n v="418.95"/>
    <n v="6.4"/>
    <n v="5.0999999999999996"/>
    <n v="22.434772499999998"/>
  </r>
  <r>
    <s v="662-47-5456"/>
    <x v="1"/>
    <s v="Naypyitaw"/>
    <x v="0"/>
    <s v="Male"/>
    <x v="5"/>
    <n v="35.19"/>
    <n v="10"/>
    <n v="17.594999999999999"/>
    <n v="369.495"/>
    <d v="2019-03-17T00:00:00"/>
    <x v="216"/>
    <x v="2"/>
    <n v="351.9"/>
    <n v="8.4"/>
    <n v="4.0999999999999996"/>
    <n v="15.149295"/>
  </r>
  <r>
    <s v="883-17-4236"/>
    <x v="1"/>
    <s v="Naypyitaw"/>
    <x v="1"/>
    <s v="Female"/>
    <x v="3"/>
    <n v="14.39"/>
    <n v="2"/>
    <n v="1.4390000000000001"/>
    <n v="30.219000000000001"/>
    <d v="2019-03-02T00:00:00"/>
    <x v="143"/>
    <x v="2"/>
    <n v="28.78"/>
    <n v="7.2"/>
    <n v="5.5"/>
    <n v="1.662045"/>
  </r>
  <r>
    <s v="290-68-2984"/>
    <x v="0"/>
    <s v="Yangon"/>
    <x v="1"/>
    <s v="Male"/>
    <x v="2"/>
    <n v="23.75"/>
    <n v="4"/>
    <n v="4.75"/>
    <n v="99.75"/>
    <d v="2019-03-16T00:00:00"/>
    <x v="218"/>
    <x v="1"/>
    <n v="95"/>
    <n v="5.2"/>
    <n v="4.3"/>
    <n v="4.2892499999999991"/>
  </r>
  <r>
    <s v="704-11-6354"/>
    <x v="0"/>
    <s v="Yangon"/>
    <x v="0"/>
    <s v="Male"/>
    <x v="2"/>
    <n v="58.9"/>
    <n v="8"/>
    <n v="23.56"/>
    <n v="494.76"/>
    <d v="2019-01-06T00:00:00"/>
    <x v="219"/>
    <x v="1"/>
    <n v="471.2"/>
    <n v="8.9"/>
    <n v="4.3"/>
    <n v="21.27468"/>
  </r>
  <r>
    <s v="110-48-7033"/>
    <x v="2"/>
    <s v="Mandalay"/>
    <x v="0"/>
    <s v="Male"/>
    <x v="5"/>
    <n v="32.619999999999997"/>
    <n v="4"/>
    <n v="6.524"/>
    <n v="137.00399999999999"/>
    <d v="2019-01-29T00:00:00"/>
    <x v="146"/>
    <x v="1"/>
    <n v="130.47999999999999"/>
    <n v="9"/>
    <n v="4.0999999999999996"/>
    <n v="5.6171639999999989"/>
  </r>
  <r>
    <s v="366-93-0948"/>
    <x v="0"/>
    <s v="Yangon"/>
    <x v="0"/>
    <s v="Male"/>
    <x v="1"/>
    <n v="66.349999999999994"/>
    <n v="1"/>
    <n v="3.3174999999999999"/>
    <n v="69.667500000000004"/>
    <d v="2019-01-31T00:00:00"/>
    <x v="220"/>
    <x v="2"/>
    <n v="66.349999999999994"/>
    <n v="9.6999999999999993"/>
    <n v="4.5"/>
    <n v="3.1350375000000001"/>
  </r>
  <r>
    <s v="729-09-9681"/>
    <x v="0"/>
    <s v="Yangon"/>
    <x v="0"/>
    <s v="Male"/>
    <x v="2"/>
    <n v="25.91"/>
    <n v="6"/>
    <n v="7.7729999999999997"/>
    <n v="163.233"/>
    <d v="2019-02-05T00:00:00"/>
    <x v="91"/>
    <x v="0"/>
    <n v="155.46"/>
    <n v="8.6999999999999993"/>
    <n v="4.3"/>
    <n v="7.0190189999999992"/>
  </r>
  <r>
    <s v="151-16-1484"/>
    <x v="0"/>
    <s v="Yangon"/>
    <x v="0"/>
    <s v="Male"/>
    <x v="1"/>
    <n v="32.25"/>
    <n v="4"/>
    <n v="6.45"/>
    <n v="135.44999999999999"/>
    <d v="2019-02-13T00:00:00"/>
    <x v="192"/>
    <x v="0"/>
    <n v="129"/>
    <n v="6.5"/>
    <n v="4.5"/>
    <n v="6.0952500000000001"/>
  </r>
  <r>
    <s v="380-94-4661"/>
    <x v="1"/>
    <s v="Naypyitaw"/>
    <x v="0"/>
    <s v="Male"/>
    <x v="1"/>
    <n v="65.94"/>
    <n v="4"/>
    <n v="13.188000000000001"/>
    <n v="276.94799999999998"/>
    <d v="2019-02-07T00:00:00"/>
    <x v="137"/>
    <x v="2"/>
    <n v="263.76"/>
    <n v="6.9"/>
    <n v="4.5"/>
    <n v="12.462659999999998"/>
  </r>
  <r>
    <s v="850-41-9669"/>
    <x v="0"/>
    <s v="Yangon"/>
    <x v="1"/>
    <s v="Female"/>
    <x v="1"/>
    <n v="75.06"/>
    <n v="9"/>
    <n v="33.777000000000001"/>
    <n v="709.31700000000001"/>
    <d v="2019-03-19T00:00:00"/>
    <x v="221"/>
    <x v="0"/>
    <n v="675.54"/>
    <n v="6.2"/>
    <n v="4.5"/>
    <n v="31.919264999999999"/>
  </r>
  <r>
    <s v="821-07-3596"/>
    <x v="1"/>
    <s v="Naypyitaw"/>
    <x v="1"/>
    <s v="Female"/>
    <x v="5"/>
    <n v="16.45"/>
    <n v="4"/>
    <n v="3.29"/>
    <n v="69.09"/>
    <d v="2019-03-07T00:00:00"/>
    <x v="222"/>
    <x v="0"/>
    <n v="65.8"/>
    <n v="5.6"/>
    <n v="4.0999999999999996"/>
    <n v="2.8326899999999999"/>
  </r>
  <r>
    <s v="655-85-5130"/>
    <x v="2"/>
    <s v="Mandalay"/>
    <x v="0"/>
    <s v="Female"/>
    <x v="5"/>
    <n v="38.299999999999997"/>
    <n v="4"/>
    <n v="7.66"/>
    <n v="160.86000000000001"/>
    <d v="2019-03-13T00:00:00"/>
    <x v="223"/>
    <x v="1"/>
    <n v="153.19999999999999"/>
    <n v="5.7"/>
    <n v="4.0999999999999996"/>
    <n v="6.5952599999999997"/>
  </r>
  <r>
    <s v="447-15-7839"/>
    <x v="0"/>
    <s v="Yangon"/>
    <x v="0"/>
    <s v="Female"/>
    <x v="3"/>
    <n v="22.24"/>
    <n v="10"/>
    <n v="11.12"/>
    <n v="233.52"/>
    <d v="2019-02-09T00:00:00"/>
    <x v="224"/>
    <x v="1"/>
    <n v="222.4"/>
    <n v="4.2"/>
    <n v="5.5"/>
    <n v="12.843600000000002"/>
  </r>
  <r>
    <s v="154-74-7179"/>
    <x v="2"/>
    <s v="Mandalay"/>
    <x v="1"/>
    <s v="Male"/>
    <x v="3"/>
    <n v="54.45"/>
    <n v="1"/>
    <n v="2.7225000000000001"/>
    <n v="57.172499999999999"/>
    <d v="2019-02-26T00:00:00"/>
    <x v="225"/>
    <x v="0"/>
    <n v="54.45"/>
    <n v="7.9"/>
    <n v="5.5"/>
    <n v="3.1444875000000003"/>
  </r>
  <r>
    <s v="253-12-6086"/>
    <x v="0"/>
    <s v="Yangon"/>
    <x v="0"/>
    <s v="Female"/>
    <x v="3"/>
    <n v="98.4"/>
    <n v="7"/>
    <n v="34.44"/>
    <n v="723.24"/>
    <d v="2019-03-12T00:00:00"/>
    <x v="31"/>
    <x v="2"/>
    <n v="688.8"/>
    <n v="8.6999999999999993"/>
    <n v="5.5"/>
    <n v="39.778199999999998"/>
  </r>
  <r>
    <s v="808-65-0703"/>
    <x v="1"/>
    <s v="Naypyitaw"/>
    <x v="1"/>
    <s v="Male"/>
    <x v="2"/>
    <n v="35.47"/>
    <n v="4"/>
    <n v="7.0940000000000003"/>
    <n v="148.97399999999999"/>
    <d v="2019-03-14T00:00:00"/>
    <x v="226"/>
    <x v="2"/>
    <n v="141.88"/>
    <n v="6.9"/>
    <n v="4.3"/>
    <n v="6.4058819999999992"/>
  </r>
  <r>
    <s v="571-94-0759"/>
    <x v="2"/>
    <s v="Mandalay"/>
    <x v="0"/>
    <s v="Female"/>
    <x v="4"/>
    <n v="74.599999999999994"/>
    <n v="10"/>
    <n v="37.299999999999997"/>
    <n v="783.3"/>
    <d v="2019-01-08T00:00:00"/>
    <x v="227"/>
    <x v="1"/>
    <n v="746"/>
    <n v="9.5"/>
    <n v="5.0999999999999996"/>
    <n v="39.948299999999996"/>
  </r>
  <r>
    <s v="144-51-6085"/>
    <x v="0"/>
    <s v="Yangon"/>
    <x v="0"/>
    <s v="Male"/>
    <x v="2"/>
    <n v="70.739999999999995"/>
    <n v="4"/>
    <n v="14.148"/>
    <n v="297.108"/>
    <d v="2019-01-05T00:00:00"/>
    <x v="228"/>
    <x v="2"/>
    <n v="282.95999999999998"/>
    <n v="4.4000000000000004"/>
    <n v="4.3"/>
    <n v="12.775644"/>
  </r>
  <r>
    <s v="731-14-2199"/>
    <x v="0"/>
    <s v="Yangon"/>
    <x v="0"/>
    <s v="Female"/>
    <x v="2"/>
    <n v="35.54"/>
    <n v="10"/>
    <n v="17.77"/>
    <n v="373.17"/>
    <d v="2019-01-04T00:00:00"/>
    <x v="229"/>
    <x v="0"/>
    <n v="355.4"/>
    <n v="7"/>
    <n v="4.3"/>
    <n v="16.046310000000002"/>
  </r>
  <r>
    <s v="783-09-1637"/>
    <x v="2"/>
    <s v="Mandalay"/>
    <x v="1"/>
    <s v="Female"/>
    <x v="3"/>
    <n v="67.430000000000007"/>
    <n v="5"/>
    <n v="16.857500000000002"/>
    <n v="354.00749999999999"/>
    <d v="2019-03-06T00:00:00"/>
    <x v="230"/>
    <x v="0"/>
    <n v="337.15"/>
    <n v="6.3"/>
    <n v="5.5"/>
    <n v="19.470412499999998"/>
  </r>
  <r>
    <s v="687-15-1097"/>
    <x v="1"/>
    <s v="Naypyitaw"/>
    <x v="0"/>
    <s v="Female"/>
    <x v="0"/>
    <n v="21.12"/>
    <n v="2"/>
    <n v="2.1120000000000001"/>
    <n v="44.351999999999997"/>
    <d v="2019-01-03T00:00:00"/>
    <x v="151"/>
    <x v="1"/>
    <n v="42.24"/>
    <n v="9.6999999999999993"/>
    <n v="6.7"/>
    <n v="2.9715839999999996"/>
  </r>
  <r>
    <s v="126-54-1082"/>
    <x v="0"/>
    <s v="Yangon"/>
    <x v="0"/>
    <s v="Female"/>
    <x v="2"/>
    <n v="21.54"/>
    <n v="9"/>
    <n v="9.6929999999999996"/>
    <n v="203.553"/>
    <d v="2019-01-07T00:00:00"/>
    <x v="231"/>
    <x v="2"/>
    <n v="193.86"/>
    <n v="8.8000000000000007"/>
    <n v="4.3"/>
    <n v="8.7527789999999985"/>
  </r>
  <r>
    <s v="633-91-1052"/>
    <x v="0"/>
    <s v="Yangon"/>
    <x v="1"/>
    <s v="Female"/>
    <x v="2"/>
    <n v="12.03"/>
    <n v="2"/>
    <n v="1.2030000000000001"/>
    <n v="25.263000000000002"/>
    <d v="2019-01-27T00:00:00"/>
    <x v="232"/>
    <x v="1"/>
    <n v="24.06"/>
    <n v="5.0999999999999996"/>
    <n v="4.3"/>
    <n v="1.086309"/>
  </r>
  <r>
    <s v="477-24-6490"/>
    <x v="2"/>
    <s v="Mandalay"/>
    <x v="1"/>
    <s v="Female"/>
    <x v="0"/>
    <n v="99.71"/>
    <n v="6"/>
    <n v="29.913"/>
    <n v="628.173"/>
    <d v="2019-02-26T00:00:00"/>
    <x v="233"/>
    <x v="0"/>
    <n v="598.26"/>
    <n v="7.9"/>
    <n v="6.7"/>
    <n v="42.087591000000003"/>
  </r>
  <r>
    <s v="566-19-5475"/>
    <x v="2"/>
    <s v="Mandalay"/>
    <x v="1"/>
    <s v="Male"/>
    <x v="5"/>
    <n v="47.97"/>
    <n v="7"/>
    <n v="16.7895"/>
    <n v="352.5795"/>
    <d v="2019-01-07T00:00:00"/>
    <x v="234"/>
    <x v="1"/>
    <n v="335.79"/>
    <n v="6.2"/>
    <n v="4.0999999999999996"/>
    <n v="14.455759499999999"/>
  </r>
  <r>
    <s v="526-86-8552"/>
    <x v="1"/>
    <s v="Naypyitaw"/>
    <x v="0"/>
    <s v="Female"/>
    <x v="2"/>
    <n v="21.82"/>
    <n v="10"/>
    <n v="10.91"/>
    <n v="229.11"/>
    <d v="2019-01-07T00:00:00"/>
    <x v="24"/>
    <x v="1"/>
    <n v="218.2"/>
    <n v="7.1"/>
    <n v="4.3"/>
    <n v="9.8517299999999999"/>
  </r>
  <r>
    <s v="376-56-3573"/>
    <x v="1"/>
    <s v="Naypyitaw"/>
    <x v="1"/>
    <s v="Female"/>
    <x v="5"/>
    <n v="95.42"/>
    <n v="4"/>
    <n v="19.084"/>
    <n v="400.76400000000001"/>
    <d v="2019-02-02T00:00:00"/>
    <x v="2"/>
    <x v="0"/>
    <n v="381.68"/>
    <n v="6.4"/>
    <n v="4.0999999999999996"/>
    <n v="16.431324"/>
  </r>
  <r>
    <s v="537-72-0426"/>
    <x v="1"/>
    <s v="Naypyitaw"/>
    <x v="0"/>
    <s v="Male"/>
    <x v="5"/>
    <n v="70.989999999999995"/>
    <n v="10"/>
    <n v="35.494999999999997"/>
    <n v="745.39499999999998"/>
    <d v="2019-03-20T00:00:00"/>
    <x v="235"/>
    <x v="1"/>
    <n v="709.9"/>
    <n v="5.7"/>
    <n v="4.0999999999999996"/>
    <n v="30.561194999999998"/>
  </r>
  <r>
    <s v="828-61-5674"/>
    <x v="0"/>
    <s v="Yangon"/>
    <x v="0"/>
    <s v="Male"/>
    <x v="3"/>
    <n v="44.02"/>
    <n v="10"/>
    <n v="22.01"/>
    <n v="462.21"/>
    <d v="2019-03-20T00:00:00"/>
    <x v="129"/>
    <x v="2"/>
    <n v="440.2"/>
    <n v="9.6"/>
    <n v="5.5"/>
    <n v="25.421549999999996"/>
  </r>
  <r>
    <s v="136-08-6195"/>
    <x v="0"/>
    <s v="Yangon"/>
    <x v="1"/>
    <s v="Female"/>
    <x v="2"/>
    <n v="69.959999999999994"/>
    <n v="8"/>
    <n v="27.984000000000002"/>
    <n v="587.66399999999999"/>
    <d v="2019-02-15T00:00:00"/>
    <x v="154"/>
    <x v="2"/>
    <n v="559.67999999999995"/>
    <n v="6.4"/>
    <n v="4.3"/>
    <n v="25.269551999999997"/>
  </r>
  <r>
    <s v="523-38-0215"/>
    <x v="1"/>
    <s v="Naypyitaw"/>
    <x v="1"/>
    <s v="Male"/>
    <x v="2"/>
    <n v="37"/>
    <n v="1"/>
    <n v="1.85"/>
    <n v="38.85"/>
    <d v="2019-03-06T00:00:00"/>
    <x v="236"/>
    <x v="2"/>
    <n v="37"/>
    <n v="7.9"/>
    <n v="4.3"/>
    <n v="1.67055"/>
  </r>
  <r>
    <s v="490-29-1201"/>
    <x v="0"/>
    <s v="Yangon"/>
    <x v="1"/>
    <s v="Female"/>
    <x v="3"/>
    <n v="15.34"/>
    <n v="1"/>
    <n v="0.76700000000000002"/>
    <n v="16.106999999999999"/>
    <d v="2019-01-06T00:00:00"/>
    <x v="237"/>
    <x v="1"/>
    <n v="15.34"/>
    <n v="6.5"/>
    <n v="5.5"/>
    <n v="0.88588499999999992"/>
  </r>
  <r>
    <s v="667-92-0055"/>
    <x v="0"/>
    <s v="Yangon"/>
    <x v="0"/>
    <s v="Male"/>
    <x v="0"/>
    <n v="99.83"/>
    <n v="6"/>
    <n v="29.949000000000002"/>
    <n v="628.92899999999997"/>
    <d v="2019-03-04T00:00:00"/>
    <x v="238"/>
    <x v="0"/>
    <n v="598.98"/>
    <n v="8.5"/>
    <n v="6.7"/>
    <n v="42.138243000000003"/>
  </r>
  <r>
    <s v="565-17-3836"/>
    <x v="0"/>
    <s v="Yangon"/>
    <x v="0"/>
    <s v="Female"/>
    <x v="0"/>
    <n v="47.67"/>
    <n v="4"/>
    <n v="9.5340000000000007"/>
    <n v="200.214"/>
    <d v="2019-03-12T00:00:00"/>
    <x v="239"/>
    <x v="1"/>
    <n v="190.68"/>
    <n v="9.1"/>
    <n v="6.7"/>
    <n v="13.414338000000001"/>
  </r>
  <r>
    <s v="498-41-1961"/>
    <x v="2"/>
    <s v="Mandalay"/>
    <x v="1"/>
    <s v="Male"/>
    <x v="0"/>
    <n v="66.680000000000007"/>
    <n v="5"/>
    <n v="16.670000000000002"/>
    <n v="350.07"/>
    <d v="2019-02-20T00:00:00"/>
    <x v="240"/>
    <x v="1"/>
    <n v="333.4"/>
    <n v="7.6"/>
    <n v="6.7"/>
    <n v="23.454689999999999"/>
  </r>
  <r>
    <s v="593-95-4461"/>
    <x v="1"/>
    <s v="Naypyitaw"/>
    <x v="0"/>
    <s v="Male"/>
    <x v="2"/>
    <n v="74.86"/>
    <n v="1"/>
    <n v="3.7429999999999999"/>
    <n v="78.602999999999994"/>
    <d v="2019-03-24T00:00:00"/>
    <x v="32"/>
    <x v="1"/>
    <n v="74.86"/>
    <n v="6.9"/>
    <n v="4.3"/>
    <n v="3.3799289999999997"/>
  </r>
  <r>
    <s v="226-71-3580"/>
    <x v="1"/>
    <s v="Naypyitaw"/>
    <x v="1"/>
    <s v="Female"/>
    <x v="3"/>
    <n v="23.75"/>
    <n v="9"/>
    <n v="10.6875"/>
    <n v="224.4375"/>
    <d v="2019-01-31T00:00:00"/>
    <x v="110"/>
    <x v="1"/>
    <n v="213.75"/>
    <n v="9.5"/>
    <n v="5.5"/>
    <n v="12.3440625"/>
  </r>
  <r>
    <s v="283-79-9594"/>
    <x v="2"/>
    <s v="Mandalay"/>
    <x v="1"/>
    <s v="Female"/>
    <x v="4"/>
    <n v="48.51"/>
    <n v="7"/>
    <n v="16.9785"/>
    <n v="356.54849999999999"/>
    <d v="2019-01-25T00:00:00"/>
    <x v="241"/>
    <x v="2"/>
    <n v="339.57"/>
    <n v="5.2"/>
    <n v="5.0999999999999996"/>
    <n v="18.183973499999997"/>
  </r>
  <r>
    <s v="430-60-3493"/>
    <x v="0"/>
    <s v="Yangon"/>
    <x v="0"/>
    <s v="Female"/>
    <x v="2"/>
    <n v="94.88"/>
    <n v="7"/>
    <n v="33.207999999999998"/>
    <n v="697.36800000000005"/>
    <d v="2019-02-03T00:00:00"/>
    <x v="242"/>
    <x v="1"/>
    <n v="664.16"/>
    <n v="4.2"/>
    <n v="4.3"/>
    <n v="29.986824000000002"/>
  </r>
  <r>
    <s v="139-20-0155"/>
    <x v="2"/>
    <s v="Mandalay"/>
    <x v="0"/>
    <s v="Male"/>
    <x v="1"/>
    <n v="40.299999999999997"/>
    <n v="10"/>
    <n v="20.149999999999999"/>
    <n v="423.15"/>
    <d v="2019-01-24T00:00:00"/>
    <x v="243"/>
    <x v="2"/>
    <n v="403"/>
    <n v="7"/>
    <n v="4.5"/>
    <n v="19.04175"/>
  </r>
  <r>
    <s v="558-80-4082"/>
    <x v="1"/>
    <s v="Naypyitaw"/>
    <x v="1"/>
    <s v="Male"/>
    <x v="1"/>
    <n v="27.85"/>
    <n v="7"/>
    <n v="9.7475000000000005"/>
    <n v="204.69749999999999"/>
    <d v="2019-03-14T00:00:00"/>
    <x v="244"/>
    <x v="0"/>
    <n v="194.95"/>
    <n v="6"/>
    <n v="4.5"/>
    <n v="9.211387499999999"/>
  </r>
  <r>
    <s v="278-97-7759"/>
    <x v="0"/>
    <s v="Yangon"/>
    <x v="0"/>
    <s v="Female"/>
    <x v="1"/>
    <n v="62.48"/>
    <n v="1"/>
    <n v="3.1240000000000001"/>
    <n v="65.603999999999999"/>
    <d v="2019-02-18T00:00:00"/>
    <x v="245"/>
    <x v="1"/>
    <n v="62.48"/>
    <n v="4.7"/>
    <n v="4.5"/>
    <n v="2.9521800000000002"/>
  </r>
  <r>
    <s v="316-68-6352"/>
    <x v="0"/>
    <s v="Yangon"/>
    <x v="0"/>
    <s v="Female"/>
    <x v="4"/>
    <n v="36.36"/>
    <n v="2"/>
    <n v="3.6360000000000001"/>
    <n v="76.355999999999995"/>
    <d v="2019-01-21T00:00:00"/>
    <x v="158"/>
    <x v="1"/>
    <n v="72.72"/>
    <n v="7.1"/>
    <n v="5.0999999999999996"/>
    <n v="3.8941559999999993"/>
  </r>
  <r>
    <s v="585-03-5943"/>
    <x v="2"/>
    <s v="Mandalay"/>
    <x v="1"/>
    <s v="Male"/>
    <x v="0"/>
    <n v="18.11"/>
    <n v="10"/>
    <n v="9.0549999999999997"/>
    <n v="190.155"/>
    <d v="2019-03-13T00:00:00"/>
    <x v="246"/>
    <x v="0"/>
    <n v="181.1"/>
    <n v="5.9"/>
    <n v="6.7"/>
    <n v="12.740385000000002"/>
  </r>
  <r>
    <s v="211-05-0490"/>
    <x v="1"/>
    <s v="Naypyitaw"/>
    <x v="0"/>
    <s v="Female"/>
    <x v="1"/>
    <n v="51.92"/>
    <n v="5"/>
    <n v="12.98"/>
    <n v="272.58"/>
    <d v="2019-03-03T00:00:00"/>
    <x v="247"/>
    <x v="1"/>
    <n v="259.60000000000002"/>
    <n v="7.5"/>
    <n v="4.5"/>
    <n v="12.2661"/>
  </r>
  <r>
    <s v="727-75-6477"/>
    <x v="1"/>
    <s v="Naypyitaw"/>
    <x v="1"/>
    <s v="Male"/>
    <x v="1"/>
    <n v="28.84"/>
    <n v="4"/>
    <n v="5.7679999999999998"/>
    <n v="121.128"/>
    <d v="2019-03-29T00:00:00"/>
    <x v="248"/>
    <x v="1"/>
    <n v="115.36"/>
    <n v="6.4"/>
    <n v="4.5"/>
    <n v="5.4507599999999998"/>
  </r>
  <r>
    <s v="744-02-5987"/>
    <x v="0"/>
    <s v="Yangon"/>
    <x v="0"/>
    <s v="Male"/>
    <x v="2"/>
    <n v="78.38"/>
    <n v="6"/>
    <n v="23.513999999999999"/>
    <n v="493.79399999999998"/>
    <d v="2019-01-10T00:00:00"/>
    <x v="249"/>
    <x v="0"/>
    <n v="470.28"/>
    <n v="5.8"/>
    <n v="4.3"/>
    <n v="21.233141999999997"/>
  </r>
  <r>
    <s v="307-83-9164"/>
    <x v="0"/>
    <s v="Yangon"/>
    <x v="0"/>
    <s v="Male"/>
    <x v="2"/>
    <n v="60.01"/>
    <n v="4"/>
    <n v="12.002000000000001"/>
    <n v="252.042"/>
    <d v="2019-01-25T00:00:00"/>
    <x v="250"/>
    <x v="1"/>
    <n v="240.04"/>
    <n v="4.5"/>
    <n v="4.3"/>
    <n v="10.837806"/>
  </r>
  <r>
    <s v="779-06-0012"/>
    <x v="1"/>
    <s v="Naypyitaw"/>
    <x v="0"/>
    <s v="Female"/>
    <x v="2"/>
    <n v="88.61"/>
    <n v="1"/>
    <n v="4.4305000000000003"/>
    <n v="93.040499999999994"/>
    <d v="2019-01-19T00:00:00"/>
    <x v="251"/>
    <x v="1"/>
    <n v="88.61"/>
    <n v="7.7"/>
    <n v="4.3"/>
    <n v="4.0007415000000002"/>
  </r>
  <r>
    <s v="446-47-6729"/>
    <x v="1"/>
    <s v="Naypyitaw"/>
    <x v="1"/>
    <s v="Male"/>
    <x v="5"/>
    <n v="99.82"/>
    <n v="2"/>
    <n v="9.9819999999999993"/>
    <n v="209.62200000000001"/>
    <d v="2019-01-02T00:00:00"/>
    <x v="203"/>
    <x v="2"/>
    <n v="199.64"/>
    <n v="6.7"/>
    <n v="4.0999999999999996"/>
    <n v="8.5945020000000003"/>
  </r>
  <r>
    <s v="573-10-3877"/>
    <x v="2"/>
    <s v="Mandalay"/>
    <x v="0"/>
    <s v="Male"/>
    <x v="0"/>
    <n v="39.01"/>
    <n v="1"/>
    <n v="1.9504999999999999"/>
    <n v="40.960500000000003"/>
    <d v="2019-03-12T00:00:00"/>
    <x v="252"/>
    <x v="2"/>
    <n v="39.01"/>
    <n v="4.7"/>
    <n v="6.7"/>
    <n v="2.7443535000000003"/>
  </r>
  <r>
    <s v="735-06-4124"/>
    <x v="1"/>
    <s v="Naypyitaw"/>
    <x v="1"/>
    <s v="Male"/>
    <x v="4"/>
    <n v="48.61"/>
    <n v="1"/>
    <n v="2.4304999999999999"/>
    <n v="51.040500000000002"/>
    <d v="2019-02-25T00:00:00"/>
    <x v="26"/>
    <x v="1"/>
    <n v="48.61"/>
    <n v="4.4000000000000004"/>
    <n v="5.0999999999999996"/>
    <n v="2.6030655"/>
  </r>
  <r>
    <s v="439-54-7422"/>
    <x v="0"/>
    <s v="Yangon"/>
    <x v="1"/>
    <s v="Female"/>
    <x v="1"/>
    <n v="51.19"/>
    <n v="4"/>
    <n v="10.238"/>
    <n v="214.99799999999999"/>
    <d v="2019-03-18T00:00:00"/>
    <x v="8"/>
    <x v="2"/>
    <n v="204.76"/>
    <n v="4.7"/>
    <n v="4.5"/>
    <n v="9.6749100000000006"/>
  </r>
  <r>
    <s v="396-90-2219"/>
    <x v="2"/>
    <s v="Mandalay"/>
    <x v="1"/>
    <s v="Female"/>
    <x v="1"/>
    <n v="14.96"/>
    <n v="8"/>
    <n v="5.984"/>
    <n v="125.664"/>
    <d v="2019-02-23T00:00:00"/>
    <x v="107"/>
    <x v="1"/>
    <n v="119.68"/>
    <n v="8.6"/>
    <n v="4.5"/>
    <n v="5.6548800000000004"/>
  </r>
  <r>
    <s v="411-77-0180"/>
    <x v="0"/>
    <s v="Yangon"/>
    <x v="0"/>
    <s v="Male"/>
    <x v="1"/>
    <n v="72.2"/>
    <n v="7"/>
    <n v="25.27"/>
    <n v="530.66999999999996"/>
    <d v="2019-03-26T00:00:00"/>
    <x v="253"/>
    <x v="0"/>
    <n v="505.4"/>
    <n v="4.3"/>
    <n v="4.5"/>
    <n v="23.88015"/>
  </r>
  <r>
    <s v="286-01-5402"/>
    <x v="0"/>
    <s v="Yangon"/>
    <x v="1"/>
    <s v="Female"/>
    <x v="3"/>
    <n v="40.229999999999997"/>
    <n v="7"/>
    <n v="14.080500000000001"/>
    <n v="295.69049999999999"/>
    <d v="2019-03-30T00:00:00"/>
    <x v="93"/>
    <x v="1"/>
    <n v="281.61"/>
    <n v="9.6"/>
    <n v="5.5"/>
    <n v="16.262977499999998"/>
  </r>
  <r>
    <s v="803-17-8013"/>
    <x v="0"/>
    <s v="Yangon"/>
    <x v="0"/>
    <s v="Female"/>
    <x v="2"/>
    <n v="88.79"/>
    <n v="8"/>
    <n v="35.515999999999998"/>
    <n v="745.83600000000001"/>
    <d v="2019-02-17T00:00:00"/>
    <x v="254"/>
    <x v="1"/>
    <n v="710.32"/>
    <n v="4.0999999999999996"/>
    <n v="4.3"/>
    <n v="32.070948000000001"/>
  </r>
  <r>
    <s v="512-98-1403"/>
    <x v="0"/>
    <s v="Yangon"/>
    <x v="0"/>
    <s v="Female"/>
    <x v="1"/>
    <n v="26.48"/>
    <n v="3"/>
    <n v="3.972"/>
    <n v="83.412000000000006"/>
    <d v="2019-03-21T00:00:00"/>
    <x v="21"/>
    <x v="0"/>
    <n v="79.44"/>
    <n v="4.7"/>
    <n v="4.5"/>
    <n v="3.7535400000000005"/>
  </r>
  <r>
    <s v="848-42-2560"/>
    <x v="0"/>
    <s v="Yangon"/>
    <x v="1"/>
    <s v="Female"/>
    <x v="5"/>
    <n v="81.91"/>
    <n v="2"/>
    <n v="8.1910000000000007"/>
    <n v="172.011"/>
    <d v="2019-03-05T00:00:00"/>
    <x v="255"/>
    <x v="1"/>
    <n v="163.82"/>
    <n v="7.8"/>
    <n v="4.0999999999999996"/>
    <n v="7.0524509999999987"/>
  </r>
  <r>
    <s v="532-59-7201"/>
    <x v="2"/>
    <s v="Mandalay"/>
    <x v="0"/>
    <s v="Male"/>
    <x v="3"/>
    <n v="79.930000000000007"/>
    <n v="6"/>
    <n v="23.978999999999999"/>
    <n v="503.55900000000003"/>
    <d v="2019-01-31T00:00:00"/>
    <x v="214"/>
    <x v="1"/>
    <n v="479.58"/>
    <n v="5.5"/>
    <n v="5.5"/>
    <n v="27.695745000000002"/>
  </r>
  <r>
    <s v="181-94-6432"/>
    <x v="1"/>
    <s v="Naypyitaw"/>
    <x v="0"/>
    <s v="Male"/>
    <x v="5"/>
    <n v="69.33"/>
    <n v="2"/>
    <n v="6.9329999999999998"/>
    <n v="145.59299999999999"/>
    <d v="2019-02-05T00:00:00"/>
    <x v="256"/>
    <x v="0"/>
    <n v="138.66"/>
    <n v="9.6999999999999993"/>
    <n v="4.0999999999999996"/>
    <n v="5.9693129999999988"/>
  </r>
  <r>
    <s v="870-76-1733"/>
    <x v="0"/>
    <s v="Yangon"/>
    <x v="0"/>
    <s v="Female"/>
    <x v="4"/>
    <n v="14.23"/>
    <n v="5"/>
    <n v="3.5575000000000001"/>
    <n v="74.707499999999996"/>
    <d v="2019-02-01T00:00:00"/>
    <x v="257"/>
    <x v="2"/>
    <n v="71.150000000000006"/>
    <n v="4.4000000000000004"/>
    <n v="5.0999999999999996"/>
    <n v="3.8100824999999996"/>
  </r>
  <r>
    <s v="423-64-4619"/>
    <x v="0"/>
    <s v="Yangon"/>
    <x v="0"/>
    <s v="Female"/>
    <x v="0"/>
    <n v="15.55"/>
    <n v="9"/>
    <n v="6.9974999999999996"/>
    <n v="146.94749999999999"/>
    <d v="2019-03-07T00:00:00"/>
    <x v="258"/>
    <x v="1"/>
    <n v="139.94999999999999"/>
    <n v="5"/>
    <n v="6.7"/>
    <n v="9.8454824999999992"/>
  </r>
  <r>
    <s v="227-07-4446"/>
    <x v="1"/>
    <s v="Naypyitaw"/>
    <x v="0"/>
    <s v="Female"/>
    <x v="1"/>
    <n v="78.13"/>
    <n v="10"/>
    <n v="39.064999999999998"/>
    <n v="820.36500000000001"/>
    <d v="2019-02-10T00:00:00"/>
    <x v="259"/>
    <x v="1"/>
    <n v="781.3"/>
    <n v="4.4000000000000004"/>
    <n v="4.5"/>
    <n v="36.916424999999997"/>
  </r>
  <r>
    <s v="174-36-3675"/>
    <x v="1"/>
    <s v="Naypyitaw"/>
    <x v="0"/>
    <s v="Male"/>
    <x v="4"/>
    <n v="99.37"/>
    <n v="2"/>
    <n v="9.9369999999999994"/>
    <n v="208.67699999999999"/>
    <d v="2019-02-14T00:00:00"/>
    <x v="260"/>
    <x v="1"/>
    <n v="198.74"/>
    <n v="5.2"/>
    <n v="5.0999999999999996"/>
    <n v="10.642526999999998"/>
  </r>
  <r>
    <s v="428-83-5800"/>
    <x v="1"/>
    <s v="Naypyitaw"/>
    <x v="0"/>
    <s v="Female"/>
    <x v="4"/>
    <n v="21.08"/>
    <n v="3"/>
    <n v="3.1619999999999999"/>
    <n v="66.402000000000001"/>
    <d v="2019-02-09T00:00:00"/>
    <x v="12"/>
    <x v="1"/>
    <n v="63.24"/>
    <n v="7.3"/>
    <n v="5.0999999999999996"/>
    <n v="3.3865019999999997"/>
  </r>
  <r>
    <s v="603-07-0961"/>
    <x v="1"/>
    <s v="Naypyitaw"/>
    <x v="0"/>
    <s v="Male"/>
    <x v="1"/>
    <n v="74.790000000000006"/>
    <n v="5"/>
    <n v="18.697500000000002"/>
    <n v="392.64749999999998"/>
    <d v="2019-01-10T00:00:00"/>
    <x v="261"/>
    <x v="1"/>
    <n v="373.95"/>
    <n v="4.9000000000000004"/>
    <n v="4.5"/>
    <n v="17.669137499999998"/>
  </r>
  <r>
    <s v="704-20-4138"/>
    <x v="1"/>
    <s v="Naypyitaw"/>
    <x v="0"/>
    <s v="Female"/>
    <x v="0"/>
    <n v="29.67"/>
    <n v="7"/>
    <n v="10.384499999999999"/>
    <n v="218.0745"/>
    <d v="2019-03-11T00:00:00"/>
    <x v="262"/>
    <x v="2"/>
    <n v="207.69"/>
    <n v="8.1"/>
    <n v="6.7"/>
    <n v="14.610991500000001"/>
  </r>
  <r>
    <s v="787-15-1757"/>
    <x v="1"/>
    <s v="Naypyitaw"/>
    <x v="0"/>
    <s v="Male"/>
    <x v="0"/>
    <n v="44.07"/>
    <n v="4"/>
    <n v="8.8140000000000001"/>
    <n v="185.09399999999999"/>
    <d v="2019-02-18T00:00:00"/>
    <x v="235"/>
    <x v="0"/>
    <n v="176.28"/>
    <n v="8.4"/>
    <n v="6.7"/>
    <n v="12.401297999999999"/>
  </r>
  <r>
    <s v="649-11-3678"/>
    <x v="1"/>
    <s v="Naypyitaw"/>
    <x v="1"/>
    <s v="Female"/>
    <x v="4"/>
    <n v="22.93"/>
    <n v="9"/>
    <n v="10.3185"/>
    <n v="216.6885"/>
    <d v="2019-02-26T00:00:00"/>
    <x v="263"/>
    <x v="1"/>
    <n v="206.37"/>
    <n v="5.5"/>
    <n v="5.0999999999999996"/>
    <n v="11.0511135"/>
  </r>
  <r>
    <s v="622-20-1945"/>
    <x v="1"/>
    <s v="Naypyitaw"/>
    <x v="1"/>
    <s v="Female"/>
    <x v="0"/>
    <n v="39.42"/>
    <n v="1"/>
    <n v="1.9710000000000001"/>
    <n v="41.390999999999998"/>
    <d v="2019-01-18T00:00:00"/>
    <x v="264"/>
    <x v="1"/>
    <n v="39.42"/>
    <n v="8.4"/>
    <n v="6.7"/>
    <n v="2.7731970000000001"/>
  </r>
  <r>
    <s v="372-94-8041"/>
    <x v="0"/>
    <s v="Yangon"/>
    <x v="1"/>
    <s v="Male"/>
    <x v="0"/>
    <n v="15.26"/>
    <n v="6"/>
    <n v="4.5780000000000003"/>
    <n v="96.138000000000005"/>
    <d v="2019-02-15T00:00:00"/>
    <x v="172"/>
    <x v="0"/>
    <n v="91.56"/>
    <n v="9.8000000000000007"/>
    <n v="6.7"/>
    <n v="6.4412460000000014"/>
  </r>
  <r>
    <s v="563-91-7120"/>
    <x v="0"/>
    <s v="Yangon"/>
    <x v="1"/>
    <s v="Female"/>
    <x v="5"/>
    <n v="61.77"/>
    <n v="5"/>
    <n v="15.442500000000001"/>
    <n v="324.29250000000002"/>
    <d v="2019-03-08T00:00:00"/>
    <x v="265"/>
    <x v="1"/>
    <n v="308.85000000000002"/>
    <n v="6.7"/>
    <n v="4.0999999999999996"/>
    <n v="13.295992500000001"/>
  </r>
  <r>
    <s v="746-54-5508"/>
    <x v="0"/>
    <s v="Yangon"/>
    <x v="1"/>
    <s v="Male"/>
    <x v="2"/>
    <n v="21.52"/>
    <n v="6"/>
    <n v="6.4560000000000004"/>
    <n v="135.57599999999999"/>
    <d v="2019-01-17T00:00:00"/>
    <x v="266"/>
    <x v="2"/>
    <n v="129.12"/>
    <n v="9.4"/>
    <n v="4.3"/>
    <n v="5.8297679999999987"/>
  </r>
  <r>
    <s v="276-54-0879"/>
    <x v="2"/>
    <s v="Mandalay"/>
    <x v="1"/>
    <s v="Male"/>
    <x v="3"/>
    <n v="97.74"/>
    <n v="4"/>
    <n v="19.547999999999998"/>
    <n v="410.50799999999998"/>
    <d v="2019-03-12T00:00:00"/>
    <x v="267"/>
    <x v="0"/>
    <n v="390.96"/>
    <n v="6.4"/>
    <n v="5.5"/>
    <n v="22.577939999999998"/>
  </r>
  <r>
    <s v="815-11-1168"/>
    <x v="0"/>
    <s v="Yangon"/>
    <x v="0"/>
    <s v="Male"/>
    <x v="4"/>
    <n v="99.78"/>
    <n v="5"/>
    <n v="24.945"/>
    <n v="523.84500000000003"/>
    <d v="2019-03-09T00:00:00"/>
    <x v="268"/>
    <x v="1"/>
    <n v="498.9"/>
    <n v="5.4"/>
    <n v="5.0999999999999996"/>
    <n v="26.716094999999999"/>
  </r>
  <r>
    <s v="719-76-3868"/>
    <x v="1"/>
    <s v="Naypyitaw"/>
    <x v="0"/>
    <s v="Male"/>
    <x v="4"/>
    <n v="94.26"/>
    <n v="4"/>
    <n v="18.852"/>
    <n v="395.892"/>
    <d v="2019-03-12T00:00:00"/>
    <x v="269"/>
    <x v="1"/>
    <n v="377.04"/>
    <n v="8.6"/>
    <n v="5.0999999999999996"/>
    <n v="20.190491999999999"/>
  </r>
  <r>
    <s v="730-61-8757"/>
    <x v="2"/>
    <s v="Mandalay"/>
    <x v="0"/>
    <s v="Male"/>
    <x v="0"/>
    <n v="51.13"/>
    <n v="4"/>
    <n v="10.226000000000001"/>
    <n v="214.74600000000001"/>
    <d v="2019-01-25T00:00:00"/>
    <x v="41"/>
    <x v="2"/>
    <n v="204.52"/>
    <n v="4"/>
    <n v="6.7"/>
    <n v="14.387982000000001"/>
  </r>
  <r>
    <s v="340-66-0321"/>
    <x v="0"/>
    <s v="Yangon"/>
    <x v="0"/>
    <s v="Male"/>
    <x v="1"/>
    <n v="36.36"/>
    <n v="4"/>
    <n v="7.2720000000000002"/>
    <n v="152.71199999999999"/>
    <d v="2019-03-25T00:00:00"/>
    <x v="270"/>
    <x v="1"/>
    <n v="145.44"/>
    <n v="7.6"/>
    <n v="4.5"/>
    <n v="6.8720399999999993"/>
  </r>
  <r>
    <s v="868-81-1752"/>
    <x v="2"/>
    <s v="Mandalay"/>
    <x v="1"/>
    <s v="Male"/>
    <x v="2"/>
    <n v="22.02"/>
    <n v="9"/>
    <n v="9.9090000000000007"/>
    <n v="208.089"/>
    <d v="2019-02-07T00:00:00"/>
    <x v="271"/>
    <x v="1"/>
    <n v="198.18"/>
    <n v="6.8"/>
    <n v="4.3"/>
    <n v="8.9478270000000002"/>
  </r>
  <r>
    <s v="634-97-8956"/>
    <x v="0"/>
    <s v="Yangon"/>
    <x v="1"/>
    <s v="Male"/>
    <x v="4"/>
    <n v="32.9"/>
    <n v="3"/>
    <n v="4.9349999999999996"/>
    <n v="103.63500000000001"/>
    <d v="2019-02-17T00:00:00"/>
    <x v="272"/>
    <x v="2"/>
    <n v="98.7"/>
    <n v="9.1"/>
    <n v="5.0999999999999996"/>
    <n v="5.2853849999999998"/>
  </r>
  <r>
    <s v="566-71-1091"/>
    <x v="0"/>
    <s v="Yangon"/>
    <x v="1"/>
    <s v="Male"/>
    <x v="5"/>
    <n v="77.02"/>
    <n v="5"/>
    <n v="19.254999999999999"/>
    <n v="404.35500000000002"/>
    <d v="2019-02-03T00:00:00"/>
    <x v="273"/>
    <x v="1"/>
    <n v="385.1"/>
    <n v="5.5"/>
    <n v="4.0999999999999996"/>
    <n v="16.578554999999998"/>
  </r>
  <r>
    <s v="442-48-3607"/>
    <x v="0"/>
    <s v="Yangon"/>
    <x v="0"/>
    <s v="Male"/>
    <x v="4"/>
    <n v="23.48"/>
    <n v="2"/>
    <n v="2.3479999999999999"/>
    <n v="49.308"/>
    <d v="2019-03-14T00:00:00"/>
    <x v="274"/>
    <x v="2"/>
    <n v="46.96"/>
    <n v="7.9"/>
    <n v="5.0999999999999996"/>
    <n v="2.5147079999999997"/>
  </r>
  <r>
    <s v="835-16-0096"/>
    <x v="1"/>
    <s v="Naypyitaw"/>
    <x v="0"/>
    <s v="Male"/>
    <x v="3"/>
    <n v="14.7"/>
    <n v="5"/>
    <n v="3.6749999999999998"/>
    <n v="77.174999999999997"/>
    <d v="2019-03-24T00:00:00"/>
    <x v="128"/>
    <x v="0"/>
    <n v="73.5"/>
    <n v="8.5"/>
    <n v="5.5"/>
    <n v="4.2446250000000001"/>
  </r>
  <r>
    <s v="527-09-6272"/>
    <x v="0"/>
    <s v="Yangon"/>
    <x v="0"/>
    <s v="Female"/>
    <x v="1"/>
    <n v="28.45"/>
    <n v="5"/>
    <n v="7.1124999999999998"/>
    <n v="149.36250000000001"/>
    <d v="2019-03-21T00:00:00"/>
    <x v="79"/>
    <x v="2"/>
    <n v="142.25"/>
    <n v="9.1"/>
    <n v="4.5"/>
    <n v="6.7213124999999998"/>
  </r>
  <r>
    <s v="898-04-2717"/>
    <x v="0"/>
    <s v="Yangon"/>
    <x v="1"/>
    <s v="Male"/>
    <x v="5"/>
    <n v="76.400000000000006"/>
    <n v="9"/>
    <n v="34.380000000000003"/>
    <n v="721.98"/>
    <d v="2019-03-19T00:00:00"/>
    <x v="275"/>
    <x v="0"/>
    <n v="687.6"/>
    <n v="7.5"/>
    <n v="4.0999999999999996"/>
    <n v="29.601179999999999"/>
  </r>
  <r>
    <s v="692-27-8933"/>
    <x v="2"/>
    <s v="Mandalay"/>
    <x v="1"/>
    <s v="Female"/>
    <x v="3"/>
    <n v="57.95"/>
    <n v="6"/>
    <n v="17.385000000000002"/>
    <n v="365.08499999999998"/>
    <d v="2019-02-24T00:00:00"/>
    <x v="276"/>
    <x v="1"/>
    <n v="347.7"/>
    <n v="5.2"/>
    <n v="5.5"/>
    <n v="20.079674999999998"/>
  </r>
  <r>
    <s v="633-09-3463"/>
    <x v="1"/>
    <s v="Naypyitaw"/>
    <x v="1"/>
    <s v="Female"/>
    <x v="1"/>
    <n v="47.65"/>
    <n v="3"/>
    <n v="7.1475"/>
    <n v="150.0975"/>
    <d v="2019-03-28T00:00:00"/>
    <x v="187"/>
    <x v="2"/>
    <n v="142.94999999999999"/>
    <n v="9.5"/>
    <n v="4.5"/>
    <n v="6.7543875"/>
  </r>
  <r>
    <s v="374-17-3652"/>
    <x v="2"/>
    <s v="Mandalay"/>
    <x v="0"/>
    <s v="Female"/>
    <x v="4"/>
    <n v="42.82"/>
    <n v="9"/>
    <n v="19.268999999999998"/>
    <n v="404.649"/>
    <d v="2019-02-05T00:00:00"/>
    <x v="108"/>
    <x v="2"/>
    <n v="385.38"/>
    <n v="8.9"/>
    <n v="5.0999999999999996"/>
    <n v="20.637098999999999"/>
  </r>
  <r>
    <s v="378-07-7001"/>
    <x v="2"/>
    <s v="Mandalay"/>
    <x v="0"/>
    <s v="Male"/>
    <x v="1"/>
    <n v="48.09"/>
    <n v="3"/>
    <n v="7.2134999999999998"/>
    <n v="151.48349999999999"/>
    <d v="2019-02-10T00:00:00"/>
    <x v="136"/>
    <x v="2"/>
    <n v="144.27000000000001"/>
    <n v="7.8"/>
    <n v="4.5"/>
    <n v="6.8167574999999996"/>
  </r>
  <r>
    <s v="433-75-6987"/>
    <x v="2"/>
    <s v="Mandalay"/>
    <x v="0"/>
    <s v="Female"/>
    <x v="0"/>
    <n v="55.97"/>
    <n v="7"/>
    <n v="19.589500000000001"/>
    <n v="411.37950000000001"/>
    <d v="2019-03-05T00:00:00"/>
    <x v="216"/>
    <x v="0"/>
    <n v="391.79"/>
    <n v="8.9"/>
    <n v="6.7"/>
    <n v="27.562426500000001"/>
  </r>
  <r>
    <s v="873-95-4984"/>
    <x v="2"/>
    <s v="Mandalay"/>
    <x v="0"/>
    <s v="Female"/>
    <x v="0"/>
    <n v="76.900000000000006"/>
    <n v="7"/>
    <n v="26.914999999999999"/>
    <n v="565.21500000000003"/>
    <d v="2019-02-15T00:00:00"/>
    <x v="277"/>
    <x v="1"/>
    <n v="538.29999999999995"/>
    <n v="7.7"/>
    <n v="6.7"/>
    <n v="37.869405"/>
  </r>
  <r>
    <s v="416-13-5917"/>
    <x v="1"/>
    <s v="Naypyitaw"/>
    <x v="1"/>
    <s v="Female"/>
    <x v="4"/>
    <n v="97.03"/>
    <n v="5"/>
    <n v="24.2575"/>
    <n v="509.40750000000003"/>
    <d v="2019-01-30T00:00:00"/>
    <x v="75"/>
    <x v="0"/>
    <n v="485.15"/>
    <n v="9.3000000000000007"/>
    <n v="5.0999999999999996"/>
    <n v="25.979782500000002"/>
  </r>
  <r>
    <s v="150-89-8043"/>
    <x v="0"/>
    <s v="Yangon"/>
    <x v="1"/>
    <s v="Male"/>
    <x v="3"/>
    <n v="44.65"/>
    <n v="3"/>
    <n v="6.6974999999999998"/>
    <n v="140.64750000000001"/>
    <d v="2019-02-14T00:00:00"/>
    <x v="278"/>
    <x v="1"/>
    <n v="133.94999999999999"/>
    <n v="6.2"/>
    <n v="5.5"/>
    <n v="7.7356125000000011"/>
  </r>
  <r>
    <s v="135-84-8019"/>
    <x v="0"/>
    <s v="Yangon"/>
    <x v="1"/>
    <s v="Female"/>
    <x v="5"/>
    <n v="77.930000000000007"/>
    <n v="9"/>
    <n v="35.0685"/>
    <n v="736.43849999999998"/>
    <d v="2019-02-27T00:00:00"/>
    <x v="279"/>
    <x v="0"/>
    <n v="701.37"/>
    <n v="7.6"/>
    <n v="4.0999999999999996"/>
    <n v="30.1939785"/>
  </r>
  <r>
    <s v="441-94-7118"/>
    <x v="0"/>
    <s v="Yangon"/>
    <x v="0"/>
    <s v="Male"/>
    <x v="1"/>
    <n v="71.95"/>
    <n v="1"/>
    <n v="3.5975000000000001"/>
    <n v="75.547499999999999"/>
    <d v="2019-02-04T00:00:00"/>
    <x v="280"/>
    <x v="1"/>
    <n v="71.95"/>
    <n v="7.3"/>
    <n v="4.5"/>
    <n v="3.3996374999999999"/>
  </r>
  <r>
    <s v="725-96-3778"/>
    <x v="1"/>
    <s v="Naypyitaw"/>
    <x v="0"/>
    <s v="Female"/>
    <x v="2"/>
    <n v="89.25"/>
    <n v="8"/>
    <n v="35.700000000000003"/>
    <n v="749.7"/>
    <d v="2019-01-20T00:00:00"/>
    <x v="173"/>
    <x v="1"/>
    <n v="714"/>
    <n v="4.7"/>
    <n v="4.3"/>
    <n v="32.237099999999998"/>
  </r>
  <r>
    <s v="531-80-1784"/>
    <x v="0"/>
    <s v="Yangon"/>
    <x v="1"/>
    <s v="Male"/>
    <x v="1"/>
    <n v="26.02"/>
    <n v="7"/>
    <n v="9.1069999999999993"/>
    <n v="191.24700000000001"/>
    <d v="2019-03-28T00:00:00"/>
    <x v="180"/>
    <x v="1"/>
    <n v="182.14"/>
    <n v="5.0999999999999996"/>
    <n v="4.5"/>
    <n v="8.6061150000000008"/>
  </r>
  <r>
    <s v="400-45-1220"/>
    <x v="2"/>
    <s v="Mandalay"/>
    <x v="1"/>
    <s v="Female"/>
    <x v="0"/>
    <n v="13.5"/>
    <n v="10"/>
    <n v="6.75"/>
    <n v="141.75"/>
    <d v="2019-02-27T00:00:00"/>
    <x v="281"/>
    <x v="2"/>
    <n v="135"/>
    <n v="4.8"/>
    <n v="6.7"/>
    <n v="9.4972500000000011"/>
  </r>
  <r>
    <s v="860-79-0874"/>
    <x v="1"/>
    <s v="Naypyitaw"/>
    <x v="0"/>
    <s v="Female"/>
    <x v="5"/>
    <n v="99.3"/>
    <n v="10"/>
    <n v="49.65"/>
    <n v="1042.6500000000001"/>
    <d v="2019-02-15T00:00:00"/>
    <x v="222"/>
    <x v="2"/>
    <n v="993"/>
    <n v="6.6"/>
    <n v="4.0999999999999996"/>
    <n v="42.748649999999998"/>
  </r>
  <r>
    <s v="834-61-8124"/>
    <x v="0"/>
    <s v="Yangon"/>
    <x v="1"/>
    <s v="Male"/>
    <x v="1"/>
    <n v="51.69"/>
    <n v="7"/>
    <n v="18.0915"/>
    <n v="379.92149999999998"/>
    <d v="2019-01-26T00:00:00"/>
    <x v="282"/>
    <x v="1"/>
    <n v="361.83"/>
    <n v="5.5"/>
    <n v="4.5"/>
    <n v="17.096467499999999"/>
  </r>
  <r>
    <s v="115-99-4379"/>
    <x v="2"/>
    <s v="Mandalay"/>
    <x v="0"/>
    <s v="Female"/>
    <x v="5"/>
    <n v="54.73"/>
    <n v="7"/>
    <n v="19.1555"/>
    <n v="402.26549999999997"/>
    <d v="2019-03-14T00:00:00"/>
    <x v="283"/>
    <x v="2"/>
    <n v="383.11"/>
    <n v="8.5"/>
    <n v="4.0999999999999996"/>
    <n v="16.492885499999996"/>
  </r>
  <r>
    <s v="565-67-6697"/>
    <x v="2"/>
    <s v="Mandalay"/>
    <x v="0"/>
    <s v="Male"/>
    <x v="2"/>
    <n v="27"/>
    <n v="9"/>
    <n v="12.15"/>
    <n v="255.15"/>
    <d v="2019-03-02T00:00:00"/>
    <x v="249"/>
    <x v="1"/>
    <n v="243"/>
    <n v="4.8"/>
    <n v="4.3"/>
    <n v="10.971449999999999"/>
  </r>
  <r>
    <s v="320-49-6392"/>
    <x v="1"/>
    <s v="Naypyitaw"/>
    <x v="1"/>
    <s v="Female"/>
    <x v="1"/>
    <n v="30.24"/>
    <n v="1"/>
    <n v="1.512"/>
    <n v="31.751999999999999"/>
    <d v="2019-03-04T00:00:00"/>
    <x v="284"/>
    <x v="1"/>
    <n v="30.24"/>
    <n v="8.4"/>
    <n v="4.5"/>
    <n v="1.4288399999999999"/>
  </r>
  <r>
    <s v="889-04-9723"/>
    <x v="2"/>
    <s v="Mandalay"/>
    <x v="0"/>
    <s v="Female"/>
    <x v="4"/>
    <n v="89.14"/>
    <n v="4"/>
    <n v="17.827999999999999"/>
    <n v="374.38799999999998"/>
    <d v="2019-01-07T00:00:00"/>
    <x v="22"/>
    <x v="2"/>
    <n v="356.56"/>
    <n v="7.8"/>
    <n v="5.0999999999999996"/>
    <n v="19.093787999999996"/>
  </r>
  <r>
    <s v="632-90-0281"/>
    <x v="1"/>
    <s v="Naypyitaw"/>
    <x v="1"/>
    <s v="Female"/>
    <x v="5"/>
    <n v="37.549999999999997"/>
    <n v="10"/>
    <n v="18.774999999999999"/>
    <n v="394.27499999999998"/>
    <d v="2019-03-08T00:00:00"/>
    <x v="285"/>
    <x v="2"/>
    <n v="375.5"/>
    <n v="9.3000000000000007"/>
    <n v="4.0999999999999996"/>
    <n v="16.165274999999998"/>
  </r>
  <r>
    <s v="554-42-2417"/>
    <x v="1"/>
    <s v="Naypyitaw"/>
    <x v="1"/>
    <s v="Female"/>
    <x v="3"/>
    <n v="95.44"/>
    <n v="10"/>
    <n v="47.72"/>
    <n v="1002.12"/>
    <d v="2019-01-09T00:00:00"/>
    <x v="286"/>
    <x v="1"/>
    <n v="954.4"/>
    <n v="5.2"/>
    <n v="5.5"/>
    <n v="55.116599999999998"/>
  </r>
  <r>
    <s v="453-63-6187"/>
    <x v="2"/>
    <s v="Mandalay"/>
    <x v="1"/>
    <s v="Male"/>
    <x v="1"/>
    <n v="27.5"/>
    <n v="3"/>
    <n v="4.125"/>
    <n v="86.625"/>
    <d v="2019-03-01T00:00:00"/>
    <x v="287"/>
    <x v="0"/>
    <n v="82.5"/>
    <n v="6.5"/>
    <n v="4.5"/>
    <n v="3.8981249999999998"/>
  </r>
  <r>
    <s v="578-80-7669"/>
    <x v="2"/>
    <s v="Mandalay"/>
    <x v="1"/>
    <s v="Male"/>
    <x v="3"/>
    <n v="74.97"/>
    <n v="1"/>
    <n v="3.7484999999999999"/>
    <n v="78.718500000000006"/>
    <d v="2019-03-16T00:00:00"/>
    <x v="288"/>
    <x v="1"/>
    <n v="74.97"/>
    <n v="5.6"/>
    <n v="5.5"/>
    <n v="4.3295175000000006"/>
  </r>
  <r>
    <s v="612-36-5536"/>
    <x v="0"/>
    <s v="Yangon"/>
    <x v="0"/>
    <s v="Male"/>
    <x v="4"/>
    <n v="80.959999999999994"/>
    <n v="8"/>
    <n v="32.384"/>
    <n v="680.06399999999996"/>
    <d v="2019-02-17T00:00:00"/>
    <x v="289"/>
    <x v="2"/>
    <n v="647.67999999999995"/>
    <n v="7.4"/>
    <n v="5.0999999999999996"/>
    <n v="34.683263999999994"/>
  </r>
  <r>
    <s v="605-72-4132"/>
    <x v="1"/>
    <s v="Naypyitaw"/>
    <x v="1"/>
    <s v="Female"/>
    <x v="4"/>
    <n v="94.47"/>
    <n v="8"/>
    <n v="37.787999999999997"/>
    <n v="793.548"/>
    <d v="2019-02-27T00:00:00"/>
    <x v="290"/>
    <x v="1"/>
    <n v="755.76"/>
    <n v="9.1"/>
    <n v="5.0999999999999996"/>
    <n v="40.470948"/>
  </r>
  <r>
    <s v="471-41-2823"/>
    <x v="1"/>
    <s v="Naypyitaw"/>
    <x v="1"/>
    <s v="Male"/>
    <x v="4"/>
    <n v="99.79"/>
    <n v="2"/>
    <n v="9.9789999999999992"/>
    <n v="209.559"/>
    <d v="2019-03-07T00:00:00"/>
    <x v="291"/>
    <x v="0"/>
    <n v="199.58"/>
    <n v="8"/>
    <n v="5.0999999999999996"/>
    <n v="10.687509"/>
  </r>
  <r>
    <s v="462-67-9126"/>
    <x v="0"/>
    <s v="Yangon"/>
    <x v="1"/>
    <s v="Male"/>
    <x v="2"/>
    <n v="73.22"/>
    <n v="6"/>
    <n v="21.966000000000001"/>
    <n v="461.286"/>
    <d v="2019-01-21T00:00:00"/>
    <x v="292"/>
    <x v="1"/>
    <n v="439.32"/>
    <n v="7.2"/>
    <n v="4.3"/>
    <n v="19.835298000000002"/>
  </r>
  <r>
    <s v="272-27-9238"/>
    <x v="1"/>
    <s v="Naypyitaw"/>
    <x v="1"/>
    <s v="Female"/>
    <x v="4"/>
    <n v="41.24"/>
    <n v="4"/>
    <n v="8.2479999999999993"/>
    <n v="173.208"/>
    <d v="2019-02-19T00:00:00"/>
    <x v="293"/>
    <x v="1"/>
    <n v="164.96"/>
    <n v="7.1"/>
    <n v="5.0999999999999996"/>
    <n v="8.8336079999999999"/>
  </r>
  <r>
    <s v="834-25-9262"/>
    <x v="1"/>
    <s v="Naypyitaw"/>
    <x v="1"/>
    <s v="Female"/>
    <x v="5"/>
    <n v="81.680000000000007"/>
    <n v="4"/>
    <n v="16.335999999999999"/>
    <n v="343.05599999999998"/>
    <d v="2019-01-06T00:00:00"/>
    <x v="294"/>
    <x v="1"/>
    <n v="326.72000000000003"/>
    <n v="9.1"/>
    <n v="4.0999999999999996"/>
    <n v="14.065295999999998"/>
  </r>
  <r>
    <s v="122-61-9553"/>
    <x v="1"/>
    <s v="Naypyitaw"/>
    <x v="1"/>
    <s v="Female"/>
    <x v="1"/>
    <n v="51.32"/>
    <n v="9"/>
    <n v="23.094000000000001"/>
    <n v="484.97399999999999"/>
    <d v="2019-03-14T00:00:00"/>
    <x v="295"/>
    <x v="1"/>
    <n v="461.88"/>
    <n v="5.6"/>
    <n v="4.5"/>
    <n v="21.823829999999997"/>
  </r>
  <r>
    <s v="468-88-0009"/>
    <x v="0"/>
    <s v="Yangon"/>
    <x v="0"/>
    <s v="Male"/>
    <x v="2"/>
    <n v="65.94"/>
    <n v="4"/>
    <n v="13.188000000000001"/>
    <n v="276.94799999999998"/>
    <d v="2019-03-24T00:00:00"/>
    <x v="1"/>
    <x v="1"/>
    <n v="263.76"/>
    <n v="6"/>
    <n v="4.3"/>
    <n v="11.908763999999998"/>
  </r>
  <r>
    <s v="613-59-9758"/>
    <x v="1"/>
    <s v="Naypyitaw"/>
    <x v="1"/>
    <s v="Female"/>
    <x v="3"/>
    <n v="14.36"/>
    <n v="10"/>
    <n v="7.18"/>
    <n v="150.78"/>
    <d v="2019-01-27T00:00:00"/>
    <x v="296"/>
    <x v="1"/>
    <n v="143.6"/>
    <n v="5.4"/>
    <n v="5.5"/>
    <n v="8.2928999999999995"/>
  </r>
  <r>
    <s v="254-31-0042"/>
    <x v="0"/>
    <s v="Yangon"/>
    <x v="0"/>
    <s v="Male"/>
    <x v="1"/>
    <n v="21.5"/>
    <n v="9"/>
    <n v="9.6750000000000007"/>
    <n v="203.17500000000001"/>
    <d v="2019-03-06T00:00:00"/>
    <x v="69"/>
    <x v="2"/>
    <n v="193.5"/>
    <n v="7.8"/>
    <n v="4.5"/>
    <n v="9.1428750000000001"/>
  </r>
  <r>
    <s v="201-86-2184"/>
    <x v="2"/>
    <s v="Mandalay"/>
    <x v="0"/>
    <s v="Female"/>
    <x v="1"/>
    <n v="26.26"/>
    <n v="7"/>
    <n v="9.1910000000000007"/>
    <n v="193.011"/>
    <d v="2019-02-02T00:00:00"/>
    <x v="138"/>
    <x v="1"/>
    <n v="183.82"/>
    <n v="9.9"/>
    <n v="4.5"/>
    <n v="8.6854949999999995"/>
  </r>
  <r>
    <s v="261-12-8671"/>
    <x v="2"/>
    <s v="Mandalay"/>
    <x v="1"/>
    <s v="Female"/>
    <x v="5"/>
    <n v="60.96"/>
    <n v="2"/>
    <n v="6.0960000000000001"/>
    <n v="128.01599999999999"/>
    <d v="2019-01-25T00:00:00"/>
    <x v="30"/>
    <x v="2"/>
    <n v="121.92"/>
    <n v="4.9000000000000004"/>
    <n v="4.0999999999999996"/>
    <n v="5.2486559999999995"/>
  </r>
  <r>
    <s v="730-70-9830"/>
    <x v="1"/>
    <s v="Naypyitaw"/>
    <x v="1"/>
    <s v="Female"/>
    <x v="2"/>
    <n v="70.11"/>
    <n v="6"/>
    <n v="21.033000000000001"/>
    <n v="441.69299999999998"/>
    <d v="2019-03-14T00:00:00"/>
    <x v="297"/>
    <x v="0"/>
    <n v="420.66"/>
    <n v="5.2"/>
    <n v="4.3"/>
    <n v="18.992798999999998"/>
  </r>
  <r>
    <s v="382-25-8917"/>
    <x v="1"/>
    <s v="Naypyitaw"/>
    <x v="1"/>
    <s v="Male"/>
    <x v="5"/>
    <n v="42.08"/>
    <n v="6"/>
    <n v="12.624000000000001"/>
    <n v="265.10399999999998"/>
    <d v="2019-01-29T00:00:00"/>
    <x v="298"/>
    <x v="1"/>
    <n v="252.48"/>
    <n v="8.9"/>
    <n v="4.0999999999999996"/>
    <n v="10.869263999999998"/>
  </r>
  <r>
    <s v="422-29-8786"/>
    <x v="0"/>
    <s v="Yangon"/>
    <x v="1"/>
    <s v="Female"/>
    <x v="2"/>
    <n v="67.09"/>
    <n v="5"/>
    <n v="16.772500000000001"/>
    <n v="352.22250000000003"/>
    <d v="2019-01-03T00:00:00"/>
    <x v="157"/>
    <x v="2"/>
    <n v="335.45"/>
    <n v="9.1"/>
    <n v="4.3"/>
    <n v="15.1455675"/>
  </r>
  <r>
    <s v="667-23-5919"/>
    <x v="0"/>
    <s v="Yangon"/>
    <x v="0"/>
    <s v="Female"/>
    <x v="5"/>
    <n v="96.7"/>
    <n v="5"/>
    <n v="24.175000000000001"/>
    <n v="507.67500000000001"/>
    <d v="2019-01-14T00:00:00"/>
    <x v="299"/>
    <x v="0"/>
    <n v="483.5"/>
    <n v="7"/>
    <n v="4.0999999999999996"/>
    <n v="20.814674999999998"/>
  </r>
  <r>
    <s v="843-01-4703"/>
    <x v="2"/>
    <s v="Mandalay"/>
    <x v="0"/>
    <s v="Female"/>
    <x v="2"/>
    <n v="35.380000000000003"/>
    <n v="9"/>
    <n v="15.920999999999999"/>
    <n v="334.34100000000001"/>
    <d v="2019-01-05T00:00:00"/>
    <x v="300"/>
    <x v="2"/>
    <n v="318.42"/>
    <n v="9.6"/>
    <n v="4.3"/>
    <n v="14.376662999999999"/>
  </r>
  <r>
    <s v="743-88-1662"/>
    <x v="1"/>
    <s v="Naypyitaw"/>
    <x v="1"/>
    <s v="Male"/>
    <x v="3"/>
    <n v="95.49"/>
    <n v="7"/>
    <n v="33.421500000000002"/>
    <n v="701.85149999999999"/>
    <d v="2019-02-22T00:00:00"/>
    <x v="70"/>
    <x v="0"/>
    <n v="668.43"/>
    <n v="8.6999999999999993"/>
    <n v="5.5"/>
    <n v="38.6018325"/>
  </r>
  <r>
    <s v="595-86-2894"/>
    <x v="1"/>
    <s v="Naypyitaw"/>
    <x v="0"/>
    <s v="Male"/>
    <x v="5"/>
    <n v="96.98"/>
    <n v="4"/>
    <n v="19.396000000000001"/>
    <n v="407.31599999999997"/>
    <d v="2019-02-06T00:00:00"/>
    <x v="244"/>
    <x v="0"/>
    <n v="387.92"/>
    <n v="9.4"/>
    <n v="4.0999999999999996"/>
    <n v="16.699955999999997"/>
  </r>
  <r>
    <s v="182-69-8360"/>
    <x v="2"/>
    <s v="Mandalay"/>
    <x v="1"/>
    <s v="Female"/>
    <x v="1"/>
    <n v="23.65"/>
    <n v="4"/>
    <n v="4.7300000000000004"/>
    <n v="99.33"/>
    <d v="2019-01-30T00:00:00"/>
    <x v="147"/>
    <x v="2"/>
    <n v="94.6"/>
    <n v="4"/>
    <n v="4.5"/>
    <n v="4.4698500000000001"/>
  </r>
  <r>
    <s v="289-15-7034"/>
    <x v="0"/>
    <s v="Yangon"/>
    <x v="0"/>
    <s v="Male"/>
    <x v="3"/>
    <n v="82.33"/>
    <n v="4"/>
    <n v="16.466000000000001"/>
    <n v="345.786"/>
    <d v="2019-01-11T00:00:00"/>
    <x v="4"/>
    <x v="2"/>
    <n v="329.32"/>
    <n v="7.5"/>
    <n v="5.5"/>
    <n v="19.018230000000003"/>
  </r>
  <r>
    <s v="462-78-5240"/>
    <x v="1"/>
    <s v="Naypyitaw"/>
    <x v="1"/>
    <s v="Female"/>
    <x v="1"/>
    <n v="26.61"/>
    <n v="2"/>
    <n v="2.661"/>
    <n v="55.881"/>
    <d v="2019-03-19T00:00:00"/>
    <x v="63"/>
    <x v="1"/>
    <n v="53.22"/>
    <n v="4.2"/>
    <n v="4.5"/>
    <n v="2.5146449999999998"/>
  </r>
  <r>
    <s v="868-52-7573"/>
    <x v="2"/>
    <s v="Mandalay"/>
    <x v="1"/>
    <s v="Female"/>
    <x v="4"/>
    <n v="99.69"/>
    <n v="5"/>
    <n v="24.922499999999999"/>
    <n v="523.37249999999995"/>
    <d v="2019-01-14T00:00:00"/>
    <x v="87"/>
    <x v="1"/>
    <n v="498.45"/>
    <n v="9.9"/>
    <n v="5.0999999999999996"/>
    <n v="26.691997499999992"/>
  </r>
  <r>
    <s v="153-58-4872"/>
    <x v="1"/>
    <s v="Naypyitaw"/>
    <x v="0"/>
    <s v="Female"/>
    <x v="4"/>
    <n v="74.89"/>
    <n v="4"/>
    <n v="14.978"/>
    <n v="314.53800000000001"/>
    <d v="2019-03-01T00:00:00"/>
    <x v="301"/>
    <x v="0"/>
    <n v="299.56"/>
    <n v="4.2"/>
    <n v="5.0999999999999996"/>
    <n v="16.041437999999999"/>
  </r>
  <r>
    <s v="662-72-2873"/>
    <x v="0"/>
    <s v="Yangon"/>
    <x v="1"/>
    <s v="Female"/>
    <x v="4"/>
    <n v="40.94"/>
    <n v="5"/>
    <n v="10.234999999999999"/>
    <n v="214.935"/>
    <d v="2019-01-06T00:00:00"/>
    <x v="139"/>
    <x v="0"/>
    <n v="204.7"/>
    <n v="9.9"/>
    <n v="5.0999999999999996"/>
    <n v="10.961684999999999"/>
  </r>
  <r>
    <s v="525-88-7307"/>
    <x v="2"/>
    <s v="Mandalay"/>
    <x v="0"/>
    <s v="Male"/>
    <x v="3"/>
    <n v="75.819999999999993"/>
    <n v="1"/>
    <n v="3.7909999999999999"/>
    <n v="79.611000000000004"/>
    <d v="2019-01-31T00:00:00"/>
    <x v="302"/>
    <x v="1"/>
    <n v="75.819999999999993"/>
    <n v="5.8"/>
    <n v="5.5"/>
    <n v="4.3786050000000003"/>
  </r>
  <r>
    <s v="689-16-9784"/>
    <x v="1"/>
    <s v="Naypyitaw"/>
    <x v="1"/>
    <s v="Male"/>
    <x v="4"/>
    <n v="46.77"/>
    <n v="6"/>
    <n v="14.031000000000001"/>
    <n v="294.65100000000001"/>
    <d v="2019-03-11T00:00:00"/>
    <x v="303"/>
    <x v="1"/>
    <n v="280.62"/>
    <n v="6"/>
    <n v="5.0999999999999996"/>
    <n v="15.027201"/>
  </r>
  <r>
    <s v="725-56-0833"/>
    <x v="0"/>
    <s v="Yangon"/>
    <x v="1"/>
    <s v="Female"/>
    <x v="0"/>
    <n v="32.32"/>
    <n v="10"/>
    <n v="16.16"/>
    <n v="339.36"/>
    <d v="2019-02-20T00:00:00"/>
    <x v="208"/>
    <x v="2"/>
    <n v="323.2"/>
    <n v="10"/>
    <n v="6.7"/>
    <n v="22.737120000000001"/>
  </r>
  <r>
    <s v="394-41-0748"/>
    <x v="1"/>
    <s v="Naypyitaw"/>
    <x v="0"/>
    <s v="Female"/>
    <x v="5"/>
    <n v="54.07"/>
    <n v="9"/>
    <n v="24.331499999999998"/>
    <n v="510.9615"/>
    <d v="2019-01-27T00:00:00"/>
    <x v="304"/>
    <x v="0"/>
    <n v="486.63"/>
    <n v="9.5"/>
    <n v="4.0999999999999996"/>
    <n v="20.9494215"/>
  </r>
  <r>
    <s v="596-42-3999"/>
    <x v="2"/>
    <s v="Mandalay"/>
    <x v="1"/>
    <s v="Male"/>
    <x v="4"/>
    <n v="18.22"/>
    <n v="7"/>
    <n v="6.3769999999999998"/>
    <n v="133.917"/>
    <d v="2019-03-10T00:00:00"/>
    <x v="214"/>
    <x v="2"/>
    <n v="127.54"/>
    <n v="6.6"/>
    <n v="5.0999999999999996"/>
    <n v="6.8297669999999995"/>
  </r>
  <r>
    <s v="541-89-9860"/>
    <x v="1"/>
    <s v="Naypyitaw"/>
    <x v="0"/>
    <s v="Female"/>
    <x v="5"/>
    <n v="80.48"/>
    <n v="3"/>
    <n v="12.071999999999999"/>
    <n v="253.512"/>
    <d v="2019-02-15T00:00:00"/>
    <x v="305"/>
    <x v="1"/>
    <n v="241.44"/>
    <n v="8.1"/>
    <n v="4.0999999999999996"/>
    <n v="10.393991999999999"/>
  </r>
  <r>
    <s v="173-82-9529"/>
    <x v="2"/>
    <s v="Mandalay"/>
    <x v="1"/>
    <s v="Female"/>
    <x v="5"/>
    <n v="37.950000000000003"/>
    <n v="10"/>
    <n v="18.975000000000001"/>
    <n v="398.47500000000002"/>
    <d v="2019-01-26T00:00:00"/>
    <x v="178"/>
    <x v="1"/>
    <n v="379.5"/>
    <n v="9.6999999999999993"/>
    <n v="4.0999999999999996"/>
    <n v="16.337474999999998"/>
  </r>
  <r>
    <s v="563-36-9814"/>
    <x v="0"/>
    <s v="Yangon"/>
    <x v="0"/>
    <s v="Male"/>
    <x v="1"/>
    <n v="76.819999999999993"/>
    <n v="1"/>
    <n v="3.8410000000000002"/>
    <n v="80.661000000000001"/>
    <d v="2019-02-13T00:00:00"/>
    <x v="185"/>
    <x v="0"/>
    <n v="76.819999999999993"/>
    <n v="7.2"/>
    <n v="4.5"/>
    <n v="3.6297450000000002"/>
  </r>
  <r>
    <s v="308-47-4913"/>
    <x v="0"/>
    <s v="Yangon"/>
    <x v="0"/>
    <s v="Female"/>
    <x v="3"/>
    <n v="52.26"/>
    <n v="10"/>
    <n v="26.13"/>
    <n v="548.73"/>
    <d v="2019-03-09T00:00:00"/>
    <x v="47"/>
    <x v="2"/>
    <n v="522.6"/>
    <n v="6.2"/>
    <n v="5.5"/>
    <n v="30.180150000000005"/>
  </r>
  <r>
    <s v="885-17-6250"/>
    <x v="0"/>
    <s v="Yangon"/>
    <x v="1"/>
    <s v="Female"/>
    <x v="0"/>
    <n v="79.739999999999995"/>
    <n v="1"/>
    <n v="3.9870000000000001"/>
    <n v="83.727000000000004"/>
    <d v="2019-03-06T00:00:00"/>
    <x v="130"/>
    <x v="0"/>
    <n v="79.739999999999995"/>
    <n v="7.3"/>
    <n v="6.7"/>
    <n v="5.6097090000000005"/>
  </r>
  <r>
    <s v="726-27-2396"/>
    <x v="0"/>
    <s v="Yangon"/>
    <x v="1"/>
    <s v="Female"/>
    <x v="0"/>
    <n v="77.5"/>
    <n v="5"/>
    <n v="19.375"/>
    <n v="406.875"/>
    <d v="2019-01-24T00:00:00"/>
    <x v="58"/>
    <x v="0"/>
    <n v="387.5"/>
    <n v="4.3"/>
    <n v="6.7"/>
    <n v="27.260625000000001"/>
  </r>
  <r>
    <s v="316-01-3952"/>
    <x v="0"/>
    <s v="Yangon"/>
    <x v="1"/>
    <s v="Female"/>
    <x v="4"/>
    <n v="54.27"/>
    <n v="5"/>
    <n v="13.567500000000001"/>
    <n v="284.91750000000002"/>
    <d v="2019-03-13T00:00:00"/>
    <x v="249"/>
    <x v="0"/>
    <n v="271.35000000000002"/>
    <n v="4.5999999999999996"/>
    <n v="5.0999999999999996"/>
    <n v="14.5307925"/>
  </r>
  <r>
    <s v="760-54-1821"/>
    <x v="2"/>
    <s v="Mandalay"/>
    <x v="1"/>
    <s v="Male"/>
    <x v="2"/>
    <n v="13.59"/>
    <n v="9"/>
    <n v="6.1154999999999999"/>
    <n v="128.4255"/>
    <d v="2019-03-15T00:00:00"/>
    <x v="306"/>
    <x v="1"/>
    <n v="122.31"/>
    <n v="5.8"/>
    <n v="4.3"/>
    <n v="5.5222964999999995"/>
  </r>
  <r>
    <s v="793-10-3222"/>
    <x v="2"/>
    <s v="Mandalay"/>
    <x v="0"/>
    <s v="Female"/>
    <x v="0"/>
    <n v="41.06"/>
    <n v="6"/>
    <n v="12.318"/>
    <n v="258.678"/>
    <d v="2019-03-05T00:00:00"/>
    <x v="241"/>
    <x v="2"/>
    <n v="246.36"/>
    <n v="8.3000000000000007"/>
    <n v="6.7"/>
    <n v="17.331426"/>
  </r>
  <r>
    <s v="346-12-3257"/>
    <x v="2"/>
    <s v="Mandalay"/>
    <x v="0"/>
    <s v="Male"/>
    <x v="1"/>
    <n v="19.239999999999998"/>
    <n v="9"/>
    <n v="8.6579999999999995"/>
    <n v="181.81800000000001"/>
    <d v="2019-03-04T00:00:00"/>
    <x v="235"/>
    <x v="1"/>
    <n v="173.16"/>
    <n v="8"/>
    <n v="4.5"/>
    <n v="8.1818100000000005"/>
  </r>
  <r>
    <s v="110-05-6330"/>
    <x v="1"/>
    <s v="Naypyitaw"/>
    <x v="1"/>
    <s v="Female"/>
    <x v="4"/>
    <n v="39.43"/>
    <n v="6"/>
    <n v="11.829000000000001"/>
    <n v="248.40899999999999"/>
    <d v="2019-03-25T00:00:00"/>
    <x v="307"/>
    <x v="2"/>
    <n v="236.58"/>
    <n v="9.4"/>
    <n v="5.0999999999999996"/>
    <n v="12.668858999999998"/>
  </r>
  <r>
    <s v="651-61-0874"/>
    <x v="1"/>
    <s v="Naypyitaw"/>
    <x v="1"/>
    <s v="Male"/>
    <x v="2"/>
    <n v="46.22"/>
    <n v="4"/>
    <n v="9.2439999999999998"/>
    <n v="194.124"/>
    <d v="2019-03-12T00:00:00"/>
    <x v="308"/>
    <x v="2"/>
    <n v="184.88"/>
    <n v="6.2"/>
    <n v="4.3"/>
    <n v="8.3473319999999998"/>
  </r>
  <r>
    <s v="236-86-3015"/>
    <x v="1"/>
    <s v="Naypyitaw"/>
    <x v="0"/>
    <s v="Male"/>
    <x v="2"/>
    <n v="13.98"/>
    <n v="1"/>
    <n v="0.69899999999999995"/>
    <n v="14.679"/>
    <d v="2019-02-04T00:00:00"/>
    <x v="309"/>
    <x v="0"/>
    <n v="13.98"/>
    <n v="9.8000000000000007"/>
    <n v="4.3"/>
    <n v="0.63119700000000001"/>
  </r>
  <r>
    <s v="831-64-0259"/>
    <x v="2"/>
    <s v="Mandalay"/>
    <x v="1"/>
    <s v="Female"/>
    <x v="5"/>
    <n v="39.75"/>
    <n v="5"/>
    <n v="9.9375"/>
    <n v="208.6875"/>
    <d v="2019-02-22T00:00:00"/>
    <x v="100"/>
    <x v="0"/>
    <n v="198.75"/>
    <n v="9.6"/>
    <n v="4.0999999999999996"/>
    <n v="8.5561875000000001"/>
  </r>
  <r>
    <s v="587-03-7455"/>
    <x v="1"/>
    <s v="Naypyitaw"/>
    <x v="0"/>
    <s v="Female"/>
    <x v="5"/>
    <n v="97.79"/>
    <n v="7"/>
    <n v="34.226500000000001"/>
    <n v="718.75649999999996"/>
    <d v="2019-02-16T00:00:00"/>
    <x v="310"/>
    <x v="0"/>
    <n v="684.53"/>
    <n v="4.9000000000000004"/>
    <n v="4.0999999999999996"/>
    <n v="29.469016499999999"/>
  </r>
  <r>
    <s v="882-40-4577"/>
    <x v="0"/>
    <s v="Yangon"/>
    <x v="0"/>
    <s v="Male"/>
    <x v="3"/>
    <n v="67.260000000000005"/>
    <n v="4"/>
    <n v="13.452"/>
    <n v="282.49200000000002"/>
    <d v="2019-01-19T00:00:00"/>
    <x v="311"/>
    <x v="2"/>
    <n v="269.04000000000002"/>
    <n v="8"/>
    <n v="5.5"/>
    <n v="15.537060000000002"/>
  </r>
  <r>
    <s v="732-67-5346"/>
    <x v="0"/>
    <s v="Yangon"/>
    <x v="1"/>
    <s v="Male"/>
    <x v="4"/>
    <n v="13.79"/>
    <n v="5"/>
    <n v="3.4474999999999998"/>
    <n v="72.397499999999994"/>
    <d v="2019-01-11T00:00:00"/>
    <x v="312"/>
    <x v="2"/>
    <n v="68.95"/>
    <n v="7.8"/>
    <n v="5.0999999999999996"/>
    <n v="3.6922724999999996"/>
  </r>
  <r>
    <s v="725-32-9708"/>
    <x v="2"/>
    <s v="Mandalay"/>
    <x v="0"/>
    <s v="Female"/>
    <x v="5"/>
    <n v="68.709999999999994"/>
    <n v="4"/>
    <n v="13.742000000000001"/>
    <n v="288.58199999999999"/>
    <d v="2019-01-04T00:00:00"/>
    <x v="54"/>
    <x v="1"/>
    <n v="274.83999999999997"/>
    <n v="4.0999999999999996"/>
    <n v="4.0999999999999996"/>
    <n v="11.831861999999999"/>
  </r>
  <r>
    <s v="256-08-8343"/>
    <x v="0"/>
    <s v="Yangon"/>
    <x v="1"/>
    <s v="Female"/>
    <x v="2"/>
    <n v="56.53"/>
    <n v="4"/>
    <n v="11.305999999999999"/>
    <n v="237.42599999999999"/>
    <d v="2019-03-04T00:00:00"/>
    <x v="28"/>
    <x v="0"/>
    <n v="226.12"/>
    <n v="5.5"/>
    <n v="4.3"/>
    <n v="10.209318"/>
  </r>
  <r>
    <s v="372-26-1506"/>
    <x v="1"/>
    <s v="Naypyitaw"/>
    <x v="1"/>
    <s v="Female"/>
    <x v="5"/>
    <n v="23.82"/>
    <n v="5"/>
    <n v="5.9550000000000001"/>
    <n v="125.05500000000001"/>
    <d v="2019-01-28T00:00:00"/>
    <x v="225"/>
    <x v="0"/>
    <n v="119.1"/>
    <n v="5.4"/>
    <n v="4.0999999999999996"/>
    <n v="5.1272549999999999"/>
  </r>
  <r>
    <s v="244-08-0162"/>
    <x v="2"/>
    <s v="Mandalay"/>
    <x v="1"/>
    <s v="Female"/>
    <x v="0"/>
    <n v="34.21"/>
    <n v="10"/>
    <n v="17.105"/>
    <n v="359.20499999999998"/>
    <d v="2019-01-02T00:00:00"/>
    <x v="127"/>
    <x v="1"/>
    <n v="342.1"/>
    <n v="5.0999999999999996"/>
    <n v="6.7"/>
    <n v="24.066734999999998"/>
  </r>
  <r>
    <s v="569-71-4390"/>
    <x v="2"/>
    <s v="Mandalay"/>
    <x v="1"/>
    <s v="Male"/>
    <x v="3"/>
    <n v="21.87"/>
    <n v="2"/>
    <n v="2.1869999999999998"/>
    <n v="45.927"/>
    <d v="2019-01-25T00:00:00"/>
    <x v="194"/>
    <x v="0"/>
    <n v="43.74"/>
    <n v="6.9"/>
    <n v="5.5"/>
    <n v="2.5259849999999999"/>
  </r>
  <r>
    <s v="132-23-6451"/>
    <x v="0"/>
    <s v="Yangon"/>
    <x v="0"/>
    <s v="Male"/>
    <x v="0"/>
    <n v="20.97"/>
    <n v="5"/>
    <n v="5.2424999999999997"/>
    <n v="110.0925"/>
    <d v="2019-01-04T00:00:00"/>
    <x v="265"/>
    <x v="1"/>
    <n v="104.85"/>
    <n v="7.8"/>
    <n v="6.7"/>
    <n v="7.3761975000000009"/>
  </r>
  <r>
    <s v="696-90-2548"/>
    <x v="0"/>
    <s v="Yangon"/>
    <x v="1"/>
    <s v="Male"/>
    <x v="3"/>
    <n v="25.84"/>
    <n v="3"/>
    <n v="3.8759999999999999"/>
    <n v="81.396000000000001"/>
    <d v="2019-03-10T00:00:00"/>
    <x v="313"/>
    <x v="0"/>
    <n v="77.52"/>
    <n v="6.6"/>
    <n v="5.5"/>
    <n v="4.4767799999999998"/>
  </r>
  <r>
    <s v="472-15-9636"/>
    <x v="0"/>
    <s v="Yangon"/>
    <x v="1"/>
    <s v="Male"/>
    <x v="2"/>
    <n v="50.93"/>
    <n v="8"/>
    <n v="20.372"/>
    <n v="427.81200000000001"/>
    <d v="2019-03-22T00:00:00"/>
    <x v="314"/>
    <x v="0"/>
    <n v="407.44"/>
    <n v="9.1999999999999993"/>
    <n v="4.3"/>
    <n v="18.395916"/>
  </r>
  <r>
    <s v="268-03-6164"/>
    <x v="2"/>
    <s v="Mandalay"/>
    <x v="1"/>
    <s v="Male"/>
    <x v="0"/>
    <n v="96.11"/>
    <n v="1"/>
    <n v="4.8055000000000003"/>
    <n v="100.91549999999999"/>
    <d v="2019-01-25T00:00:00"/>
    <x v="235"/>
    <x v="0"/>
    <n v="96.11"/>
    <n v="7.8"/>
    <n v="6.7"/>
    <n v="6.761338499999999"/>
  </r>
  <r>
    <s v="750-57-9686"/>
    <x v="1"/>
    <s v="Naypyitaw"/>
    <x v="1"/>
    <s v="Female"/>
    <x v="2"/>
    <n v="45.38"/>
    <n v="4"/>
    <n v="9.0760000000000005"/>
    <n v="190.596"/>
    <d v="2019-01-08T00:00:00"/>
    <x v="128"/>
    <x v="2"/>
    <n v="181.52"/>
    <n v="8.6999999999999993"/>
    <n v="4.3"/>
    <n v="8.195628000000001"/>
  </r>
  <r>
    <s v="186-09-3669"/>
    <x v="1"/>
    <s v="Naypyitaw"/>
    <x v="0"/>
    <s v="Female"/>
    <x v="0"/>
    <n v="81.510000000000005"/>
    <n v="1"/>
    <n v="4.0754999999999999"/>
    <n v="85.585499999999996"/>
    <d v="2019-01-22T00:00:00"/>
    <x v="315"/>
    <x v="0"/>
    <n v="81.510000000000005"/>
    <n v="9.1999999999999993"/>
    <n v="6.7"/>
    <n v="5.7342285000000004"/>
  </r>
  <r>
    <s v="848-07-1692"/>
    <x v="2"/>
    <s v="Mandalay"/>
    <x v="1"/>
    <s v="Female"/>
    <x v="0"/>
    <n v="57.22"/>
    <n v="2"/>
    <n v="5.7220000000000004"/>
    <n v="120.16200000000001"/>
    <d v="2019-01-12T00:00:00"/>
    <x v="316"/>
    <x v="0"/>
    <n v="114.44"/>
    <n v="8.3000000000000007"/>
    <n v="6.7"/>
    <n v="8.0508540000000011"/>
  </r>
  <r>
    <s v="745-71-3520"/>
    <x v="0"/>
    <s v="Yangon"/>
    <x v="0"/>
    <s v="Female"/>
    <x v="1"/>
    <n v="25.22"/>
    <n v="7"/>
    <n v="8.827"/>
    <n v="185.36699999999999"/>
    <d v="2019-02-04T00:00:00"/>
    <x v="81"/>
    <x v="1"/>
    <n v="176.54"/>
    <n v="8.1999999999999993"/>
    <n v="4.5"/>
    <n v="8.3415149999999993"/>
  </r>
  <r>
    <s v="266-76-6436"/>
    <x v="1"/>
    <s v="Naypyitaw"/>
    <x v="0"/>
    <s v="Female"/>
    <x v="4"/>
    <n v="38.6"/>
    <n v="3"/>
    <n v="5.79"/>
    <n v="121.59"/>
    <d v="2019-03-28T00:00:00"/>
    <x v="317"/>
    <x v="0"/>
    <n v="115.8"/>
    <n v="7.5"/>
    <n v="5.0999999999999996"/>
    <n v="6.2010899999999989"/>
  </r>
  <r>
    <s v="740-22-2500"/>
    <x v="1"/>
    <s v="Naypyitaw"/>
    <x v="1"/>
    <s v="Female"/>
    <x v="1"/>
    <n v="84.05"/>
    <n v="3"/>
    <n v="12.6075"/>
    <n v="264.75749999999999"/>
    <d v="2019-01-23T00:00:00"/>
    <x v="236"/>
    <x v="1"/>
    <n v="252.15"/>
    <n v="9.8000000000000007"/>
    <n v="4.5"/>
    <n v="11.914087500000001"/>
  </r>
  <r>
    <s v="271-88-8734"/>
    <x v="1"/>
    <s v="Naypyitaw"/>
    <x v="0"/>
    <s v="Female"/>
    <x v="5"/>
    <n v="97.21"/>
    <n v="10"/>
    <n v="48.604999999999997"/>
    <n v="1020.705"/>
    <d v="2019-02-08T00:00:00"/>
    <x v="127"/>
    <x v="2"/>
    <n v="972.1"/>
    <n v="8.6999999999999993"/>
    <n v="4.0999999999999996"/>
    <n v="41.848904999999995"/>
  </r>
  <r>
    <s v="301-81-8610"/>
    <x v="2"/>
    <s v="Mandalay"/>
    <x v="0"/>
    <s v="Male"/>
    <x v="5"/>
    <n v="25.42"/>
    <n v="8"/>
    <n v="10.167999999999999"/>
    <n v="213.52799999999999"/>
    <d v="2019-03-19T00:00:00"/>
    <x v="144"/>
    <x v="2"/>
    <n v="203.36"/>
    <n v="6.7"/>
    <n v="4.0999999999999996"/>
    <n v="8.7546479999999978"/>
  </r>
  <r>
    <s v="489-64-4354"/>
    <x v="1"/>
    <s v="Naypyitaw"/>
    <x v="1"/>
    <s v="Male"/>
    <x v="5"/>
    <n v="16.28"/>
    <n v="1"/>
    <n v="0.81399999999999995"/>
    <n v="17.094000000000001"/>
    <d v="2019-03-09T00:00:00"/>
    <x v="29"/>
    <x v="1"/>
    <n v="16.28"/>
    <n v="5"/>
    <n v="4.0999999999999996"/>
    <n v="0.70085399999999998"/>
  </r>
  <r>
    <s v="198-84-7132"/>
    <x v="2"/>
    <s v="Mandalay"/>
    <x v="0"/>
    <s v="Male"/>
    <x v="5"/>
    <n v="40.61"/>
    <n v="9"/>
    <n v="18.2745"/>
    <n v="383.7645"/>
    <d v="2019-01-02T00:00:00"/>
    <x v="61"/>
    <x v="1"/>
    <n v="365.49"/>
    <n v="7"/>
    <n v="4.0999999999999996"/>
    <n v="15.734344499999999"/>
  </r>
  <r>
    <s v="269-10-8440"/>
    <x v="0"/>
    <s v="Yangon"/>
    <x v="0"/>
    <s v="Male"/>
    <x v="0"/>
    <n v="53.17"/>
    <n v="7"/>
    <n v="18.609500000000001"/>
    <n v="390.79950000000002"/>
    <d v="2019-01-21T00:00:00"/>
    <x v="240"/>
    <x v="1"/>
    <n v="372.19"/>
    <n v="8.9"/>
    <n v="6.7"/>
    <n v="26.183566500000001"/>
  </r>
  <r>
    <s v="650-98-6268"/>
    <x v="2"/>
    <s v="Mandalay"/>
    <x v="0"/>
    <s v="Female"/>
    <x v="4"/>
    <n v="20.87"/>
    <n v="3"/>
    <n v="3.1305000000000001"/>
    <n v="65.740499999999997"/>
    <d v="2019-03-20T00:00:00"/>
    <x v="318"/>
    <x v="2"/>
    <n v="62.61"/>
    <n v="8"/>
    <n v="5.0999999999999996"/>
    <n v="3.3527654999999998"/>
  </r>
  <r>
    <s v="741-73-3559"/>
    <x v="2"/>
    <s v="Mandalay"/>
    <x v="1"/>
    <s v="Male"/>
    <x v="3"/>
    <n v="67.27"/>
    <n v="5"/>
    <n v="16.817499999999999"/>
    <n v="353.16750000000002"/>
    <d v="2019-02-27T00:00:00"/>
    <x v="272"/>
    <x v="1"/>
    <n v="336.35"/>
    <n v="6.9"/>
    <n v="5.5"/>
    <n v="19.424212499999999"/>
  </r>
  <r>
    <s v="325-77-6186"/>
    <x v="0"/>
    <s v="Yangon"/>
    <x v="0"/>
    <s v="Female"/>
    <x v="2"/>
    <n v="90.65"/>
    <n v="10"/>
    <n v="45.325000000000003"/>
    <n v="951.82500000000005"/>
    <d v="2019-03-08T00:00:00"/>
    <x v="164"/>
    <x v="0"/>
    <n v="906.5"/>
    <n v="7.3"/>
    <n v="4.3"/>
    <n v="40.928474999999999"/>
  </r>
  <r>
    <s v="286-75-7818"/>
    <x v="2"/>
    <s v="Mandalay"/>
    <x v="1"/>
    <s v="Male"/>
    <x v="5"/>
    <n v="69.08"/>
    <n v="2"/>
    <n v="6.9080000000000004"/>
    <n v="145.06800000000001"/>
    <d v="2019-01-31T00:00:00"/>
    <x v="28"/>
    <x v="2"/>
    <n v="138.16"/>
    <n v="6.9"/>
    <n v="4.0999999999999996"/>
    <n v="5.9477880000000001"/>
  </r>
  <r>
    <s v="574-57-9721"/>
    <x v="1"/>
    <s v="Naypyitaw"/>
    <x v="1"/>
    <s v="Male"/>
    <x v="4"/>
    <n v="43.27"/>
    <n v="2"/>
    <n v="4.327"/>
    <n v="90.867000000000004"/>
    <d v="2019-03-08T00:00:00"/>
    <x v="319"/>
    <x v="0"/>
    <n v="86.54"/>
    <n v="5.7"/>
    <n v="5.0999999999999996"/>
    <n v="4.6342169999999996"/>
  </r>
  <r>
    <s v="459-50-7686"/>
    <x v="0"/>
    <s v="Yangon"/>
    <x v="1"/>
    <s v="Female"/>
    <x v="1"/>
    <n v="23.46"/>
    <n v="6"/>
    <n v="7.0380000000000003"/>
    <n v="147.798"/>
    <d v="2019-01-13T00:00:00"/>
    <x v="195"/>
    <x v="0"/>
    <n v="140.76"/>
    <n v="6.4"/>
    <n v="4.5"/>
    <n v="6.6509099999999997"/>
  </r>
  <r>
    <s v="616-87-0016"/>
    <x v="2"/>
    <s v="Mandalay"/>
    <x v="1"/>
    <s v="Male"/>
    <x v="5"/>
    <n v="95.54"/>
    <n v="7"/>
    <n v="33.439"/>
    <n v="702.21900000000005"/>
    <d v="2019-03-09T00:00:00"/>
    <x v="6"/>
    <x v="2"/>
    <n v="668.78"/>
    <n v="9.6"/>
    <n v="4.0999999999999996"/>
    <n v="28.790978999999997"/>
  </r>
  <r>
    <s v="837-55-7229"/>
    <x v="2"/>
    <s v="Mandalay"/>
    <x v="1"/>
    <s v="Female"/>
    <x v="5"/>
    <n v="47.44"/>
    <n v="1"/>
    <n v="2.3719999999999999"/>
    <n v="49.811999999999998"/>
    <d v="2019-02-22T00:00:00"/>
    <x v="96"/>
    <x v="2"/>
    <n v="47.44"/>
    <n v="6.8"/>
    <n v="4.0999999999999996"/>
    <n v="2.0422919999999998"/>
  </r>
  <r>
    <s v="751-69-0068"/>
    <x v="1"/>
    <s v="Naypyitaw"/>
    <x v="1"/>
    <s v="Male"/>
    <x v="3"/>
    <n v="99.24"/>
    <n v="9"/>
    <n v="44.658000000000001"/>
    <n v="937.81799999999998"/>
    <d v="2019-03-19T00:00:00"/>
    <x v="268"/>
    <x v="0"/>
    <n v="893.16"/>
    <n v="9"/>
    <n v="5.5"/>
    <n v="51.579989999999995"/>
  </r>
  <r>
    <s v="257-73-1380"/>
    <x v="1"/>
    <s v="Naypyitaw"/>
    <x v="0"/>
    <s v="Male"/>
    <x v="3"/>
    <n v="82.93"/>
    <n v="4"/>
    <n v="16.585999999999999"/>
    <n v="348.30599999999998"/>
    <d v="2019-01-20T00:00:00"/>
    <x v="320"/>
    <x v="0"/>
    <n v="331.72"/>
    <n v="9.6"/>
    <n v="5.5"/>
    <n v="19.156829999999999"/>
  </r>
  <r>
    <s v="345-08-4992"/>
    <x v="0"/>
    <s v="Yangon"/>
    <x v="1"/>
    <s v="Male"/>
    <x v="2"/>
    <n v="33.99"/>
    <n v="6"/>
    <n v="10.196999999999999"/>
    <n v="214.137"/>
    <d v="2019-03-08T00:00:00"/>
    <x v="321"/>
    <x v="2"/>
    <n v="203.94"/>
    <n v="7.7"/>
    <n v="4.3"/>
    <n v="9.207891"/>
  </r>
  <r>
    <s v="549-96-4200"/>
    <x v="1"/>
    <s v="Naypyitaw"/>
    <x v="0"/>
    <s v="Male"/>
    <x v="4"/>
    <n v="17.04"/>
    <n v="4"/>
    <n v="3.4079999999999999"/>
    <n v="71.567999999999998"/>
    <d v="2019-03-08T00:00:00"/>
    <x v="322"/>
    <x v="0"/>
    <n v="68.16"/>
    <n v="7"/>
    <n v="5.0999999999999996"/>
    <n v="3.6499679999999994"/>
  </r>
  <r>
    <s v="810-60-6344"/>
    <x v="1"/>
    <s v="Naypyitaw"/>
    <x v="1"/>
    <s v="Female"/>
    <x v="1"/>
    <n v="40.86"/>
    <n v="8"/>
    <n v="16.344000000000001"/>
    <n v="343.22399999999999"/>
    <d v="2019-02-07T00:00:00"/>
    <x v="242"/>
    <x v="2"/>
    <n v="326.88"/>
    <n v="6.5"/>
    <n v="4.5"/>
    <n v="15.445080000000001"/>
  </r>
  <r>
    <s v="450-28-2866"/>
    <x v="1"/>
    <s v="Naypyitaw"/>
    <x v="0"/>
    <s v="Male"/>
    <x v="4"/>
    <n v="17.440000000000001"/>
    <n v="5"/>
    <n v="4.3600000000000003"/>
    <n v="91.56"/>
    <d v="2019-01-15T00:00:00"/>
    <x v="126"/>
    <x v="1"/>
    <n v="87.2"/>
    <n v="8.1"/>
    <n v="5.0999999999999996"/>
    <n v="4.6695599999999997"/>
  </r>
  <r>
    <s v="394-30-3170"/>
    <x v="2"/>
    <s v="Mandalay"/>
    <x v="0"/>
    <s v="Female"/>
    <x v="3"/>
    <n v="88.43"/>
    <n v="8"/>
    <n v="35.372"/>
    <n v="742.81200000000001"/>
    <d v="2019-03-22T00:00:00"/>
    <x v="323"/>
    <x v="2"/>
    <n v="707.44"/>
    <n v="4.3"/>
    <n v="5.5"/>
    <n v="40.854659999999996"/>
  </r>
  <r>
    <s v="138-17-5109"/>
    <x v="0"/>
    <s v="Yangon"/>
    <x v="0"/>
    <s v="Female"/>
    <x v="2"/>
    <n v="89.21"/>
    <n v="9"/>
    <n v="40.144500000000001"/>
    <n v="843.03449999999998"/>
    <d v="2019-01-15T00:00:00"/>
    <x v="324"/>
    <x v="2"/>
    <n v="802.89"/>
    <n v="6.5"/>
    <n v="4.3"/>
    <n v="36.250483499999994"/>
  </r>
  <r>
    <s v="192-98-7397"/>
    <x v="1"/>
    <s v="Naypyitaw"/>
    <x v="1"/>
    <s v="Male"/>
    <x v="5"/>
    <n v="12.78"/>
    <n v="1"/>
    <n v="0.63900000000000001"/>
    <n v="13.419"/>
    <d v="2019-01-08T00:00:00"/>
    <x v="325"/>
    <x v="0"/>
    <n v="12.78"/>
    <n v="9.5"/>
    <n v="4.0999999999999996"/>
    <n v="0.55017899999999997"/>
  </r>
  <r>
    <s v="301-11-9629"/>
    <x v="0"/>
    <s v="Yangon"/>
    <x v="1"/>
    <s v="Female"/>
    <x v="3"/>
    <n v="19.100000000000001"/>
    <n v="7"/>
    <n v="6.6849999999999996"/>
    <n v="140.38499999999999"/>
    <d v="2019-01-15T00:00:00"/>
    <x v="100"/>
    <x v="1"/>
    <n v="133.69999999999999"/>
    <n v="9.6999999999999993"/>
    <n v="5.5"/>
    <n v="7.7211749999999997"/>
  </r>
  <r>
    <s v="390-80-5128"/>
    <x v="2"/>
    <s v="Mandalay"/>
    <x v="0"/>
    <s v="Female"/>
    <x v="0"/>
    <n v="19.149999999999999"/>
    <n v="1"/>
    <n v="0.95750000000000002"/>
    <n v="20.107500000000002"/>
    <d v="2019-01-28T00:00:00"/>
    <x v="326"/>
    <x v="2"/>
    <n v="19.149999999999999"/>
    <n v="9.5"/>
    <n v="6.7"/>
    <n v="1.3472025000000003"/>
  </r>
  <r>
    <s v="235-46-8343"/>
    <x v="1"/>
    <s v="Naypyitaw"/>
    <x v="0"/>
    <s v="Male"/>
    <x v="4"/>
    <n v="27.66"/>
    <n v="10"/>
    <n v="13.83"/>
    <n v="290.43"/>
    <d v="2019-02-14T00:00:00"/>
    <x v="55"/>
    <x v="2"/>
    <n v="276.60000000000002"/>
    <n v="8.9"/>
    <n v="5.0999999999999996"/>
    <n v="14.81193"/>
  </r>
  <r>
    <s v="453-12-7053"/>
    <x v="1"/>
    <s v="Naypyitaw"/>
    <x v="1"/>
    <s v="Male"/>
    <x v="5"/>
    <n v="45.74"/>
    <n v="3"/>
    <n v="6.8609999999999998"/>
    <n v="144.08099999999999"/>
    <d v="2019-03-10T00:00:00"/>
    <x v="180"/>
    <x v="2"/>
    <n v="137.22"/>
    <n v="6.5"/>
    <n v="4.0999999999999996"/>
    <n v="5.9073209999999996"/>
  </r>
  <r>
    <s v="296-11-7041"/>
    <x v="2"/>
    <s v="Mandalay"/>
    <x v="0"/>
    <s v="Female"/>
    <x v="0"/>
    <n v="27.07"/>
    <n v="1"/>
    <n v="1.3534999999999999"/>
    <n v="28.423500000000001"/>
    <d v="2019-01-12T00:00:00"/>
    <x v="105"/>
    <x v="2"/>
    <n v="27.07"/>
    <n v="5.3"/>
    <n v="6.7"/>
    <n v="1.9043745000000001"/>
  </r>
  <r>
    <s v="449-27-2918"/>
    <x v="2"/>
    <s v="Mandalay"/>
    <x v="0"/>
    <s v="Female"/>
    <x v="3"/>
    <n v="39.119999999999997"/>
    <n v="1"/>
    <n v="1.956"/>
    <n v="41.076000000000001"/>
    <d v="2019-03-26T00:00:00"/>
    <x v="327"/>
    <x v="2"/>
    <n v="39.119999999999997"/>
    <n v="9.6"/>
    <n v="5.5"/>
    <n v="2.2591800000000002"/>
  </r>
  <r>
    <s v="891-01-7034"/>
    <x v="2"/>
    <s v="Mandalay"/>
    <x v="1"/>
    <s v="Female"/>
    <x v="1"/>
    <n v="74.709999999999994"/>
    <n v="6"/>
    <n v="22.413"/>
    <n v="470.673"/>
    <d v="2019-01-01T00:00:00"/>
    <x v="312"/>
    <x v="1"/>
    <n v="448.26"/>
    <n v="6.7"/>
    <n v="4.5"/>
    <n v="21.180284999999998"/>
  </r>
  <r>
    <s v="744-09-5786"/>
    <x v="2"/>
    <s v="Mandalay"/>
    <x v="1"/>
    <s v="Male"/>
    <x v="1"/>
    <n v="22.01"/>
    <n v="6"/>
    <n v="6.6029999999999998"/>
    <n v="138.66300000000001"/>
    <d v="2019-01-02T00:00:00"/>
    <x v="68"/>
    <x v="1"/>
    <n v="132.06"/>
    <n v="7.6"/>
    <n v="4.5"/>
    <n v="6.2398350000000002"/>
  </r>
  <r>
    <s v="727-17-0390"/>
    <x v="0"/>
    <s v="Yangon"/>
    <x v="1"/>
    <s v="Female"/>
    <x v="4"/>
    <n v="63.61"/>
    <n v="5"/>
    <n v="15.9025"/>
    <n v="333.95249999999999"/>
    <d v="2019-03-16T00:00:00"/>
    <x v="31"/>
    <x v="0"/>
    <n v="318.05"/>
    <n v="4.8"/>
    <n v="5.0999999999999996"/>
    <n v="17.031577499999997"/>
  </r>
  <r>
    <s v="568-88-3448"/>
    <x v="0"/>
    <s v="Yangon"/>
    <x v="1"/>
    <s v="Male"/>
    <x v="0"/>
    <n v="25"/>
    <n v="1"/>
    <n v="1.25"/>
    <n v="26.25"/>
    <d v="2019-03-03T00:00:00"/>
    <x v="328"/>
    <x v="0"/>
    <n v="25"/>
    <n v="5.5"/>
    <n v="6.7"/>
    <n v="1.75875"/>
  </r>
  <r>
    <s v="187-83-5490"/>
    <x v="0"/>
    <s v="Yangon"/>
    <x v="0"/>
    <s v="Male"/>
    <x v="1"/>
    <n v="20.77"/>
    <n v="4"/>
    <n v="4.1539999999999999"/>
    <n v="87.233999999999995"/>
    <d v="2019-01-31T00:00:00"/>
    <x v="329"/>
    <x v="1"/>
    <n v="83.08"/>
    <n v="4.7"/>
    <n v="4.5"/>
    <n v="3.9255300000000002"/>
  </r>
  <r>
    <s v="767-54-1907"/>
    <x v="2"/>
    <s v="Mandalay"/>
    <x v="0"/>
    <s v="Female"/>
    <x v="5"/>
    <n v="29.56"/>
    <n v="5"/>
    <n v="7.39"/>
    <n v="155.19"/>
    <d v="2019-02-13T00:00:00"/>
    <x v="330"/>
    <x v="1"/>
    <n v="147.80000000000001"/>
    <n v="6.9"/>
    <n v="4.0999999999999996"/>
    <n v="6.3627899999999986"/>
  </r>
  <r>
    <s v="710-46-4433"/>
    <x v="2"/>
    <s v="Mandalay"/>
    <x v="0"/>
    <s v="Female"/>
    <x v="4"/>
    <n v="77.400000000000006"/>
    <n v="9"/>
    <n v="34.83"/>
    <n v="731.43"/>
    <d v="2019-02-15T00:00:00"/>
    <x v="331"/>
    <x v="2"/>
    <n v="696.6"/>
    <n v="4.5"/>
    <n v="5.0999999999999996"/>
    <n v="37.302929999999996"/>
  </r>
  <r>
    <s v="533-33-5337"/>
    <x v="2"/>
    <s v="Mandalay"/>
    <x v="1"/>
    <s v="Male"/>
    <x v="1"/>
    <n v="79.39"/>
    <n v="10"/>
    <n v="39.695"/>
    <n v="833.59500000000003"/>
    <d v="2019-02-07T00:00:00"/>
    <x v="181"/>
    <x v="1"/>
    <n v="793.9"/>
    <n v="6.2"/>
    <n v="4.5"/>
    <n v="37.511775"/>
  </r>
  <r>
    <s v="325-90-8763"/>
    <x v="1"/>
    <s v="Naypyitaw"/>
    <x v="0"/>
    <s v="Female"/>
    <x v="1"/>
    <n v="46.57"/>
    <n v="10"/>
    <n v="23.285"/>
    <n v="488.98500000000001"/>
    <d v="2019-01-27T00:00:00"/>
    <x v="139"/>
    <x v="1"/>
    <n v="465.7"/>
    <n v="7.6"/>
    <n v="4.5"/>
    <n v="22.004324999999998"/>
  </r>
  <r>
    <s v="729-46-7422"/>
    <x v="1"/>
    <s v="Naypyitaw"/>
    <x v="1"/>
    <s v="Male"/>
    <x v="4"/>
    <n v="35.89"/>
    <n v="1"/>
    <n v="1.7945"/>
    <n v="37.6845"/>
    <d v="2019-02-23T00:00:00"/>
    <x v="233"/>
    <x v="2"/>
    <n v="35.89"/>
    <n v="7.9"/>
    <n v="5.0999999999999996"/>
    <n v="1.9219094999999999"/>
  </r>
  <r>
    <s v="639-76-1242"/>
    <x v="1"/>
    <s v="Naypyitaw"/>
    <x v="1"/>
    <s v="Male"/>
    <x v="4"/>
    <n v="40.520000000000003"/>
    <n v="5"/>
    <n v="10.130000000000001"/>
    <n v="212.73"/>
    <d v="2019-02-03T00:00:00"/>
    <x v="332"/>
    <x v="1"/>
    <n v="202.6"/>
    <n v="4.5"/>
    <n v="5.0999999999999996"/>
    <n v="10.849229999999999"/>
  </r>
  <r>
    <s v="234-03-4040"/>
    <x v="2"/>
    <s v="Mandalay"/>
    <x v="0"/>
    <s v="Female"/>
    <x v="4"/>
    <n v="73.05"/>
    <n v="10"/>
    <n v="36.524999999999999"/>
    <n v="767.02499999999998"/>
    <d v="2019-03-03T00:00:00"/>
    <x v="298"/>
    <x v="2"/>
    <n v="730.5"/>
    <n v="8.6999999999999993"/>
    <n v="5.0999999999999996"/>
    <n v="39.118274999999997"/>
  </r>
  <r>
    <s v="326-71-2155"/>
    <x v="1"/>
    <s v="Naypyitaw"/>
    <x v="1"/>
    <s v="Female"/>
    <x v="3"/>
    <n v="73.95"/>
    <n v="4"/>
    <n v="14.79"/>
    <n v="310.58999999999997"/>
    <d v="2019-02-03T00:00:00"/>
    <x v="177"/>
    <x v="1"/>
    <n v="295.8"/>
    <n v="6.1"/>
    <n v="5.5"/>
    <n v="17.082449999999998"/>
  </r>
  <r>
    <s v="320-32-8842"/>
    <x v="1"/>
    <s v="Naypyitaw"/>
    <x v="0"/>
    <s v="Female"/>
    <x v="4"/>
    <n v="22.62"/>
    <n v="1"/>
    <n v="1.131"/>
    <n v="23.751000000000001"/>
    <d v="2019-03-17T00:00:00"/>
    <x v="262"/>
    <x v="1"/>
    <n v="22.62"/>
    <n v="6.4"/>
    <n v="5.0999999999999996"/>
    <n v="1.211301"/>
  </r>
  <r>
    <s v="470-32-9057"/>
    <x v="0"/>
    <s v="Yangon"/>
    <x v="0"/>
    <s v="Male"/>
    <x v="4"/>
    <n v="51.34"/>
    <n v="5"/>
    <n v="12.835000000000001"/>
    <n v="269.53500000000003"/>
    <d v="2019-03-28T00:00:00"/>
    <x v="26"/>
    <x v="2"/>
    <n v="256.7"/>
    <n v="9.1"/>
    <n v="5.0999999999999996"/>
    <n v="13.746285"/>
  </r>
  <r>
    <s v="878-30-2331"/>
    <x v="1"/>
    <s v="Naypyitaw"/>
    <x v="0"/>
    <s v="Female"/>
    <x v="3"/>
    <n v="54.55"/>
    <n v="10"/>
    <n v="27.274999999999999"/>
    <n v="572.77499999999998"/>
    <d v="2019-03-02T00:00:00"/>
    <x v="218"/>
    <x v="2"/>
    <n v="545.5"/>
    <n v="7.1"/>
    <n v="5.5"/>
    <n v="31.502624999999998"/>
  </r>
  <r>
    <s v="440-59-5691"/>
    <x v="1"/>
    <s v="Naypyitaw"/>
    <x v="0"/>
    <s v="Female"/>
    <x v="0"/>
    <n v="37.15"/>
    <n v="7"/>
    <n v="13.0025"/>
    <n v="273.05250000000001"/>
    <d v="2019-02-08T00:00:00"/>
    <x v="258"/>
    <x v="2"/>
    <n v="260.05"/>
    <n v="7.7"/>
    <n v="6.7"/>
    <n v="18.294517500000001"/>
  </r>
  <r>
    <s v="554-53-3790"/>
    <x v="2"/>
    <s v="Mandalay"/>
    <x v="1"/>
    <s v="Male"/>
    <x v="3"/>
    <n v="37.020000000000003"/>
    <n v="6"/>
    <n v="11.106"/>
    <n v="233.226"/>
    <d v="2019-03-22T00:00:00"/>
    <x v="333"/>
    <x v="1"/>
    <n v="222.12"/>
    <n v="4.5"/>
    <n v="5.5"/>
    <n v="12.82743"/>
  </r>
  <r>
    <s v="746-19-0921"/>
    <x v="1"/>
    <s v="Naypyitaw"/>
    <x v="1"/>
    <s v="Male"/>
    <x v="4"/>
    <n v="21.58"/>
    <n v="1"/>
    <n v="1.079"/>
    <n v="22.658999999999999"/>
    <d v="2019-02-09T00:00:00"/>
    <x v="177"/>
    <x v="0"/>
    <n v="21.58"/>
    <n v="7.2"/>
    <n v="5.0999999999999996"/>
    <n v="1.1556089999999999"/>
  </r>
  <r>
    <s v="233-34-0817"/>
    <x v="1"/>
    <s v="Naypyitaw"/>
    <x v="0"/>
    <s v="Female"/>
    <x v="1"/>
    <n v="98.84"/>
    <n v="1"/>
    <n v="4.9420000000000002"/>
    <n v="103.782"/>
    <d v="2019-02-15T00:00:00"/>
    <x v="274"/>
    <x v="1"/>
    <n v="98.84"/>
    <n v="8.4"/>
    <n v="4.5"/>
    <n v="4.6701899999999998"/>
  </r>
  <r>
    <s v="767-05-1286"/>
    <x v="1"/>
    <s v="Naypyitaw"/>
    <x v="0"/>
    <s v="Female"/>
    <x v="2"/>
    <n v="83.77"/>
    <n v="6"/>
    <n v="25.131"/>
    <n v="527.75099999999998"/>
    <d v="2019-01-23T00:00:00"/>
    <x v="334"/>
    <x v="0"/>
    <n v="502.62"/>
    <n v="5.4"/>
    <n v="4.3"/>
    <n v="22.693292999999997"/>
  </r>
  <r>
    <s v="340-21-9136"/>
    <x v="0"/>
    <s v="Yangon"/>
    <x v="0"/>
    <s v="Female"/>
    <x v="3"/>
    <n v="40.049999999999997"/>
    <n v="4"/>
    <n v="8.01"/>
    <n v="168.21"/>
    <d v="2019-01-25T00:00:00"/>
    <x v="335"/>
    <x v="1"/>
    <n v="160.19999999999999"/>
    <n v="9.6999999999999993"/>
    <n v="5.5"/>
    <n v="9.2515500000000017"/>
  </r>
  <r>
    <s v="405-31-3305"/>
    <x v="0"/>
    <s v="Yangon"/>
    <x v="0"/>
    <s v="Male"/>
    <x v="5"/>
    <n v="43.13"/>
    <n v="10"/>
    <n v="21.565000000000001"/>
    <n v="452.86500000000001"/>
    <d v="2019-02-02T00:00:00"/>
    <x v="201"/>
    <x v="2"/>
    <n v="431.3"/>
    <n v="5.5"/>
    <n v="4.0999999999999996"/>
    <n v="18.567464999999999"/>
  </r>
  <r>
    <s v="731-59-7531"/>
    <x v="2"/>
    <s v="Mandalay"/>
    <x v="0"/>
    <s v="Male"/>
    <x v="0"/>
    <n v="72.569999999999993"/>
    <n v="8"/>
    <n v="29.027999999999999"/>
    <n v="609.58799999999997"/>
    <d v="2019-03-30T00:00:00"/>
    <x v="326"/>
    <x v="1"/>
    <n v="580.55999999999995"/>
    <n v="4.5999999999999996"/>
    <n v="6.7"/>
    <n v="40.842396000000001"/>
  </r>
  <r>
    <s v="676-39-6028"/>
    <x v="0"/>
    <s v="Yangon"/>
    <x v="0"/>
    <s v="Female"/>
    <x v="1"/>
    <n v="64.44"/>
    <n v="5"/>
    <n v="16.11"/>
    <n v="338.31"/>
    <d v="2019-03-30T00:00:00"/>
    <x v="72"/>
    <x v="1"/>
    <n v="322.2"/>
    <n v="6.6"/>
    <n v="4.5"/>
    <n v="15.22395"/>
  </r>
  <r>
    <s v="502-05-1910"/>
    <x v="0"/>
    <s v="Yangon"/>
    <x v="1"/>
    <s v="Male"/>
    <x v="0"/>
    <n v="65.180000000000007"/>
    <n v="3"/>
    <n v="9.7769999999999992"/>
    <n v="205.31700000000001"/>
    <d v="2019-02-25T00:00:00"/>
    <x v="82"/>
    <x v="2"/>
    <n v="195.54"/>
    <n v="6.3"/>
    <n v="6.7"/>
    <n v="13.756239000000001"/>
  </r>
  <r>
    <s v="485-30-8700"/>
    <x v="0"/>
    <s v="Yangon"/>
    <x v="1"/>
    <s v="Female"/>
    <x v="3"/>
    <n v="33.26"/>
    <n v="5"/>
    <n v="8.3149999999999995"/>
    <n v="174.61500000000001"/>
    <d v="2019-03-18T00:00:00"/>
    <x v="279"/>
    <x v="2"/>
    <n v="166.3"/>
    <n v="4.2"/>
    <n v="5.5"/>
    <n v="9.6038250000000005"/>
  </r>
  <r>
    <s v="598-47-9715"/>
    <x v="1"/>
    <s v="Naypyitaw"/>
    <x v="1"/>
    <s v="Male"/>
    <x v="1"/>
    <n v="84.07"/>
    <n v="4"/>
    <n v="16.814"/>
    <n v="353.09399999999999"/>
    <d v="2019-03-07T00:00:00"/>
    <x v="336"/>
    <x v="0"/>
    <n v="336.28"/>
    <n v="4.4000000000000004"/>
    <n v="4.5"/>
    <n v="15.88923"/>
  </r>
  <r>
    <s v="701-69-8742"/>
    <x v="2"/>
    <s v="Mandalay"/>
    <x v="1"/>
    <s v="Male"/>
    <x v="3"/>
    <n v="34.369999999999997"/>
    <n v="10"/>
    <n v="17.184999999999999"/>
    <n v="360.88499999999999"/>
    <d v="2019-03-16T00:00:00"/>
    <x v="41"/>
    <x v="0"/>
    <n v="343.7"/>
    <n v="6.7"/>
    <n v="5.5"/>
    <n v="19.848675"/>
  </r>
  <r>
    <s v="575-67-1508"/>
    <x v="0"/>
    <s v="Yangon"/>
    <x v="1"/>
    <s v="Male"/>
    <x v="1"/>
    <n v="38.6"/>
    <n v="1"/>
    <n v="1.93"/>
    <n v="40.53"/>
    <d v="2019-01-29T00:00:00"/>
    <x v="55"/>
    <x v="0"/>
    <n v="38.6"/>
    <n v="6.7"/>
    <n v="4.5"/>
    <n v="1.82385"/>
  </r>
  <r>
    <s v="541-08-3113"/>
    <x v="1"/>
    <s v="Naypyitaw"/>
    <x v="1"/>
    <s v="Male"/>
    <x v="4"/>
    <n v="65.97"/>
    <n v="8"/>
    <n v="26.388000000000002"/>
    <n v="554.14800000000002"/>
    <d v="2019-02-02T00:00:00"/>
    <x v="245"/>
    <x v="1"/>
    <n v="527.76"/>
    <n v="8.4"/>
    <n v="5.0999999999999996"/>
    <n v="28.261547999999998"/>
  </r>
  <r>
    <s v="246-11-3901"/>
    <x v="1"/>
    <s v="Naypyitaw"/>
    <x v="1"/>
    <s v="Female"/>
    <x v="1"/>
    <n v="32.799999999999997"/>
    <n v="10"/>
    <n v="16.399999999999999"/>
    <n v="344.4"/>
    <d v="2019-02-15T00:00:00"/>
    <x v="294"/>
    <x v="1"/>
    <n v="328"/>
    <n v="6.2"/>
    <n v="4.5"/>
    <n v="15.497999999999999"/>
  </r>
  <r>
    <s v="674-15-9296"/>
    <x v="0"/>
    <s v="Yangon"/>
    <x v="1"/>
    <s v="Male"/>
    <x v="3"/>
    <n v="37.14"/>
    <n v="5"/>
    <n v="9.2850000000000001"/>
    <n v="194.98500000000001"/>
    <d v="2019-01-08T00:00:00"/>
    <x v="137"/>
    <x v="0"/>
    <n v="185.7"/>
    <n v="5"/>
    <n v="5.5"/>
    <n v="10.724175000000001"/>
  </r>
  <r>
    <s v="305-18-3552"/>
    <x v="2"/>
    <s v="Mandalay"/>
    <x v="0"/>
    <s v="Male"/>
    <x v="2"/>
    <n v="60.38"/>
    <n v="10"/>
    <n v="30.19"/>
    <n v="633.99"/>
    <d v="2019-02-12T00:00:00"/>
    <x v="15"/>
    <x v="1"/>
    <n v="603.79999999999995"/>
    <n v="6"/>
    <n v="4.3"/>
    <n v="27.261570000000003"/>
  </r>
  <r>
    <s v="493-65-6248"/>
    <x v="1"/>
    <s v="Naypyitaw"/>
    <x v="0"/>
    <s v="Female"/>
    <x v="3"/>
    <n v="36.979999999999997"/>
    <n v="10"/>
    <n v="18.489999999999998"/>
    <n v="388.29"/>
    <d v="2019-01-01T00:00:00"/>
    <x v="28"/>
    <x v="2"/>
    <n v="369.8"/>
    <n v="7"/>
    <n v="5.5"/>
    <n v="21.355950000000004"/>
  </r>
  <r>
    <s v="438-01-4015"/>
    <x v="2"/>
    <s v="Mandalay"/>
    <x v="0"/>
    <s v="Female"/>
    <x v="3"/>
    <n v="49.49"/>
    <n v="4"/>
    <n v="9.8979999999999997"/>
    <n v="207.858"/>
    <d v="2019-03-21T00:00:00"/>
    <x v="337"/>
    <x v="0"/>
    <n v="197.96"/>
    <n v="6.6"/>
    <n v="5.5"/>
    <n v="11.43219"/>
  </r>
  <r>
    <s v="709-58-4068"/>
    <x v="2"/>
    <s v="Mandalay"/>
    <x v="1"/>
    <s v="Female"/>
    <x v="5"/>
    <n v="41.09"/>
    <n v="10"/>
    <n v="20.545000000000002"/>
    <n v="431.44499999999999"/>
    <d v="2019-02-28T00:00:00"/>
    <x v="51"/>
    <x v="1"/>
    <n v="410.9"/>
    <n v="7.3"/>
    <n v="4.0999999999999996"/>
    <n v="17.689245"/>
  </r>
  <r>
    <s v="795-49-7276"/>
    <x v="0"/>
    <s v="Yangon"/>
    <x v="1"/>
    <s v="Male"/>
    <x v="5"/>
    <n v="37.15"/>
    <n v="4"/>
    <n v="7.43"/>
    <n v="156.03"/>
    <d v="2019-03-23T00:00:00"/>
    <x v="188"/>
    <x v="0"/>
    <n v="148.6"/>
    <n v="8.3000000000000007"/>
    <n v="4.0999999999999996"/>
    <n v="6.3972299999999995"/>
  </r>
  <r>
    <s v="556-72-8512"/>
    <x v="1"/>
    <s v="Naypyitaw"/>
    <x v="1"/>
    <s v="Male"/>
    <x v="2"/>
    <n v="22.96"/>
    <n v="1"/>
    <n v="1.1479999999999999"/>
    <n v="24.108000000000001"/>
    <d v="2019-01-30T00:00:00"/>
    <x v="338"/>
    <x v="1"/>
    <n v="22.96"/>
    <n v="4.3"/>
    <n v="4.3"/>
    <n v="1.0366439999999999"/>
  </r>
  <r>
    <s v="627-95-3243"/>
    <x v="2"/>
    <s v="Mandalay"/>
    <x v="0"/>
    <s v="Female"/>
    <x v="2"/>
    <n v="77.680000000000007"/>
    <n v="9"/>
    <n v="34.956000000000003"/>
    <n v="734.07600000000002"/>
    <d v="2019-02-04T00:00:00"/>
    <x v="265"/>
    <x v="0"/>
    <n v="699.12"/>
    <n v="9.8000000000000007"/>
    <n v="4.3"/>
    <n v="31.565268"/>
  </r>
  <r>
    <s v="686-41-0932"/>
    <x v="2"/>
    <s v="Mandalay"/>
    <x v="1"/>
    <s v="Female"/>
    <x v="5"/>
    <n v="34.700000000000003"/>
    <n v="2"/>
    <n v="3.47"/>
    <n v="72.87"/>
    <d v="2019-03-13T00:00:00"/>
    <x v="28"/>
    <x v="0"/>
    <n v="69.400000000000006"/>
    <n v="8.1999999999999993"/>
    <n v="4.0999999999999996"/>
    <n v="2.98767"/>
  </r>
  <r>
    <s v="510-09-5628"/>
    <x v="0"/>
    <s v="Yangon"/>
    <x v="0"/>
    <s v="Female"/>
    <x v="5"/>
    <n v="19.66"/>
    <n v="10"/>
    <n v="9.83"/>
    <n v="206.43"/>
    <d v="2019-03-15T00:00:00"/>
    <x v="339"/>
    <x v="2"/>
    <n v="196.6"/>
    <n v="7.2"/>
    <n v="4.0999999999999996"/>
    <n v="8.4636300000000002"/>
  </r>
  <r>
    <s v="608-04-3797"/>
    <x v="2"/>
    <s v="Mandalay"/>
    <x v="0"/>
    <s v="Female"/>
    <x v="0"/>
    <n v="25.32"/>
    <n v="8"/>
    <n v="10.128"/>
    <n v="212.68799999999999"/>
    <d v="2019-03-05T00:00:00"/>
    <x v="181"/>
    <x v="0"/>
    <n v="202.56"/>
    <n v="8.6999999999999993"/>
    <n v="6.7"/>
    <n v="14.250095999999999"/>
  </r>
  <r>
    <s v="148-82-2527"/>
    <x v="1"/>
    <s v="Naypyitaw"/>
    <x v="0"/>
    <s v="Female"/>
    <x v="2"/>
    <n v="12.12"/>
    <n v="10"/>
    <n v="6.06"/>
    <n v="127.26"/>
    <d v="2019-03-05T00:00:00"/>
    <x v="189"/>
    <x v="2"/>
    <n v="121.2"/>
    <n v="8.4"/>
    <n v="4.3"/>
    <n v="5.4721799999999998"/>
  </r>
  <r>
    <s v="437-53-3084"/>
    <x v="2"/>
    <s v="Mandalay"/>
    <x v="1"/>
    <s v="Male"/>
    <x v="5"/>
    <n v="99.89"/>
    <n v="2"/>
    <n v="9.9890000000000008"/>
    <n v="209.76900000000001"/>
    <d v="2019-02-26T00:00:00"/>
    <x v="340"/>
    <x v="0"/>
    <n v="199.78"/>
    <n v="7.1"/>
    <n v="4.0999999999999996"/>
    <n v="8.6005289999999999"/>
  </r>
  <r>
    <s v="632-32-4574"/>
    <x v="2"/>
    <s v="Mandalay"/>
    <x v="1"/>
    <s v="Male"/>
    <x v="3"/>
    <n v="75.92"/>
    <n v="8"/>
    <n v="30.367999999999999"/>
    <n v="637.72799999999995"/>
    <d v="2019-03-20T00:00:00"/>
    <x v="341"/>
    <x v="1"/>
    <n v="607.36"/>
    <n v="5.5"/>
    <n v="5.5"/>
    <n v="35.075040000000001"/>
  </r>
  <r>
    <s v="556-97-7101"/>
    <x v="1"/>
    <s v="Naypyitaw"/>
    <x v="1"/>
    <s v="Female"/>
    <x v="1"/>
    <n v="63.22"/>
    <n v="2"/>
    <n v="6.3220000000000001"/>
    <n v="132.762"/>
    <d v="2019-01-01T00:00:00"/>
    <x v="232"/>
    <x v="1"/>
    <n v="126.44"/>
    <n v="8.5"/>
    <n v="4.5"/>
    <n v="5.9742899999999999"/>
  </r>
  <r>
    <s v="862-59-8517"/>
    <x v="1"/>
    <s v="Naypyitaw"/>
    <x v="1"/>
    <s v="Female"/>
    <x v="4"/>
    <n v="90.24"/>
    <n v="6"/>
    <n v="27.071999999999999"/>
    <n v="568.51199999999994"/>
    <d v="2019-01-27T00:00:00"/>
    <x v="342"/>
    <x v="1"/>
    <n v="541.44000000000005"/>
    <n v="6.2"/>
    <n v="5.0999999999999996"/>
    <n v="28.994111999999994"/>
  </r>
  <r>
    <s v="401-18-8016"/>
    <x v="2"/>
    <s v="Mandalay"/>
    <x v="0"/>
    <s v="Female"/>
    <x v="3"/>
    <n v="98.13"/>
    <n v="1"/>
    <n v="4.9065000000000003"/>
    <n v="103.0365"/>
    <d v="2019-01-21T00:00:00"/>
    <x v="24"/>
    <x v="1"/>
    <n v="98.13"/>
    <n v="8.9"/>
    <n v="5.5"/>
    <n v="5.6670074999999995"/>
  </r>
  <r>
    <s v="420-18-8989"/>
    <x v="0"/>
    <s v="Yangon"/>
    <x v="0"/>
    <s v="Female"/>
    <x v="3"/>
    <n v="51.52"/>
    <n v="8"/>
    <n v="20.608000000000001"/>
    <n v="432.76799999999997"/>
    <d v="2019-02-02T00:00:00"/>
    <x v="46"/>
    <x v="1"/>
    <n v="412.16"/>
    <n v="9.6"/>
    <n v="5.5"/>
    <n v="23.802239999999998"/>
  </r>
  <r>
    <s v="277-63-2961"/>
    <x v="2"/>
    <s v="Mandalay"/>
    <x v="0"/>
    <s v="Male"/>
    <x v="3"/>
    <n v="73.97"/>
    <n v="1"/>
    <n v="3.6985000000000001"/>
    <n v="77.668499999999995"/>
    <d v="2019-02-03T00:00:00"/>
    <x v="183"/>
    <x v="2"/>
    <n v="73.97"/>
    <n v="5.4"/>
    <n v="5.5"/>
    <n v="4.2717674999999993"/>
  </r>
  <r>
    <s v="573-98-8548"/>
    <x v="1"/>
    <s v="Naypyitaw"/>
    <x v="0"/>
    <s v="Female"/>
    <x v="5"/>
    <n v="31.9"/>
    <n v="1"/>
    <n v="1.595"/>
    <n v="33.494999999999997"/>
    <d v="2019-01-05T00:00:00"/>
    <x v="343"/>
    <x v="0"/>
    <n v="31.9"/>
    <n v="9.1"/>
    <n v="4.0999999999999996"/>
    <n v="1.3732949999999997"/>
  </r>
  <r>
    <s v="620-02-2046"/>
    <x v="1"/>
    <s v="Naypyitaw"/>
    <x v="1"/>
    <s v="Male"/>
    <x v="2"/>
    <n v="69.400000000000006"/>
    <n v="2"/>
    <n v="6.94"/>
    <n v="145.74"/>
    <d v="2019-01-27T00:00:00"/>
    <x v="28"/>
    <x v="0"/>
    <n v="138.80000000000001"/>
    <n v="9"/>
    <n v="4.3"/>
    <n v="6.2668200000000001"/>
  </r>
  <r>
    <s v="282-35-2475"/>
    <x v="2"/>
    <s v="Mandalay"/>
    <x v="1"/>
    <s v="Female"/>
    <x v="3"/>
    <n v="93.31"/>
    <n v="2"/>
    <n v="9.3309999999999995"/>
    <n v="195.95099999999999"/>
    <d v="2019-03-25T00:00:00"/>
    <x v="344"/>
    <x v="1"/>
    <n v="186.62"/>
    <n v="6.3"/>
    <n v="5.5"/>
    <n v="10.777304999999998"/>
  </r>
  <r>
    <s v="511-54-3087"/>
    <x v="2"/>
    <s v="Mandalay"/>
    <x v="1"/>
    <s v="Male"/>
    <x v="3"/>
    <n v="88.45"/>
    <n v="1"/>
    <n v="4.4225000000000003"/>
    <n v="92.872500000000002"/>
    <d v="2019-02-25T00:00:00"/>
    <x v="345"/>
    <x v="2"/>
    <n v="88.45"/>
    <n v="9.5"/>
    <n v="5.5"/>
    <n v="5.1079875000000001"/>
  </r>
  <r>
    <s v="726-29-6793"/>
    <x v="0"/>
    <s v="Yangon"/>
    <x v="0"/>
    <s v="Male"/>
    <x v="1"/>
    <n v="24.18"/>
    <n v="8"/>
    <n v="9.6720000000000006"/>
    <n v="203.11199999999999"/>
    <d v="2019-01-28T00:00:00"/>
    <x v="98"/>
    <x v="0"/>
    <n v="193.44"/>
    <n v="9.8000000000000007"/>
    <n v="4.5"/>
    <n v="9.1400400000000008"/>
  </r>
  <r>
    <s v="387-49-4215"/>
    <x v="2"/>
    <s v="Mandalay"/>
    <x v="0"/>
    <s v="Female"/>
    <x v="3"/>
    <n v="48.5"/>
    <n v="3"/>
    <n v="7.2750000000000004"/>
    <n v="152.77500000000001"/>
    <d v="2019-01-08T00:00:00"/>
    <x v="165"/>
    <x v="1"/>
    <n v="145.5"/>
    <n v="6.7"/>
    <n v="5.5"/>
    <n v="8.4026250000000005"/>
  </r>
  <r>
    <s v="862-17-9201"/>
    <x v="2"/>
    <s v="Mandalay"/>
    <x v="1"/>
    <s v="Female"/>
    <x v="4"/>
    <n v="84.05"/>
    <n v="6"/>
    <n v="25.215"/>
    <n v="529.51499999999999"/>
    <d v="2019-01-29T00:00:00"/>
    <x v="346"/>
    <x v="2"/>
    <n v="504.3"/>
    <n v="7.7"/>
    <n v="5.0999999999999996"/>
    <n v="27.005264999999998"/>
  </r>
  <r>
    <s v="291-21-5991"/>
    <x v="2"/>
    <s v="Mandalay"/>
    <x v="0"/>
    <s v="Male"/>
    <x v="0"/>
    <n v="61.29"/>
    <n v="5"/>
    <n v="15.3225"/>
    <n v="321.77249999999998"/>
    <d v="2019-03-29T00:00:00"/>
    <x v="296"/>
    <x v="1"/>
    <n v="306.45"/>
    <n v="7"/>
    <n v="6.7"/>
    <n v="21.558757499999999"/>
  </r>
  <r>
    <s v="602-80-9671"/>
    <x v="1"/>
    <s v="Naypyitaw"/>
    <x v="0"/>
    <s v="Female"/>
    <x v="2"/>
    <n v="15.95"/>
    <n v="6"/>
    <n v="4.7850000000000001"/>
    <n v="100.485"/>
    <d v="2019-02-09T00:00:00"/>
    <x v="8"/>
    <x v="2"/>
    <n v="95.7"/>
    <n v="5.0999999999999996"/>
    <n v="4.3"/>
    <n v="4.3208549999999999"/>
  </r>
  <r>
    <s v="347-72-6115"/>
    <x v="2"/>
    <s v="Mandalay"/>
    <x v="0"/>
    <s v="Female"/>
    <x v="3"/>
    <n v="90.74"/>
    <n v="7"/>
    <n v="31.759"/>
    <n v="666.93899999999996"/>
    <d v="2019-01-16T00:00:00"/>
    <x v="172"/>
    <x v="2"/>
    <n v="635.17999999999995"/>
    <n v="6.2"/>
    <n v="5.5"/>
    <n v="36.681644999999996"/>
  </r>
  <r>
    <s v="209-61-0206"/>
    <x v="0"/>
    <s v="Yangon"/>
    <x v="1"/>
    <s v="Female"/>
    <x v="2"/>
    <n v="42.91"/>
    <n v="5"/>
    <n v="10.727499999999999"/>
    <n v="225.2775"/>
    <d v="2019-01-05T00:00:00"/>
    <x v="260"/>
    <x v="0"/>
    <n v="214.55"/>
    <n v="6.1"/>
    <n v="4.3"/>
    <n v="9.6869324999999993"/>
  </r>
  <r>
    <s v="595-27-4851"/>
    <x v="0"/>
    <s v="Yangon"/>
    <x v="1"/>
    <s v="Female"/>
    <x v="5"/>
    <n v="54.28"/>
    <n v="7"/>
    <n v="18.998000000000001"/>
    <n v="398.95800000000003"/>
    <d v="2019-01-27T00:00:00"/>
    <x v="347"/>
    <x v="0"/>
    <n v="379.96"/>
    <n v="9.3000000000000007"/>
    <n v="4.0999999999999996"/>
    <n v="16.357277999999997"/>
  </r>
  <r>
    <s v="189-52-0236"/>
    <x v="0"/>
    <s v="Yangon"/>
    <x v="1"/>
    <s v="Male"/>
    <x v="1"/>
    <n v="99.55"/>
    <n v="7"/>
    <n v="34.842500000000001"/>
    <n v="731.6925"/>
    <d v="2019-03-14T00:00:00"/>
    <x v="348"/>
    <x v="1"/>
    <n v="696.85"/>
    <n v="7.6"/>
    <n v="4.5"/>
    <n v="32.926162500000004"/>
  </r>
  <r>
    <s v="503-07-0930"/>
    <x v="1"/>
    <s v="Naypyitaw"/>
    <x v="0"/>
    <s v="Male"/>
    <x v="3"/>
    <n v="58.39"/>
    <n v="7"/>
    <n v="20.436499999999999"/>
    <n v="429.16649999999998"/>
    <d v="2019-02-23T00:00:00"/>
    <x v="349"/>
    <x v="2"/>
    <n v="408.73"/>
    <n v="8.1999999999999993"/>
    <n v="5.5"/>
    <n v="23.604157499999999"/>
  </r>
  <r>
    <s v="413-20-6708"/>
    <x v="1"/>
    <s v="Naypyitaw"/>
    <x v="0"/>
    <s v="Female"/>
    <x v="5"/>
    <n v="51.47"/>
    <n v="1"/>
    <n v="2.5735000000000001"/>
    <n v="54.043500000000002"/>
    <d v="2019-03-18T00:00:00"/>
    <x v="350"/>
    <x v="0"/>
    <n v="51.47"/>
    <n v="8.5"/>
    <n v="4.0999999999999996"/>
    <n v="2.2157835000000001"/>
  </r>
  <r>
    <s v="425-85-2085"/>
    <x v="2"/>
    <s v="Mandalay"/>
    <x v="0"/>
    <s v="Male"/>
    <x v="0"/>
    <n v="54.86"/>
    <n v="5"/>
    <n v="13.715"/>
    <n v="288.01499999999999"/>
    <d v="2019-03-29T00:00:00"/>
    <x v="13"/>
    <x v="0"/>
    <n v="274.3"/>
    <n v="9.8000000000000007"/>
    <n v="6.7"/>
    <n v="19.297004999999999"/>
  </r>
  <r>
    <s v="521-18-7827"/>
    <x v="1"/>
    <s v="Naypyitaw"/>
    <x v="0"/>
    <s v="Male"/>
    <x v="2"/>
    <n v="39.39"/>
    <n v="5"/>
    <n v="9.8475000000000001"/>
    <n v="206.79750000000001"/>
    <d v="2019-01-22T00:00:00"/>
    <x v="351"/>
    <x v="2"/>
    <n v="196.95"/>
    <n v="8.6999999999999993"/>
    <n v="4.3"/>
    <n v="8.8922924999999999"/>
  </r>
  <r>
    <s v="220-28-1851"/>
    <x v="0"/>
    <s v="Yangon"/>
    <x v="1"/>
    <s v="Male"/>
    <x v="2"/>
    <n v="34.729999999999997"/>
    <n v="2"/>
    <n v="3.4729999999999999"/>
    <n v="72.933000000000007"/>
    <d v="2019-03-01T00:00:00"/>
    <x v="92"/>
    <x v="0"/>
    <n v="69.459999999999994"/>
    <n v="9.6999999999999993"/>
    <n v="4.3"/>
    <n v="3.1361189999999999"/>
  </r>
  <r>
    <s v="600-38-9738"/>
    <x v="1"/>
    <s v="Naypyitaw"/>
    <x v="0"/>
    <s v="Male"/>
    <x v="3"/>
    <n v="71.92"/>
    <n v="5"/>
    <n v="17.98"/>
    <n v="377.58"/>
    <d v="2019-01-17T00:00:00"/>
    <x v="184"/>
    <x v="2"/>
    <n v="359.6"/>
    <n v="4.3"/>
    <n v="5.5"/>
    <n v="20.7669"/>
  </r>
  <r>
    <s v="734-91-1155"/>
    <x v="2"/>
    <s v="Mandalay"/>
    <x v="1"/>
    <s v="Female"/>
    <x v="1"/>
    <n v="45.71"/>
    <n v="3"/>
    <n v="6.8564999999999996"/>
    <n v="143.98650000000001"/>
    <d v="2019-03-26T00:00:00"/>
    <x v="352"/>
    <x v="2"/>
    <n v="137.13"/>
    <n v="7.7"/>
    <n v="4.5"/>
    <n v="6.4793925000000003"/>
  </r>
  <r>
    <s v="451-28-5717"/>
    <x v="1"/>
    <s v="Naypyitaw"/>
    <x v="0"/>
    <s v="Female"/>
    <x v="2"/>
    <n v="83.17"/>
    <n v="6"/>
    <n v="24.951000000000001"/>
    <n v="523.971"/>
    <d v="2019-03-20T00:00:00"/>
    <x v="219"/>
    <x v="1"/>
    <n v="499.02"/>
    <n v="7.3"/>
    <n v="4.3"/>
    <n v="22.530753000000001"/>
  </r>
  <r>
    <s v="609-81-8548"/>
    <x v="0"/>
    <s v="Yangon"/>
    <x v="0"/>
    <s v="Female"/>
    <x v="2"/>
    <n v="37.44"/>
    <n v="6"/>
    <n v="11.231999999999999"/>
    <n v="235.87200000000001"/>
    <d v="2019-02-06T00:00:00"/>
    <x v="353"/>
    <x v="2"/>
    <n v="224.64"/>
    <n v="5.9"/>
    <n v="4.3"/>
    <n v="10.142496"/>
  </r>
  <r>
    <s v="133-14-7229"/>
    <x v="1"/>
    <s v="Naypyitaw"/>
    <x v="1"/>
    <s v="Male"/>
    <x v="0"/>
    <n v="62.87"/>
    <n v="2"/>
    <n v="6.2869999999999999"/>
    <n v="132.02699999999999"/>
    <d v="2019-01-01T00:00:00"/>
    <x v="354"/>
    <x v="1"/>
    <n v="125.74"/>
    <n v="5"/>
    <n v="6.7"/>
    <n v="8.8458089999999991"/>
  </r>
  <r>
    <s v="534-01-4457"/>
    <x v="0"/>
    <s v="Yangon"/>
    <x v="1"/>
    <s v="Male"/>
    <x v="4"/>
    <n v="81.709999999999994"/>
    <n v="6"/>
    <n v="24.513000000000002"/>
    <n v="514.77300000000002"/>
    <d v="2019-01-27T00:00:00"/>
    <x v="6"/>
    <x v="2"/>
    <n v="490.26"/>
    <n v="8"/>
    <n v="5.0999999999999996"/>
    <n v="26.253422999999998"/>
  </r>
  <r>
    <s v="719-89-8991"/>
    <x v="0"/>
    <s v="Yangon"/>
    <x v="0"/>
    <s v="Female"/>
    <x v="3"/>
    <n v="91.41"/>
    <n v="5"/>
    <n v="22.852499999999999"/>
    <n v="479.90249999999997"/>
    <d v="2019-02-25T00:00:00"/>
    <x v="355"/>
    <x v="0"/>
    <n v="457.05"/>
    <n v="7.1"/>
    <n v="5.5"/>
    <n v="26.394637499999998"/>
  </r>
  <r>
    <s v="286-62-6248"/>
    <x v="2"/>
    <s v="Mandalay"/>
    <x v="1"/>
    <s v="Male"/>
    <x v="5"/>
    <n v="39.21"/>
    <n v="4"/>
    <n v="7.8419999999999996"/>
    <n v="164.68199999999999"/>
    <d v="2019-01-16T00:00:00"/>
    <x v="356"/>
    <x v="2"/>
    <n v="156.84"/>
    <n v="9"/>
    <n v="4.0999999999999996"/>
    <n v="6.7519619999999989"/>
  </r>
  <r>
    <s v="339-38-9982"/>
    <x v="2"/>
    <s v="Mandalay"/>
    <x v="0"/>
    <s v="Male"/>
    <x v="5"/>
    <n v="59.86"/>
    <n v="2"/>
    <n v="5.9859999999999998"/>
    <n v="125.706"/>
    <d v="2019-01-13T00:00:00"/>
    <x v="304"/>
    <x v="0"/>
    <n v="119.72"/>
    <n v="6.7"/>
    <n v="4.0999999999999996"/>
    <n v="5.1539459999999995"/>
  </r>
  <r>
    <s v="827-44-5872"/>
    <x v="2"/>
    <s v="Mandalay"/>
    <x v="0"/>
    <s v="Female"/>
    <x v="4"/>
    <n v="54.36"/>
    <n v="10"/>
    <n v="27.18"/>
    <n v="570.78"/>
    <d v="2019-02-07T00:00:00"/>
    <x v="56"/>
    <x v="2"/>
    <n v="543.6"/>
    <n v="6.1"/>
    <n v="5.0999999999999996"/>
    <n v="29.109779999999997"/>
  </r>
  <r>
    <s v="827-77-7633"/>
    <x v="0"/>
    <s v="Yangon"/>
    <x v="1"/>
    <s v="Male"/>
    <x v="3"/>
    <n v="98.09"/>
    <n v="9"/>
    <n v="44.140500000000003"/>
    <n v="926.95050000000003"/>
    <d v="2019-02-17T00:00:00"/>
    <x v="357"/>
    <x v="1"/>
    <n v="882.81"/>
    <n v="9.3000000000000007"/>
    <n v="5.5"/>
    <n v="50.982277500000002"/>
  </r>
  <r>
    <s v="287-83-1405"/>
    <x v="0"/>
    <s v="Yangon"/>
    <x v="1"/>
    <s v="Male"/>
    <x v="0"/>
    <n v="25.43"/>
    <n v="6"/>
    <n v="7.6289999999999996"/>
    <n v="160.209"/>
    <d v="2019-02-12T00:00:00"/>
    <x v="54"/>
    <x v="0"/>
    <n v="152.58000000000001"/>
    <n v="7"/>
    <n v="6.7"/>
    <n v="10.734003"/>
  </r>
  <r>
    <s v="435-13-4908"/>
    <x v="0"/>
    <s v="Yangon"/>
    <x v="0"/>
    <s v="Male"/>
    <x v="5"/>
    <n v="86.68"/>
    <n v="8"/>
    <n v="34.671999999999997"/>
    <n v="728.11199999999997"/>
    <d v="2019-01-24T00:00:00"/>
    <x v="358"/>
    <x v="2"/>
    <n v="693.44"/>
    <n v="7.2"/>
    <n v="4.0999999999999996"/>
    <n v="29.852591999999994"/>
  </r>
  <r>
    <s v="857-67-9057"/>
    <x v="2"/>
    <s v="Mandalay"/>
    <x v="1"/>
    <s v="Male"/>
    <x v="1"/>
    <n v="22.95"/>
    <n v="10"/>
    <n v="11.475"/>
    <n v="240.97499999999999"/>
    <d v="2019-02-06T00:00:00"/>
    <x v="25"/>
    <x v="0"/>
    <n v="229.5"/>
    <n v="8.1999999999999993"/>
    <n v="4.5"/>
    <n v="10.843875000000001"/>
  </r>
  <r>
    <s v="236-27-1144"/>
    <x v="1"/>
    <s v="Naypyitaw"/>
    <x v="1"/>
    <s v="Female"/>
    <x v="4"/>
    <n v="16.309999999999999"/>
    <n v="9"/>
    <n v="7.3395000000000001"/>
    <n v="154.12950000000001"/>
    <d v="2019-03-26T00:00:00"/>
    <x v="359"/>
    <x v="0"/>
    <n v="146.79"/>
    <n v="8.4"/>
    <n v="5.0999999999999996"/>
    <n v="7.8606044999999991"/>
  </r>
  <r>
    <s v="892-05-6689"/>
    <x v="0"/>
    <s v="Yangon"/>
    <x v="1"/>
    <s v="Female"/>
    <x v="2"/>
    <n v="28.32"/>
    <n v="5"/>
    <n v="7.08"/>
    <n v="148.68"/>
    <d v="2019-03-11T00:00:00"/>
    <x v="360"/>
    <x v="0"/>
    <n v="141.6"/>
    <n v="6.2"/>
    <n v="4.3"/>
    <n v="6.3932399999999996"/>
  </r>
  <r>
    <s v="583-41-4548"/>
    <x v="1"/>
    <s v="Naypyitaw"/>
    <x v="1"/>
    <s v="Male"/>
    <x v="2"/>
    <n v="16.670000000000002"/>
    <n v="7"/>
    <n v="5.8345000000000002"/>
    <n v="122.5245"/>
    <d v="2019-02-07T00:00:00"/>
    <x v="150"/>
    <x v="0"/>
    <n v="116.69"/>
    <n v="7.4"/>
    <n v="4.3"/>
    <n v="5.2685535000000003"/>
  </r>
  <r>
    <s v="339-12-4827"/>
    <x v="2"/>
    <s v="Mandalay"/>
    <x v="0"/>
    <s v="Female"/>
    <x v="5"/>
    <n v="73.959999999999994"/>
    <n v="1"/>
    <n v="3.698"/>
    <n v="77.658000000000001"/>
    <d v="2019-01-05T00:00:00"/>
    <x v="102"/>
    <x v="2"/>
    <n v="73.959999999999994"/>
    <n v="5"/>
    <n v="4.0999999999999996"/>
    <n v="3.1839779999999998"/>
  </r>
  <r>
    <s v="643-38-7867"/>
    <x v="0"/>
    <s v="Yangon"/>
    <x v="1"/>
    <s v="Male"/>
    <x v="2"/>
    <n v="97.94"/>
    <n v="1"/>
    <n v="4.8970000000000002"/>
    <n v="102.837"/>
    <d v="2019-03-07T00:00:00"/>
    <x v="231"/>
    <x v="0"/>
    <n v="97.94"/>
    <n v="6.9"/>
    <n v="4.3"/>
    <n v="4.4219910000000002"/>
  </r>
  <r>
    <s v="308-81-0538"/>
    <x v="0"/>
    <s v="Yangon"/>
    <x v="1"/>
    <s v="Female"/>
    <x v="5"/>
    <n v="73.05"/>
    <n v="4"/>
    <n v="14.61"/>
    <n v="306.81"/>
    <d v="2019-02-25T00:00:00"/>
    <x v="361"/>
    <x v="2"/>
    <n v="292.2"/>
    <n v="4.9000000000000004"/>
    <n v="4.0999999999999996"/>
    <n v="12.579209999999998"/>
  </r>
  <r>
    <s v="358-88-9262"/>
    <x v="1"/>
    <s v="Naypyitaw"/>
    <x v="0"/>
    <s v="Female"/>
    <x v="4"/>
    <n v="87.48"/>
    <n v="6"/>
    <n v="26.244"/>
    <n v="551.12400000000002"/>
    <d v="2019-02-01T00:00:00"/>
    <x v="362"/>
    <x v="0"/>
    <n v="524.88"/>
    <n v="5.0999999999999996"/>
    <n v="5.0999999999999996"/>
    <n v="28.107323999999998"/>
  </r>
  <r>
    <s v="460-35-4390"/>
    <x v="0"/>
    <s v="Yangon"/>
    <x v="1"/>
    <s v="Male"/>
    <x v="2"/>
    <n v="30.68"/>
    <n v="3"/>
    <n v="4.6020000000000003"/>
    <n v="96.641999999999996"/>
    <d v="2019-01-22T00:00:00"/>
    <x v="224"/>
    <x v="0"/>
    <n v="92.04"/>
    <n v="9.1"/>
    <n v="4.3"/>
    <n v="4.1556059999999997"/>
  </r>
  <r>
    <s v="343-87-0864"/>
    <x v="1"/>
    <s v="Naypyitaw"/>
    <x v="0"/>
    <s v="Male"/>
    <x v="0"/>
    <n v="75.88"/>
    <n v="1"/>
    <n v="3.794"/>
    <n v="79.674000000000007"/>
    <d v="2019-01-03T00:00:00"/>
    <x v="363"/>
    <x v="2"/>
    <n v="75.88"/>
    <n v="7.1"/>
    <n v="6.7"/>
    <n v="5.3381580000000008"/>
  </r>
  <r>
    <s v="173-50-1108"/>
    <x v="2"/>
    <s v="Mandalay"/>
    <x v="0"/>
    <s v="Female"/>
    <x v="3"/>
    <n v="20.18"/>
    <n v="4"/>
    <n v="4.0359999999999996"/>
    <n v="84.756"/>
    <d v="2019-02-13T00:00:00"/>
    <x v="280"/>
    <x v="2"/>
    <n v="80.72"/>
    <n v="5"/>
    <n v="5.5"/>
    <n v="4.6615799999999998"/>
  </r>
  <r>
    <s v="243-47-2663"/>
    <x v="1"/>
    <s v="Naypyitaw"/>
    <x v="0"/>
    <s v="Male"/>
    <x v="1"/>
    <n v="18.77"/>
    <n v="6"/>
    <n v="5.6310000000000002"/>
    <n v="118.251"/>
    <d v="2019-01-28T00:00:00"/>
    <x v="122"/>
    <x v="2"/>
    <n v="112.62"/>
    <n v="5.5"/>
    <n v="4.5"/>
    <n v="5.3212950000000001"/>
  </r>
  <r>
    <s v="841-18-8232"/>
    <x v="2"/>
    <s v="Mandalay"/>
    <x v="1"/>
    <s v="Female"/>
    <x v="4"/>
    <n v="71.2"/>
    <n v="1"/>
    <n v="3.56"/>
    <n v="74.760000000000005"/>
    <d v="2019-01-05T00:00:00"/>
    <x v="364"/>
    <x v="2"/>
    <n v="71.2"/>
    <n v="9.1999999999999993"/>
    <n v="5.0999999999999996"/>
    <n v="3.8127599999999999"/>
  </r>
  <r>
    <s v="701-23-5550"/>
    <x v="2"/>
    <s v="Mandalay"/>
    <x v="0"/>
    <s v="Male"/>
    <x v="2"/>
    <n v="38.81"/>
    <n v="4"/>
    <n v="7.7619999999999996"/>
    <n v="163.00200000000001"/>
    <d v="2019-03-19T00:00:00"/>
    <x v="61"/>
    <x v="0"/>
    <n v="155.24"/>
    <n v="4.9000000000000004"/>
    <n v="4.3"/>
    <n v="7.0090859999999999"/>
  </r>
  <r>
    <s v="647-50-1224"/>
    <x v="0"/>
    <s v="Yangon"/>
    <x v="1"/>
    <s v="Female"/>
    <x v="5"/>
    <n v="29.42"/>
    <n v="10"/>
    <n v="14.71"/>
    <n v="308.91000000000003"/>
    <d v="2019-01-12T00:00:00"/>
    <x v="293"/>
    <x v="0"/>
    <n v="294.2"/>
    <n v="8.9"/>
    <n v="4.0999999999999996"/>
    <n v="12.66531"/>
  </r>
  <r>
    <s v="541-48-8554"/>
    <x v="0"/>
    <s v="Yangon"/>
    <x v="1"/>
    <s v="Male"/>
    <x v="3"/>
    <n v="60.95"/>
    <n v="9"/>
    <n v="27.427499999999998"/>
    <n v="575.97749999999996"/>
    <d v="2019-01-07T00:00:00"/>
    <x v="365"/>
    <x v="2"/>
    <n v="548.54999999999995"/>
    <n v="6"/>
    <n v="5.5"/>
    <n v="31.678762499999998"/>
  </r>
  <r>
    <s v="539-21-7227"/>
    <x v="2"/>
    <s v="Mandalay"/>
    <x v="1"/>
    <s v="Female"/>
    <x v="3"/>
    <n v="51.54"/>
    <n v="5"/>
    <n v="12.885"/>
    <n v="270.58499999999998"/>
    <d v="2019-01-26T00:00:00"/>
    <x v="366"/>
    <x v="1"/>
    <n v="257.7"/>
    <n v="4.2"/>
    <n v="5.5"/>
    <n v="14.882175"/>
  </r>
  <r>
    <s v="213-32-1216"/>
    <x v="0"/>
    <s v="Yangon"/>
    <x v="1"/>
    <s v="Female"/>
    <x v="1"/>
    <n v="66.06"/>
    <n v="6"/>
    <n v="19.818000000000001"/>
    <n v="416.178"/>
    <d v="2019-01-23T00:00:00"/>
    <x v="367"/>
    <x v="1"/>
    <n v="396.36"/>
    <n v="7.3"/>
    <n v="4.5"/>
    <n v="18.728009999999998"/>
  </r>
  <r>
    <s v="747-58-7183"/>
    <x v="2"/>
    <s v="Mandalay"/>
    <x v="1"/>
    <s v="Male"/>
    <x v="5"/>
    <n v="57.27"/>
    <n v="3"/>
    <n v="8.5905000000000005"/>
    <n v="180.40049999999999"/>
    <d v="2019-02-09T00:00:00"/>
    <x v="106"/>
    <x v="0"/>
    <n v="171.81"/>
    <n v="6.5"/>
    <n v="4.0999999999999996"/>
    <n v="7.3964204999999996"/>
  </r>
  <r>
    <s v="582-52-8065"/>
    <x v="2"/>
    <s v="Mandalay"/>
    <x v="1"/>
    <s v="Female"/>
    <x v="5"/>
    <n v="54.31"/>
    <n v="9"/>
    <n v="24.439499999999999"/>
    <n v="513.22950000000003"/>
    <d v="2019-02-22T00:00:00"/>
    <x v="368"/>
    <x v="1"/>
    <n v="488.79"/>
    <n v="8.9"/>
    <n v="4.0999999999999996"/>
    <n v="21.042409499999998"/>
  </r>
  <r>
    <s v="210-57-1719"/>
    <x v="2"/>
    <s v="Mandalay"/>
    <x v="1"/>
    <s v="Female"/>
    <x v="0"/>
    <n v="58.24"/>
    <n v="9"/>
    <n v="26.207999999999998"/>
    <n v="550.36800000000005"/>
    <d v="2019-02-05T00:00:00"/>
    <x v="369"/>
    <x v="1"/>
    <n v="524.16"/>
    <n v="9.6999999999999993"/>
    <n v="6.7"/>
    <n v="36.874656000000002"/>
  </r>
  <r>
    <s v="399-69-4630"/>
    <x v="1"/>
    <s v="Naypyitaw"/>
    <x v="1"/>
    <s v="Male"/>
    <x v="1"/>
    <n v="22.21"/>
    <n v="6"/>
    <n v="6.6630000000000003"/>
    <n v="139.923"/>
    <d v="2019-03-07T00:00:00"/>
    <x v="81"/>
    <x v="2"/>
    <n v="133.26"/>
    <n v="8.6"/>
    <n v="4.5"/>
    <n v="6.2965350000000004"/>
  </r>
  <r>
    <s v="134-75-2619"/>
    <x v="0"/>
    <s v="Yangon"/>
    <x v="0"/>
    <s v="Male"/>
    <x v="1"/>
    <n v="19.32"/>
    <n v="7"/>
    <n v="6.7619999999999996"/>
    <n v="142.00200000000001"/>
    <d v="2019-03-25T00:00:00"/>
    <x v="370"/>
    <x v="1"/>
    <n v="135.24"/>
    <n v="6.9"/>
    <n v="4.5"/>
    <n v="6.3900899999999998"/>
  </r>
  <r>
    <s v="356-44-8813"/>
    <x v="2"/>
    <s v="Mandalay"/>
    <x v="1"/>
    <s v="Male"/>
    <x v="2"/>
    <n v="37.479999999999997"/>
    <n v="3"/>
    <n v="5.6219999999999999"/>
    <n v="118.062"/>
    <d v="2019-01-20T00:00:00"/>
    <x v="286"/>
    <x v="2"/>
    <n v="112.44"/>
    <n v="7.7"/>
    <n v="4.3"/>
    <n v="5.0766659999999995"/>
  </r>
  <r>
    <s v="198-66-9832"/>
    <x v="2"/>
    <s v="Mandalay"/>
    <x v="0"/>
    <s v="Female"/>
    <x v="5"/>
    <n v="72.040000000000006"/>
    <n v="2"/>
    <n v="7.2039999999999997"/>
    <n v="151.28399999999999"/>
    <d v="2019-02-04T00:00:00"/>
    <x v="371"/>
    <x v="1"/>
    <n v="144.08000000000001"/>
    <n v="9.5"/>
    <n v="4.0999999999999996"/>
    <n v="6.2026439999999994"/>
  </r>
  <r>
    <s v="283-26-5248"/>
    <x v="1"/>
    <s v="Naypyitaw"/>
    <x v="0"/>
    <s v="Female"/>
    <x v="4"/>
    <n v="98.52"/>
    <n v="10"/>
    <n v="49.26"/>
    <n v="1034.46"/>
    <d v="2019-01-30T00:00:00"/>
    <x v="169"/>
    <x v="0"/>
    <n v="985.2"/>
    <n v="4.5"/>
    <n v="5.0999999999999996"/>
    <n v="52.757460000000002"/>
  </r>
  <r>
    <s v="712-39-0363"/>
    <x v="0"/>
    <s v="Yangon"/>
    <x v="0"/>
    <s v="Male"/>
    <x v="4"/>
    <n v="41.66"/>
    <n v="6"/>
    <n v="12.497999999999999"/>
    <n v="262.45800000000003"/>
    <d v="2019-01-02T00:00:00"/>
    <x v="145"/>
    <x v="0"/>
    <n v="249.96"/>
    <n v="5.6"/>
    <n v="5.0999999999999996"/>
    <n v="13.385358000000002"/>
  </r>
  <r>
    <s v="218-59-9410"/>
    <x v="0"/>
    <s v="Yangon"/>
    <x v="0"/>
    <s v="Female"/>
    <x v="2"/>
    <n v="72.42"/>
    <n v="3"/>
    <n v="10.863"/>
    <n v="228.12299999999999"/>
    <d v="2019-03-29T00:00:00"/>
    <x v="336"/>
    <x v="0"/>
    <n v="217.26"/>
    <n v="8.1999999999999993"/>
    <n v="4.3"/>
    <n v="9.8092889999999997"/>
  </r>
  <r>
    <s v="174-75-0888"/>
    <x v="2"/>
    <s v="Mandalay"/>
    <x v="1"/>
    <s v="Male"/>
    <x v="1"/>
    <n v="21.58"/>
    <n v="9"/>
    <n v="9.7110000000000003"/>
    <n v="203.93100000000001"/>
    <d v="2019-03-14T00:00:00"/>
    <x v="372"/>
    <x v="1"/>
    <n v="194.22"/>
    <n v="7.3"/>
    <n v="4.5"/>
    <n v="9.176895"/>
  </r>
  <r>
    <s v="866-99-7614"/>
    <x v="1"/>
    <s v="Naypyitaw"/>
    <x v="1"/>
    <s v="Male"/>
    <x v="4"/>
    <n v="89.2"/>
    <n v="10"/>
    <n v="44.6"/>
    <n v="936.6"/>
    <d v="2019-02-11T00:00:00"/>
    <x v="324"/>
    <x v="2"/>
    <n v="892"/>
    <n v="4.4000000000000004"/>
    <n v="5.0999999999999996"/>
    <n v="47.766599999999997"/>
  </r>
  <r>
    <s v="134-54-4720"/>
    <x v="2"/>
    <s v="Mandalay"/>
    <x v="1"/>
    <s v="Female"/>
    <x v="1"/>
    <n v="42.42"/>
    <n v="8"/>
    <n v="16.968"/>
    <n v="356.32799999999997"/>
    <d v="2019-01-30T00:00:00"/>
    <x v="139"/>
    <x v="0"/>
    <n v="339.36"/>
    <n v="5.7"/>
    <n v="4.5"/>
    <n v="16.034759999999999"/>
  </r>
  <r>
    <s v="760-90-2357"/>
    <x v="0"/>
    <s v="Yangon"/>
    <x v="0"/>
    <s v="Male"/>
    <x v="1"/>
    <n v="74.510000000000005"/>
    <n v="6"/>
    <n v="22.353000000000002"/>
    <n v="469.41300000000001"/>
    <d v="2019-03-20T00:00:00"/>
    <x v="264"/>
    <x v="0"/>
    <n v="447.06"/>
    <n v="5"/>
    <n v="4.5"/>
    <n v="21.123585000000002"/>
  </r>
  <r>
    <s v="514-37-2845"/>
    <x v="2"/>
    <s v="Mandalay"/>
    <x v="1"/>
    <s v="Male"/>
    <x v="5"/>
    <n v="99.25"/>
    <n v="2"/>
    <n v="9.9250000000000007"/>
    <n v="208.42500000000001"/>
    <d v="2019-03-20T00:00:00"/>
    <x v="276"/>
    <x v="1"/>
    <n v="198.5"/>
    <n v="9"/>
    <n v="4.0999999999999996"/>
    <n v="8.5454249999999998"/>
  </r>
  <r>
    <s v="698-98-5964"/>
    <x v="0"/>
    <s v="Yangon"/>
    <x v="1"/>
    <s v="Female"/>
    <x v="4"/>
    <n v="81.209999999999994"/>
    <n v="10"/>
    <n v="40.604999999999997"/>
    <n v="852.70500000000004"/>
    <d v="2019-01-17T00:00:00"/>
    <x v="39"/>
    <x v="2"/>
    <n v="812.1"/>
    <n v="6.3"/>
    <n v="5.0999999999999996"/>
    <n v="43.487954999999999"/>
  </r>
  <r>
    <s v="718-57-9773"/>
    <x v="1"/>
    <s v="Naypyitaw"/>
    <x v="1"/>
    <s v="Female"/>
    <x v="3"/>
    <n v="49.33"/>
    <n v="10"/>
    <n v="24.664999999999999"/>
    <n v="517.96500000000003"/>
    <d v="2019-02-03T00:00:00"/>
    <x v="64"/>
    <x v="2"/>
    <n v="493.3"/>
    <n v="9.4"/>
    <n v="5.5"/>
    <n v="28.488075000000002"/>
  </r>
  <r>
    <s v="651-88-7328"/>
    <x v="0"/>
    <s v="Yangon"/>
    <x v="1"/>
    <s v="Female"/>
    <x v="5"/>
    <n v="65.739999999999995"/>
    <n v="9"/>
    <n v="29.582999999999998"/>
    <n v="621.24300000000005"/>
    <d v="2019-01-01T00:00:00"/>
    <x v="353"/>
    <x v="1"/>
    <n v="591.66"/>
    <n v="7.7"/>
    <n v="4.0999999999999996"/>
    <n v="25.470963000000001"/>
  </r>
  <r>
    <s v="241-11-2261"/>
    <x v="2"/>
    <s v="Mandalay"/>
    <x v="1"/>
    <s v="Female"/>
    <x v="5"/>
    <n v="79.86"/>
    <n v="7"/>
    <n v="27.951000000000001"/>
    <n v="586.971"/>
    <d v="2019-01-10T00:00:00"/>
    <x v="373"/>
    <x v="2"/>
    <n v="559.02"/>
    <n v="5.5"/>
    <n v="4.0999999999999996"/>
    <n v="24.065811"/>
  </r>
  <r>
    <s v="408-26-9866"/>
    <x v="1"/>
    <s v="Naypyitaw"/>
    <x v="1"/>
    <s v="Female"/>
    <x v="3"/>
    <n v="73.98"/>
    <n v="7"/>
    <n v="25.893000000000001"/>
    <n v="543.75300000000004"/>
    <d v="2019-03-02T00:00:00"/>
    <x v="86"/>
    <x v="0"/>
    <n v="517.86"/>
    <n v="4.0999999999999996"/>
    <n v="5.5"/>
    <n v="29.906415000000003"/>
  </r>
  <r>
    <s v="834-83-1826"/>
    <x v="2"/>
    <s v="Mandalay"/>
    <x v="0"/>
    <s v="Female"/>
    <x v="2"/>
    <n v="82.04"/>
    <n v="5"/>
    <n v="20.51"/>
    <n v="430.71"/>
    <d v="2019-02-25T00:00:00"/>
    <x v="361"/>
    <x v="2"/>
    <n v="410.2"/>
    <n v="7.6"/>
    <n v="4.3"/>
    <n v="18.520529999999997"/>
  </r>
  <r>
    <s v="343-61-3544"/>
    <x v="2"/>
    <s v="Mandalay"/>
    <x v="0"/>
    <s v="Male"/>
    <x v="3"/>
    <n v="26.67"/>
    <n v="10"/>
    <n v="13.335000000000001"/>
    <n v="280.03500000000003"/>
    <d v="2019-01-29T00:00:00"/>
    <x v="340"/>
    <x v="1"/>
    <n v="266.7"/>
    <n v="8.6"/>
    <n v="5.5"/>
    <n v="15.401925"/>
  </r>
  <r>
    <s v="239-48-4278"/>
    <x v="0"/>
    <s v="Yangon"/>
    <x v="0"/>
    <s v="Male"/>
    <x v="4"/>
    <n v="10.130000000000001"/>
    <n v="7"/>
    <n v="3.5455000000000001"/>
    <n v="74.455500000000001"/>
    <d v="2019-03-10T00:00:00"/>
    <x v="323"/>
    <x v="0"/>
    <n v="70.91"/>
    <n v="8.3000000000000007"/>
    <n v="5.0999999999999996"/>
    <n v="3.7972305"/>
  </r>
  <r>
    <s v="355-34-6244"/>
    <x v="2"/>
    <s v="Mandalay"/>
    <x v="1"/>
    <s v="Male"/>
    <x v="4"/>
    <n v="72.39"/>
    <n v="2"/>
    <n v="7.2389999999999999"/>
    <n v="152.01900000000001"/>
    <d v="2019-01-13T00:00:00"/>
    <x v="374"/>
    <x v="2"/>
    <n v="144.78"/>
    <n v="8.1"/>
    <n v="5.0999999999999996"/>
    <n v="7.7529689999999993"/>
  </r>
  <r>
    <s v="550-84-8664"/>
    <x v="0"/>
    <s v="Yangon"/>
    <x v="1"/>
    <s v="Male"/>
    <x v="3"/>
    <n v="85.91"/>
    <n v="5"/>
    <n v="21.477499999999999"/>
    <n v="451.02749999999997"/>
    <d v="2019-03-22T00:00:00"/>
    <x v="375"/>
    <x v="2"/>
    <n v="429.55"/>
    <n v="8.6"/>
    <n v="5.5"/>
    <n v="24.8065125"/>
  </r>
  <r>
    <s v="339-96-8318"/>
    <x v="2"/>
    <s v="Mandalay"/>
    <x v="0"/>
    <s v="Male"/>
    <x v="5"/>
    <n v="81.31"/>
    <n v="7"/>
    <n v="28.458500000000001"/>
    <n v="597.62850000000003"/>
    <d v="2019-03-01T00:00:00"/>
    <x v="349"/>
    <x v="0"/>
    <n v="569.16999999999996"/>
    <n v="6.3"/>
    <n v="4.0999999999999996"/>
    <n v="24.502768499999998"/>
  </r>
  <r>
    <s v="458-61-0011"/>
    <x v="2"/>
    <s v="Mandalay"/>
    <x v="1"/>
    <s v="Male"/>
    <x v="4"/>
    <n v="60.3"/>
    <n v="4"/>
    <n v="12.06"/>
    <n v="253.26"/>
    <d v="2019-02-20T00:00:00"/>
    <x v="362"/>
    <x v="1"/>
    <n v="241.2"/>
    <n v="5.8"/>
    <n v="5.0999999999999996"/>
    <n v="12.916259999999999"/>
  </r>
  <r>
    <s v="592-34-6155"/>
    <x v="1"/>
    <s v="Naypyitaw"/>
    <x v="1"/>
    <s v="Male"/>
    <x v="4"/>
    <n v="31.77"/>
    <n v="4"/>
    <n v="6.3540000000000001"/>
    <n v="133.434"/>
    <d v="2019-01-14T00:00:00"/>
    <x v="140"/>
    <x v="0"/>
    <n v="127.08"/>
    <n v="6.2"/>
    <n v="5.0999999999999996"/>
    <n v="6.8051339999999989"/>
  </r>
  <r>
    <s v="797-88-0493"/>
    <x v="0"/>
    <s v="Yangon"/>
    <x v="1"/>
    <s v="Female"/>
    <x v="0"/>
    <n v="64.27"/>
    <n v="4"/>
    <n v="12.853999999999999"/>
    <n v="269.93400000000003"/>
    <d v="2019-03-26T00:00:00"/>
    <x v="376"/>
    <x v="1"/>
    <n v="257.08"/>
    <n v="7.7"/>
    <n v="6.7"/>
    <n v="18.085578000000002"/>
  </r>
  <r>
    <s v="207-73-1363"/>
    <x v="2"/>
    <s v="Mandalay"/>
    <x v="1"/>
    <s v="Male"/>
    <x v="0"/>
    <n v="69.510000000000005"/>
    <n v="2"/>
    <n v="6.9509999999999996"/>
    <n v="145.971"/>
    <d v="2019-03-01T00:00:00"/>
    <x v="377"/>
    <x v="0"/>
    <n v="139.02000000000001"/>
    <n v="8.1"/>
    <n v="6.7"/>
    <n v="9.7800570000000011"/>
  </r>
  <r>
    <s v="390-31-6381"/>
    <x v="1"/>
    <s v="Naypyitaw"/>
    <x v="1"/>
    <s v="Male"/>
    <x v="4"/>
    <n v="27.22"/>
    <n v="3"/>
    <n v="4.0830000000000002"/>
    <n v="85.742999999999995"/>
    <d v="2019-01-07T00:00:00"/>
    <x v="378"/>
    <x v="1"/>
    <n v="81.66"/>
    <n v="7.3"/>
    <n v="5.0999999999999996"/>
    <n v="4.3728929999999995"/>
  </r>
  <r>
    <s v="443-82-0585"/>
    <x v="0"/>
    <s v="Yangon"/>
    <x v="0"/>
    <s v="Female"/>
    <x v="0"/>
    <n v="77.680000000000007"/>
    <n v="4"/>
    <n v="15.536"/>
    <n v="326.25599999999997"/>
    <d v="2019-02-01T00:00:00"/>
    <x v="85"/>
    <x v="1"/>
    <n v="310.72000000000003"/>
    <n v="8.4"/>
    <n v="6.7"/>
    <n v="21.859151999999998"/>
  </r>
  <r>
    <s v="339-18-7061"/>
    <x v="1"/>
    <s v="Naypyitaw"/>
    <x v="0"/>
    <s v="Female"/>
    <x v="5"/>
    <n v="92.98"/>
    <n v="2"/>
    <n v="9.298"/>
    <n v="195.25800000000001"/>
    <d v="2019-02-13T00:00:00"/>
    <x v="379"/>
    <x v="2"/>
    <n v="185.96"/>
    <n v="8"/>
    <n v="4.0999999999999996"/>
    <n v="8.0055779999999999"/>
  </r>
  <r>
    <s v="359-90-3665"/>
    <x v="2"/>
    <s v="Mandalay"/>
    <x v="0"/>
    <s v="Female"/>
    <x v="5"/>
    <n v="18.079999999999998"/>
    <n v="4"/>
    <n v="3.6160000000000001"/>
    <n v="75.936000000000007"/>
    <d v="2019-01-14T00:00:00"/>
    <x v="172"/>
    <x v="2"/>
    <n v="72.319999999999993"/>
    <n v="9.5"/>
    <n v="4.0999999999999996"/>
    <n v="3.1133760000000001"/>
  </r>
  <r>
    <s v="375-72-3056"/>
    <x v="2"/>
    <s v="Mandalay"/>
    <x v="1"/>
    <s v="Male"/>
    <x v="3"/>
    <n v="63.06"/>
    <n v="3"/>
    <n v="9.4589999999999996"/>
    <n v="198.63900000000001"/>
    <d v="2019-01-19T00:00:00"/>
    <x v="380"/>
    <x v="0"/>
    <n v="189.18"/>
    <n v="7"/>
    <n v="5.5"/>
    <n v="10.925145000000001"/>
  </r>
  <r>
    <s v="127-47-6963"/>
    <x v="0"/>
    <s v="Yangon"/>
    <x v="1"/>
    <s v="Male"/>
    <x v="0"/>
    <n v="51.71"/>
    <n v="4"/>
    <n v="10.342000000000001"/>
    <n v="217.18199999999999"/>
    <d v="2019-03-09T00:00:00"/>
    <x v="318"/>
    <x v="2"/>
    <n v="206.84"/>
    <n v="9.8000000000000007"/>
    <n v="6.7"/>
    <n v="14.551194000000001"/>
  </r>
  <r>
    <s v="278-86-2735"/>
    <x v="0"/>
    <s v="Yangon"/>
    <x v="1"/>
    <s v="Female"/>
    <x v="4"/>
    <n v="52.34"/>
    <n v="3"/>
    <n v="7.851"/>
    <n v="164.87100000000001"/>
    <d v="2019-03-27T00:00:00"/>
    <x v="381"/>
    <x v="1"/>
    <n v="157.02000000000001"/>
    <n v="9.1999999999999993"/>
    <n v="5.0999999999999996"/>
    <n v="8.4084209999999988"/>
  </r>
  <r>
    <s v="695-28-6250"/>
    <x v="0"/>
    <s v="Yangon"/>
    <x v="1"/>
    <s v="Female"/>
    <x v="3"/>
    <n v="43.06"/>
    <n v="5"/>
    <n v="10.765000000000001"/>
    <n v="226.065"/>
    <d v="2019-02-04T00:00:00"/>
    <x v="382"/>
    <x v="0"/>
    <n v="215.3"/>
    <n v="7.7"/>
    <n v="5.5"/>
    <n v="12.433575000000001"/>
  </r>
  <r>
    <s v="379-17-6588"/>
    <x v="1"/>
    <s v="Naypyitaw"/>
    <x v="1"/>
    <s v="Male"/>
    <x v="5"/>
    <n v="59.61"/>
    <n v="10"/>
    <n v="29.805"/>
    <n v="625.90499999999997"/>
    <d v="2019-03-14T00:00:00"/>
    <x v="383"/>
    <x v="1"/>
    <n v="596.1"/>
    <n v="5.3"/>
    <n v="4.0999999999999996"/>
    <n v="25.662104999999997"/>
  </r>
  <r>
    <s v="227-50-3718"/>
    <x v="0"/>
    <s v="Yangon"/>
    <x v="1"/>
    <s v="Male"/>
    <x v="0"/>
    <n v="14.62"/>
    <n v="5"/>
    <n v="3.6549999999999998"/>
    <n v="76.754999999999995"/>
    <d v="2019-03-04T00:00:00"/>
    <x v="384"/>
    <x v="1"/>
    <n v="73.099999999999994"/>
    <n v="4.4000000000000004"/>
    <n v="6.7"/>
    <n v="5.1425850000000004"/>
  </r>
  <r>
    <s v="302-15-2162"/>
    <x v="1"/>
    <s v="Naypyitaw"/>
    <x v="0"/>
    <s v="Male"/>
    <x v="0"/>
    <n v="46.53"/>
    <n v="6"/>
    <n v="13.959"/>
    <n v="293.13900000000001"/>
    <d v="2019-03-03T00:00:00"/>
    <x v="200"/>
    <x v="2"/>
    <n v="279.18"/>
    <n v="4.3"/>
    <n v="6.7"/>
    <n v="19.640313000000003"/>
  </r>
  <r>
    <s v="788-07-8452"/>
    <x v="1"/>
    <s v="Naypyitaw"/>
    <x v="0"/>
    <s v="Female"/>
    <x v="2"/>
    <n v="24.24"/>
    <n v="7"/>
    <n v="8.484"/>
    <n v="178.16399999999999"/>
    <d v="2019-01-27T00:00:00"/>
    <x v="180"/>
    <x v="0"/>
    <n v="169.68"/>
    <n v="9.4"/>
    <n v="4.3"/>
    <n v="7.6610519999999998"/>
  </r>
  <r>
    <s v="560-49-6611"/>
    <x v="0"/>
    <s v="Yangon"/>
    <x v="0"/>
    <s v="Female"/>
    <x v="3"/>
    <n v="45.58"/>
    <n v="1"/>
    <n v="2.2789999999999999"/>
    <n v="47.859000000000002"/>
    <d v="2019-02-07T00:00:00"/>
    <x v="385"/>
    <x v="1"/>
    <n v="45.58"/>
    <n v="9.8000000000000007"/>
    <n v="5.5"/>
    <n v="2.6322450000000002"/>
  </r>
  <r>
    <s v="880-35-0356"/>
    <x v="0"/>
    <s v="Yangon"/>
    <x v="0"/>
    <s v="Female"/>
    <x v="3"/>
    <n v="75.2"/>
    <n v="3"/>
    <n v="11.28"/>
    <n v="236.88"/>
    <d v="2019-02-05T00:00:00"/>
    <x v="159"/>
    <x v="0"/>
    <n v="225.6"/>
    <n v="4.8"/>
    <n v="5.5"/>
    <n v="13.0284"/>
  </r>
  <r>
    <s v="585-11-6748"/>
    <x v="2"/>
    <s v="Mandalay"/>
    <x v="0"/>
    <s v="Male"/>
    <x v="3"/>
    <n v="96.8"/>
    <n v="3"/>
    <n v="14.52"/>
    <n v="304.92"/>
    <d v="2019-03-15T00:00:00"/>
    <x v="137"/>
    <x v="1"/>
    <n v="290.39999999999998"/>
    <n v="5.3"/>
    <n v="5.5"/>
    <n v="16.770600000000002"/>
  </r>
  <r>
    <s v="470-31-3286"/>
    <x v="2"/>
    <s v="Mandalay"/>
    <x v="1"/>
    <s v="Male"/>
    <x v="0"/>
    <n v="14.82"/>
    <n v="3"/>
    <n v="2.2229999999999999"/>
    <n v="46.683"/>
    <d v="2019-03-01T00:00:00"/>
    <x v="170"/>
    <x v="2"/>
    <n v="44.46"/>
    <n v="8.6999999999999993"/>
    <n v="6.7"/>
    <n v="3.127761"/>
  </r>
  <r>
    <s v="152-68-2907"/>
    <x v="0"/>
    <s v="Yangon"/>
    <x v="1"/>
    <s v="Male"/>
    <x v="4"/>
    <n v="52.2"/>
    <n v="3"/>
    <n v="7.83"/>
    <n v="164.43"/>
    <d v="2019-02-15T00:00:00"/>
    <x v="241"/>
    <x v="2"/>
    <n v="156.6"/>
    <n v="9.5"/>
    <n v="5.0999999999999996"/>
    <n v="8.3859300000000001"/>
  </r>
  <r>
    <s v="123-35-4896"/>
    <x v="1"/>
    <s v="Naypyitaw"/>
    <x v="1"/>
    <s v="Female"/>
    <x v="3"/>
    <n v="46.66"/>
    <n v="9"/>
    <n v="20.997"/>
    <n v="440.93700000000001"/>
    <d v="2019-02-17T00:00:00"/>
    <x v="386"/>
    <x v="0"/>
    <n v="419.94"/>
    <n v="5.3"/>
    <n v="5.5"/>
    <n v="24.251535000000001"/>
  </r>
  <r>
    <s v="258-69-7810"/>
    <x v="1"/>
    <s v="Naypyitaw"/>
    <x v="1"/>
    <s v="Female"/>
    <x v="5"/>
    <n v="36.85"/>
    <n v="5"/>
    <n v="9.2125000000000004"/>
    <n v="193.46250000000001"/>
    <d v="2019-01-26T00:00:00"/>
    <x v="387"/>
    <x v="1"/>
    <n v="184.25"/>
    <n v="9.1999999999999993"/>
    <n v="4.0999999999999996"/>
    <n v="7.9319625"/>
  </r>
  <r>
    <s v="334-64-2006"/>
    <x v="0"/>
    <s v="Yangon"/>
    <x v="0"/>
    <s v="Female"/>
    <x v="2"/>
    <n v="70.319999999999993"/>
    <n v="2"/>
    <n v="7.032"/>
    <n v="147.672"/>
    <d v="2019-03-24T00:00:00"/>
    <x v="388"/>
    <x v="0"/>
    <n v="140.63999999999999"/>
    <n v="9.6"/>
    <n v="4.3"/>
    <n v="6.3498960000000002"/>
  </r>
  <r>
    <s v="219-61-4139"/>
    <x v="1"/>
    <s v="Naypyitaw"/>
    <x v="1"/>
    <s v="Male"/>
    <x v="1"/>
    <n v="83.08"/>
    <n v="1"/>
    <n v="4.1539999999999999"/>
    <n v="87.233999999999995"/>
    <d v="2019-01-23T00:00:00"/>
    <x v="361"/>
    <x v="0"/>
    <n v="83.08"/>
    <n v="6.4"/>
    <n v="4.5"/>
    <n v="3.9255300000000002"/>
  </r>
  <r>
    <s v="881-41-7302"/>
    <x v="1"/>
    <s v="Naypyitaw"/>
    <x v="1"/>
    <s v="Female"/>
    <x v="5"/>
    <n v="64.989999999999995"/>
    <n v="1"/>
    <n v="3.2494999999999998"/>
    <n v="68.239500000000007"/>
    <d v="2019-01-26T00:00:00"/>
    <x v="389"/>
    <x v="2"/>
    <n v="64.989999999999995"/>
    <n v="4.5"/>
    <n v="4.0999999999999996"/>
    <n v="2.7978195000000001"/>
  </r>
  <r>
    <s v="373-09-4567"/>
    <x v="1"/>
    <s v="Naypyitaw"/>
    <x v="1"/>
    <s v="Male"/>
    <x v="4"/>
    <n v="77.56"/>
    <n v="10"/>
    <n v="38.78"/>
    <n v="814.38"/>
    <d v="2019-03-14T00:00:00"/>
    <x v="82"/>
    <x v="0"/>
    <n v="775.6"/>
    <n v="6.9"/>
    <n v="5.0999999999999996"/>
    <n v="41.533379999999994"/>
  </r>
  <r>
    <s v="642-30-6693"/>
    <x v="2"/>
    <s v="Mandalay"/>
    <x v="1"/>
    <s v="Female"/>
    <x v="3"/>
    <n v="54.51"/>
    <n v="6"/>
    <n v="16.353000000000002"/>
    <n v="343.41300000000001"/>
    <d v="2019-03-17T00:00:00"/>
    <x v="376"/>
    <x v="0"/>
    <n v="327.06"/>
    <n v="7.8"/>
    <n v="5.5"/>
    <n v="18.887715"/>
  </r>
  <r>
    <s v="484-22-8230"/>
    <x v="1"/>
    <s v="Naypyitaw"/>
    <x v="0"/>
    <s v="Female"/>
    <x v="5"/>
    <n v="51.89"/>
    <n v="7"/>
    <n v="18.1615"/>
    <n v="381.39150000000001"/>
    <d v="2019-01-08T00:00:00"/>
    <x v="390"/>
    <x v="1"/>
    <n v="363.23"/>
    <n v="4.5"/>
    <n v="4.0999999999999996"/>
    <n v="15.6370515"/>
  </r>
  <r>
    <s v="830-58-2383"/>
    <x v="2"/>
    <s v="Mandalay"/>
    <x v="1"/>
    <s v="Male"/>
    <x v="2"/>
    <n v="31.75"/>
    <n v="4"/>
    <n v="6.35"/>
    <n v="133.35"/>
    <d v="2019-02-08T00:00:00"/>
    <x v="108"/>
    <x v="1"/>
    <n v="127"/>
    <n v="8.6"/>
    <n v="4.3"/>
    <n v="5.7340499999999999"/>
  </r>
  <r>
    <s v="559-98-9873"/>
    <x v="0"/>
    <s v="Yangon"/>
    <x v="0"/>
    <s v="Female"/>
    <x v="5"/>
    <n v="53.65"/>
    <n v="7"/>
    <n v="18.7775"/>
    <n v="394.32749999999999"/>
    <d v="2019-02-10T00:00:00"/>
    <x v="391"/>
    <x v="0"/>
    <n v="375.55"/>
    <n v="5.2"/>
    <n v="4.0999999999999996"/>
    <n v="16.167427499999999"/>
  </r>
  <r>
    <s v="544-32-5024"/>
    <x v="1"/>
    <s v="Naypyitaw"/>
    <x v="0"/>
    <s v="Female"/>
    <x v="4"/>
    <n v="49.79"/>
    <n v="4"/>
    <n v="9.9580000000000002"/>
    <n v="209.11799999999999"/>
    <d v="2019-03-28T00:00:00"/>
    <x v="156"/>
    <x v="2"/>
    <n v="199.16"/>
    <n v="6.4"/>
    <n v="5.0999999999999996"/>
    <n v="10.665018"/>
  </r>
  <r>
    <s v="318-12-0304"/>
    <x v="0"/>
    <s v="Yangon"/>
    <x v="1"/>
    <s v="Male"/>
    <x v="5"/>
    <n v="30.61"/>
    <n v="1"/>
    <n v="1.5305"/>
    <n v="32.140500000000003"/>
    <d v="2019-01-23T00:00:00"/>
    <x v="22"/>
    <x v="0"/>
    <n v="30.61"/>
    <n v="5.2"/>
    <n v="4.0999999999999996"/>
    <n v="1.3177604999999999"/>
  </r>
  <r>
    <s v="349-97-8902"/>
    <x v="2"/>
    <s v="Mandalay"/>
    <x v="0"/>
    <s v="Male"/>
    <x v="4"/>
    <n v="57.89"/>
    <n v="2"/>
    <n v="5.7889999999999997"/>
    <n v="121.569"/>
    <d v="2019-01-17T00:00:00"/>
    <x v="4"/>
    <x v="0"/>
    <n v="115.78"/>
    <n v="8.9"/>
    <n v="5.0999999999999996"/>
    <n v="6.2000190000000002"/>
  </r>
  <r>
    <s v="421-95-9805"/>
    <x v="0"/>
    <s v="Yangon"/>
    <x v="1"/>
    <s v="Female"/>
    <x v="1"/>
    <n v="28.96"/>
    <n v="1"/>
    <n v="1.448"/>
    <n v="30.408000000000001"/>
    <d v="2019-02-07T00:00:00"/>
    <x v="392"/>
    <x v="2"/>
    <n v="28.96"/>
    <n v="6.2"/>
    <n v="4.5"/>
    <n v="1.36836"/>
  </r>
  <r>
    <s v="277-35-5865"/>
    <x v="1"/>
    <s v="Naypyitaw"/>
    <x v="0"/>
    <s v="Female"/>
    <x v="4"/>
    <n v="98.97"/>
    <n v="9"/>
    <n v="44.536499999999997"/>
    <n v="935.26649999999995"/>
    <d v="2019-03-09T00:00:00"/>
    <x v="219"/>
    <x v="1"/>
    <n v="890.73"/>
    <n v="6.7"/>
    <n v="5.0999999999999996"/>
    <n v="47.698591499999992"/>
  </r>
  <r>
    <s v="789-23-8625"/>
    <x v="2"/>
    <s v="Mandalay"/>
    <x v="0"/>
    <s v="Male"/>
    <x v="5"/>
    <n v="93.22"/>
    <n v="3"/>
    <n v="13.983000000000001"/>
    <n v="293.64299999999997"/>
    <d v="2019-01-24T00:00:00"/>
    <x v="393"/>
    <x v="1"/>
    <n v="279.66000000000003"/>
    <n v="7.2"/>
    <n v="4.0999999999999996"/>
    <n v="12.039362999999998"/>
  </r>
  <r>
    <s v="284-54-4231"/>
    <x v="1"/>
    <s v="Naypyitaw"/>
    <x v="0"/>
    <s v="Male"/>
    <x v="3"/>
    <n v="80.930000000000007"/>
    <n v="1"/>
    <n v="4.0465"/>
    <n v="84.976500000000001"/>
    <d v="2019-01-19T00:00:00"/>
    <x v="394"/>
    <x v="2"/>
    <n v="80.930000000000007"/>
    <n v="9"/>
    <n v="5.5"/>
    <n v="4.6737074999999999"/>
  </r>
  <r>
    <s v="443-59-0061"/>
    <x v="0"/>
    <s v="Yangon"/>
    <x v="0"/>
    <s v="Male"/>
    <x v="4"/>
    <n v="67.45"/>
    <n v="10"/>
    <n v="33.725000000000001"/>
    <n v="708.22500000000002"/>
    <d v="2019-02-03T00:00:00"/>
    <x v="210"/>
    <x v="0"/>
    <n v="674.5"/>
    <n v="4.2"/>
    <n v="5.0999999999999996"/>
    <n v="36.119474999999994"/>
  </r>
  <r>
    <s v="509-29-3912"/>
    <x v="0"/>
    <s v="Yangon"/>
    <x v="0"/>
    <s v="Female"/>
    <x v="3"/>
    <n v="38.72"/>
    <n v="9"/>
    <n v="17.423999999999999"/>
    <n v="365.904"/>
    <d v="2019-03-20T00:00:00"/>
    <x v="395"/>
    <x v="0"/>
    <n v="348.48"/>
    <n v="4.2"/>
    <n v="5.5"/>
    <n v="20.12472"/>
  </r>
  <r>
    <s v="327-40-9673"/>
    <x v="2"/>
    <s v="Mandalay"/>
    <x v="0"/>
    <s v="Male"/>
    <x v="3"/>
    <n v="72.599999999999994"/>
    <n v="6"/>
    <n v="21.78"/>
    <n v="457.38"/>
    <d v="2019-01-13T00:00:00"/>
    <x v="396"/>
    <x v="1"/>
    <n v="435.6"/>
    <n v="6.9"/>
    <n v="5.5"/>
    <n v="25.155900000000003"/>
  </r>
  <r>
    <s v="840-19-2096"/>
    <x v="1"/>
    <s v="Naypyitaw"/>
    <x v="0"/>
    <s v="Male"/>
    <x v="1"/>
    <n v="87.91"/>
    <n v="5"/>
    <n v="21.977499999999999"/>
    <n v="461.52749999999997"/>
    <d v="2019-03-14T00:00:00"/>
    <x v="397"/>
    <x v="0"/>
    <n v="439.55"/>
    <n v="4.4000000000000004"/>
    <n v="4.5"/>
    <n v="20.768737499999997"/>
  </r>
  <r>
    <s v="828-46-6863"/>
    <x v="0"/>
    <s v="Yangon"/>
    <x v="0"/>
    <s v="Male"/>
    <x v="4"/>
    <n v="98.53"/>
    <n v="6"/>
    <n v="29.559000000000001"/>
    <n v="620.73900000000003"/>
    <d v="2019-01-23T00:00:00"/>
    <x v="218"/>
    <x v="2"/>
    <n v="591.17999999999995"/>
    <n v="4"/>
    <n v="5.0999999999999996"/>
    <n v="31.657689000000001"/>
  </r>
  <r>
    <s v="641-96-3695"/>
    <x v="1"/>
    <s v="Naypyitaw"/>
    <x v="0"/>
    <s v="Female"/>
    <x v="5"/>
    <n v="43.46"/>
    <n v="6"/>
    <n v="13.038"/>
    <n v="273.798"/>
    <d v="2019-02-07T00:00:00"/>
    <x v="84"/>
    <x v="0"/>
    <n v="260.76"/>
    <n v="8.5"/>
    <n v="4.0999999999999996"/>
    <n v="11.225717999999999"/>
  </r>
  <r>
    <s v="420-97-3340"/>
    <x v="0"/>
    <s v="Yangon"/>
    <x v="1"/>
    <s v="Female"/>
    <x v="4"/>
    <n v="71.680000000000007"/>
    <n v="3"/>
    <n v="10.752000000000001"/>
    <n v="225.792"/>
    <d v="2019-03-28T00:00:00"/>
    <x v="19"/>
    <x v="2"/>
    <n v="215.04"/>
    <n v="9.1999999999999993"/>
    <n v="5.0999999999999996"/>
    <n v="11.515391999999999"/>
  </r>
  <r>
    <s v="436-54-4512"/>
    <x v="0"/>
    <s v="Yangon"/>
    <x v="0"/>
    <s v="Female"/>
    <x v="4"/>
    <n v="91.61"/>
    <n v="1"/>
    <n v="4.5804999999999998"/>
    <n v="96.1905"/>
    <d v="2019-03-20T00:00:00"/>
    <x v="143"/>
    <x v="1"/>
    <n v="91.61"/>
    <n v="9.8000000000000007"/>
    <n v="5.0999999999999996"/>
    <n v="4.9057154999999995"/>
  </r>
  <r>
    <s v="670-79-6321"/>
    <x v="2"/>
    <s v="Mandalay"/>
    <x v="0"/>
    <s v="Female"/>
    <x v="2"/>
    <n v="94.59"/>
    <n v="7"/>
    <n v="33.106499999999997"/>
    <n v="695.23649999999998"/>
    <d v="2019-01-17T00:00:00"/>
    <x v="398"/>
    <x v="2"/>
    <n v="662.13"/>
    <n v="4.9000000000000004"/>
    <n v="4.3"/>
    <n v="29.895169499999998"/>
  </r>
  <r>
    <s v="852-62-7105"/>
    <x v="2"/>
    <s v="Mandalay"/>
    <x v="1"/>
    <s v="Female"/>
    <x v="5"/>
    <n v="83.25"/>
    <n v="10"/>
    <n v="41.625"/>
    <n v="874.125"/>
    <d v="2019-01-12T00:00:00"/>
    <x v="210"/>
    <x v="2"/>
    <n v="832.5"/>
    <n v="4.4000000000000004"/>
    <n v="4.0999999999999996"/>
    <n v="35.839124999999996"/>
  </r>
  <r>
    <s v="598-06-7312"/>
    <x v="2"/>
    <s v="Mandalay"/>
    <x v="0"/>
    <s v="Male"/>
    <x v="5"/>
    <n v="91.35"/>
    <n v="1"/>
    <n v="4.5674999999999999"/>
    <n v="95.917500000000004"/>
    <d v="2019-02-16T00:00:00"/>
    <x v="324"/>
    <x v="1"/>
    <n v="91.35"/>
    <n v="6.8"/>
    <n v="4.0999999999999996"/>
    <n v="3.9326175000000001"/>
  </r>
  <r>
    <s v="135-13-8269"/>
    <x v="2"/>
    <s v="Mandalay"/>
    <x v="0"/>
    <s v="Female"/>
    <x v="4"/>
    <n v="78.88"/>
    <n v="2"/>
    <n v="7.8879999999999999"/>
    <n v="165.648"/>
    <d v="2019-01-26T00:00:00"/>
    <x v="399"/>
    <x v="1"/>
    <n v="157.76"/>
    <n v="9.1"/>
    <n v="5.0999999999999996"/>
    <n v="8.4480479999999982"/>
  </r>
  <r>
    <s v="816-57-2053"/>
    <x v="0"/>
    <s v="Yangon"/>
    <x v="1"/>
    <s v="Male"/>
    <x v="3"/>
    <n v="60.87"/>
    <n v="2"/>
    <n v="6.0869999999999997"/>
    <n v="127.827"/>
    <d v="2019-03-09T00:00:00"/>
    <x v="378"/>
    <x v="0"/>
    <n v="121.74"/>
    <n v="8.6999999999999993"/>
    <n v="5.5"/>
    <n v="7.0304849999999997"/>
  </r>
  <r>
    <s v="628-90-8624"/>
    <x v="2"/>
    <s v="Mandalay"/>
    <x v="0"/>
    <s v="Male"/>
    <x v="0"/>
    <n v="82.58"/>
    <n v="10"/>
    <n v="41.29"/>
    <n v="867.09"/>
    <d v="2019-03-14T00:00:00"/>
    <x v="400"/>
    <x v="1"/>
    <n v="825.8"/>
    <n v="5"/>
    <n v="6.7"/>
    <n v="58.095030000000008"/>
  </r>
  <r>
    <s v="856-66-2701"/>
    <x v="0"/>
    <s v="Yangon"/>
    <x v="0"/>
    <s v="Male"/>
    <x v="2"/>
    <n v="53.3"/>
    <n v="3"/>
    <n v="7.9950000000000001"/>
    <n v="167.89500000000001"/>
    <d v="2019-01-25T00:00:00"/>
    <x v="401"/>
    <x v="0"/>
    <n v="159.9"/>
    <n v="7.5"/>
    <n v="4.3"/>
    <n v="7.2194849999999997"/>
  </r>
  <r>
    <s v="308-39-1707"/>
    <x v="0"/>
    <s v="Yangon"/>
    <x v="1"/>
    <s v="Female"/>
    <x v="5"/>
    <n v="12.09"/>
    <n v="1"/>
    <n v="0.60450000000000004"/>
    <n v="12.6945"/>
    <d v="2019-01-26T00:00:00"/>
    <x v="96"/>
    <x v="2"/>
    <n v="12.09"/>
    <n v="8.1999999999999993"/>
    <n v="4.0999999999999996"/>
    <n v="0.52047449999999995"/>
  </r>
  <r>
    <s v="149-61-1929"/>
    <x v="0"/>
    <s v="Yangon"/>
    <x v="1"/>
    <s v="Male"/>
    <x v="3"/>
    <n v="64.19"/>
    <n v="10"/>
    <n v="32.094999999999999"/>
    <n v="673.995"/>
    <d v="2019-01-19T00:00:00"/>
    <x v="402"/>
    <x v="2"/>
    <n v="641.9"/>
    <n v="6.7"/>
    <n v="5.5"/>
    <n v="37.069724999999998"/>
  </r>
  <r>
    <s v="655-07-2265"/>
    <x v="0"/>
    <s v="Yangon"/>
    <x v="1"/>
    <s v="Male"/>
    <x v="1"/>
    <n v="78.31"/>
    <n v="3"/>
    <n v="11.746499999999999"/>
    <n v="246.6765"/>
    <d v="2019-03-05T00:00:00"/>
    <x v="382"/>
    <x v="0"/>
    <n v="234.93"/>
    <n v="5.4"/>
    <n v="4.5"/>
    <n v="11.1004425"/>
  </r>
  <r>
    <s v="589-02-8023"/>
    <x v="0"/>
    <s v="Yangon"/>
    <x v="0"/>
    <s v="Male"/>
    <x v="4"/>
    <n v="83.77"/>
    <n v="2"/>
    <n v="8.3770000000000007"/>
    <n v="175.917"/>
    <d v="2019-01-15T00:00:00"/>
    <x v="200"/>
    <x v="2"/>
    <n v="167.54"/>
    <n v="7"/>
    <n v="5.0999999999999996"/>
    <n v="8.9717669999999998"/>
  </r>
  <r>
    <s v="420-04-7590"/>
    <x v="2"/>
    <s v="Mandalay"/>
    <x v="1"/>
    <s v="Male"/>
    <x v="2"/>
    <n v="99.7"/>
    <n v="3"/>
    <n v="14.955"/>
    <n v="314.05500000000001"/>
    <d v="2019-03-18T00:00:00"/>
    <x v="403"/>
    <x v="0"/>
    <n v="299.10000000000002"/>
    <n v="4.7"/>
    <n v="4.3"/>
    <n v="13.504365"/>
  </r>
  <r>
    <s v="182-88-2763"/>
    <x v="2"/>
    <s v="Mandalay"/>
    <x v="0"/>
    <s v="Male"/>
    <x v="4"/>
    <n v="79.91"/>
    <n v="3"/>
    <n v="11.986499999999999"/>
    <n v="251.7165"/>
    <d v="2019-03-20T00:00:00"/>
    <x v="198"/>
    <x v="2"/>
    <n v="239.73"/>
    <n v="5"/>
    <n v="5.0999999999999996"/>
    <n v="12.8375415"/>
  </r>
  <r>
    <s v="188-55-0967"/>
    <x v="2"/>
    <s v="Mandalay"/>
    <x v="0"/>
    <s v="Male"/>
    <x v="0"/>
    <n v="66.47"/>
    <n v="10"/>
    <n v="33.234999999999999"/>
    <n v="697.93499999999995"/>
    <d v="2019-01-15T00:00:00"/>
    <x v="66"/>
    <x v="2"/>
    <n v="664.7"/>
    <n v="5"/>
    <n v="6.7"/>
    <n v="46.761645000000001"/>
  </r>
  <r>
    <s v="610-46-4100"/>
    <x v="0"/>
    <s v="Yangon"/>
    <x v="1"/>
    <s v="Male"/>
    <x v="0"/>
    <n v="28.95"/>
    <n v="7"/>
    <n v="10.1325"/>
    <n v="212.7825"/>
    <d v="2019-03-03T00:00:00"/>
    <x v="106"/>
    <x v="2"/>
    <n v="202.65"/>
    <n v="6"/>
    <n v="6.7"/>
    <n v="14.256427499999999"/>
  </r>
  <r>
    <s v="318-81-2368"/>
    <x v="1"/>
    <s v="Naypyitaw"/>
    <x v="1"/>
    <s v="Female"/>
    <x v="1"/>
    <n v="46.2"/>
    <n v="1"/>
    <n v="2.31"/>
    <n v="48.51"/>
    <d v="2019-03-19T00:00:00"/>
    <x v="404"/>
    <x v="1"/>
    <n v="46.2"/>
    <n v="6.3"/>
    <n v="4.5"/>
    <n v="2.1829499999999999"/>
  </r>
  <r>
    <s v="364-33-8584"/>
    <x v="2"/>
    <s v="Mandalay"/>
    <x v="0"/>
    <s v="Female"/>
    <x v="4"/>
    <n v="17.63"/>
    <n v="5"/>
    <n v="4.4074999999999998"/>
    <n v="92.557500000000005"/>
    <d v="2019-03-08T00:00:00"/>
    <x v="398"/>
    <x v="1"/>
    <n v="88.15"/>
    <n v="8.5"/>
    <n v="5.0999999999999996"/>
    <n v="4.7204325000000003"/>
  </r>
  <r>
    <s v="665-63-9737"/>
    <x v="2"/>
    <s v="Mandalay"/>
    <x v="1"/>
    <s v="Male"/>
    <x v="5"/>
    <n v="52.42"/>
    <n v="3"/>
    <n v="7.8630000000000004"/>
    <n v="165.12299999999999"/>
    <d v="2019-02-27T00:00:00"/>
    <x v="24"/>
    <x v="0"/>
    <n v="157.26"/>
    <n v="7.5"/>
    <n v="4.0999999999999996"/>
    <n v="6.7700429999999994"/>
  </r>
  <r>
    <s v="695-09-5146"/>
    <x v="2"/>
    <s v="Mandalay"/>
    <x v="0"/>
    <s v="Female"/>
    <x v="4"/>
    <n v="98.79"/>
    <n v="3"/>
    <n v="14.8185"/>
    <n v="311.18849999999998"/>
    <d v="2019-02-23T00:00:00"/>
    <x v="405"/>
    <x v="0"/>
    <n v="296.37"/>
    <n v="6.4"/>
    <n v="5.0999999999999996"/>
    <n v="15.870613499999997"/>
  </r>
  <r>
    <s v="155-45-3814"/>
    <x v="1"/>
    <s v="Naypyitaw"/>
    <x v="0"/>
    <s v="Female"/>
    <x v="1"/>
    <n v="88.55"/>
    <n v="8"/>
    <n v="35.42"/>
    <n v="743.82"/>
    <d v="2019-03-19T00:00:00"/>
    <x v="406"/>
    <x v="0"/>
    <n v="708.4"/>
    <n v="4.7"/>
    <n v="4.5"/>
    <n v="33.471899999999998"/>
  </r>
  <r>
    <s v="794-32-2436"/>
    <x v="2"/>
    <s v="Mandalay"/>
    <x v="0"/>
    <s v="Male"/>
    <x v="1"/>
    <n v="55.67"/>
    <n v="2"/>
    <n v="5.5670000000000002"/>
    <n v="116.907"/>
    <d v="2019-03-27T00:00:00"/>
    <x v="264"/>
    <x v="0"/>
    <n v="111.34"/>
    <n v="6"/>
    <n v="4.5"/>
    <n v="5.260815"/>
  </r>
  <r>
    <s v="131-15-8856"/>
    <x v="1"/>
    <s v="Naypyitaw"/>
    <x v="0"/>
    <s v="Female"/>
    <x v="4"/>
    <n v="72.52"/>
    <n v="8"/>
    <n v="29.007999999999999"/>
    <n v="609.16800000000001"/>
    <d v="2019-03-30T00:00:00"/>
    <x v="206"/>
    <x v="2"/>
    <n v="580.16"/>
    <n v="4"/>
    <n v="5.0999999999999996"/>
    <n v="31.067567999999998"/>
  </r>
  <r>
    <s v="273-84-2164"/>
    <x v="1"/>
    <s v="Naypyitaw"/>
    <x v="0"/>
    <s v="Male"/>
    <x v="1"/>
    <n v="12.05"/>
    <n v="5"/>
    <n v="3.0125000000000002"/>
    <n v="63.262500000000003"/>
    <d v="2019-02-16T00:00:00"/>
    <x v="183"/>
    <x v="0"/>
    <n v="60.25"/>
    <n v="5.5"/>
    <n v="4.5"/>
    <n v="2.8468125000000004"/>
  </r>
  <r>
    <s v="706-36-6154"/>
    <x v="0"/>
    <s v="Yangon"/>
    <x v="0"/>
    <s v="Male"/>
    <x v="2"/>
    <n v="19.36"/>
    <n v="9"/>
    <n v="8.7119999999999997"/>
    <n v="182.952"/>
    <d v="2019-01-18T00:00:00"/>
    <x v="362"/>
    <x v="0"/>
    <n v="174.24"/>
    <n v="8.6999999999999993"/>
    <n v="4.3"/>
    <n v="7.866935999999999"/>
  </r>
  <r>
    <s v="778-89-7974"/>
    <x v="1"/>
    <s v="Naypyitaw"/>
    <x v="1"/>
    <s v="Male"/>
    <x v="0"/>
    <n v="70.209999999999994"/>
    <n v="6"/>
    <n v="21.062999999999999"/>
    <n v="442.32299999999998"/>
    <d v="2019-03-30T00:00:00"/>
    <x v="407"/>
    <x v="1"/>
    <n v="421.26"/>
    <n v="7.4"/>
    <n v="6.7"/>
    <n v="29.635641"/>
  </r>
  <r>
    <s v="574-31-8277"/>
    <x v="2"/>
    <s v="Mandalay"/>
    <x v="0"/>
    <s v="Male"/>
    <x v="5"/>
    <n v="33.630000000000003"/>
    <n v="1"/>
    <n v="1.6815"/>
    <n v="35.311500000000002"/>
    <d v="2019-03-20T00:00:00"/>
    <x v="374"/>
    <x v="1"/>
    <n v="33.630000000000003"/>
    <n v="5.6"/>
    <n v="4.0999999999999996"/>
    <n v="1.4477715"/>
  </r>
  <r>
    <s v="859-71-0933"/>
    <x v="1"/>
    <s v="Naypyitaw"/>
    <x v="0"/>
    <s v="Female"/>
    <x v="3"/>
    <n v="15.49"/>
    <n v="2"/>
    <n v="1.5489999999999999"/>
    <n v="32.529000000000003"/>
    <d v="2019-01-16T00:00:00"/>
    <x v="50"/>
    <x v="1"/>
    <n v="30.98"/>
    <n v="6.3"/>
    <n v="5.5"/>
    <n v="1.7890950000000001"/>
  </r>
  <r>
    <s v="740-11-5257"/>
    <x v="1"/>
    <s v="Naypyitaw"/>
    <x v="1"/>
    <s v="Male"/>
    <x v="1"/>
    <n v="24.74"/>
    <n v="10"/>
    <n v="12.37"/>
    <n v="259.77"/>
    <d v="2019-02-24T00:00:00"/>
    <x v="95"/>
    <x v="1"/>
    <n v="247.4"/>
    <n v="7.1"/>
    <n v="4.5"/>
    <n v="11.689649999999999"/>
  </r>
  <r>
    <s v="369-82-2676"/>
    <x v="2"/>
    <s v="Mandalay"/>
    <x v="1"/>
    <s v="Male"/>
    <x v="1"/>
    <n v="75.66"/>
    <n v="5"/>
    <n v="18.914999999999999"/>
    <n v="397.21499999999997"/>
    <d v="2019-01-15T00:00:00"/>
    <x v="282"/>
    <x v="0"/>
    <n v="378.3"/>
    <n v="7.8"/>
    <n v="4.5"/>
    <n v="17.874675"/>
  </r>
  <r>
    <s v="563-47-4072"/>
    <x v="2"/>
    <s v="Mandalay"/>
    <x v="1"/>
    <s v="Female"/>
    <x v="0"/>
    <n v="55.81"/>
    <n v="6"/>
    <n v="16.742999999999999"/>
    <n v="351.60300000000001"/>
    <d v="2019-01-22T00:00:00"/>
    <x v="408"/>
    <x v="1"/>
    <n v="334.86"/>
    <n v="9.9"/>
    <n v="6.7"/>
    <n v="23.557400999999999"/>
  </r>
  <r>
    <s v="742-04-5161"/>
    <x v="0"/>
    <s v="Yangon"/>
    <x v="0"/>
    <s v="Male"/>
    <x v="2"/>
    <n v="72.78"/>
    <n v="10"/>
    <n v="36.39"/>
    <n v="764.19"/>
    <d v="2019-02-03T00:00:00"/>
    <x v="45"/>
    <x v="1"/>
    <n v="727.8"/>
    <n v="7.3"/>
    <n v="4.3"/>
    <n v="32.860170000000004"/>
  </r>
  <r>
    <s v="149-15-7606"/>
    <x v="2"/>
    <s v="Mandalay"/>
    <x v="0"/>
    <s v="Male"/>
    <x v="3"/>
    <n v="37.32"/>
    <n v="9"/>
    <n v="16.794"/>
    <n v="352.67399999999998"/>
    <d v="2019-03-06T00:00:00"/>
    <x v="26"/>
    <x v="0"/>
    <n v="335.88"/>
    <n v="5.0999999999999996"/>
    <n v="5.5"/>
    <n v="19.397069999999999"/>
  </r>
  <r>
    <s v="133-77-3154"/>
    <x v="2"/>
    <s v="Mandalay"/>
    <x v="0"/>
    <s v="Male"/>
    <x v="5"/>
    <n v="60.18"/>
    <n v="4"/>
    <n v="12.036"/>
    <n v="252.756"/>
    <d v="2019-02-16T00:00:00"/>
    <x v="358"/>
    <x v="2"/>
    <n v="240.72"/>
    <n v="9.4"/>
    <n v="4.0999999999999996"/>
    <n v="10.362995999999999"/>
  </r>
  <r>
    <s v="169-52-4504"/>
    <x v="0"/>
    <s v="Yangon"/>
    <x v="1"/>
    <s v="Female"/>
    <x v="1"/>
    <n v="15.69"/>
    <n v="3"/>
    <n v="2.3534999999999999"/>
    <n v="49.423499999999997"/>
    <d v="2019-03-14T00:00:00"/>
    <x v="385"/>
    <x v="2"/>
    <n v="47.07"/>
    <n v="5.8"/>
    <n v="4.5"/>
    <n v="2.2240574999999998"/>
  </r>
  <r>
    <s v="250-81-7186"/>
    <x v="1"/>
    <s v="Naypyitaw"/>
    <x v="1"/>
    <s v="Female"/>
    <x v="1"/>
    <n v="99.69"/>
    <n v="1"/>
    <n v="4.9844999999999997"/>
    <n v="104.67449999999999"/>
    <d v="2019-02-27T00:00:00"/>
    <x v="81"/>
    <x v="2"/>
    <n v="99.69"/>
    <n v="8"/>
    <n v="4.5"/>
    <n v="4.7103524999999999"/>
  </r>
  <r>
    <s v="562-12-5430"/>
    <x v="0"/>
    <s v="Yangon"/>
    <x v="0"/>
    <s v="Female"/>
    <x v="5"/>
    <n v="88.15"/>
    <n v="3"/>
    <n v="13.2225"/>
    <n v="277.67250000000001"/>
    <d v="2019-01-18T00:00:00"/>
    <x v="41"/>
    <x v="0"/>
    <n v="264.45"/>
    <n v="7.9"/>
    <n v="4.0999999999999996"/>
    <n v="11.384572499999999"/>
  </r>
  <r>
    <s v="816-72-8853"/>
    <x v="0"/>
    <s v="Yangon"/>
    <x v="0"/>
    <s v="Female"/>
    <x v="3"/>
    <n v="27.93"/>
    <n v="5"/>
    <n v="6.9824999999999999"/>
    <n v="146.63249999999999"/>
    <d v="2019-01-29T00:00:00"/>
    <x v="74"/>
    <x v="1"/>
    <n v="139.65"/>
    <n v="5.9"/>
    <n v="5.5"/>
    <n v="8.0647874999999996"/>
  </r>
  <r>
    <s v="491-38-3499"/>
    <x v="0"/>
    <s v="Yangon"/>
    <x v="0"/>
    <s v="Male"/>
    <x v="5"/>
    <n v="55.45"/>
    <n v="1"/>
    <n v="2.7725"/>
    <n v="58.222499999999997"/>
    <d v="2019-02-26T00:00:00"/>
    <x v="409"/>
    <x v="2"/>
    <n v="55.45"/>
    <n v="4.9000000000000004"/>
    <n v="4.0999999999999996"/>
    <n v="2.3871224999999994"/>
  </r>
  <r>
    <s v="322-02-2271"/>
    <x v="2"/>
    <s v="Mandalay"/>
    <x v="1"/>
    <s v="Female"/>
    <x v="3"/>
    <n v="42.97"/>
    <n v="3"/>
    <n v="6.4455"/>
    <n v="135.35550000000001"/>
    <d v="2019-02-03T00:00:00"/>
    <x v="246"/>
    <x v="1"/>
    <n v="128.91"/>
    <n v="9.3000000000000007"/>
    <n v="5.5"/>
    <n v="7.4445524999999995"/>
  </r>
  <r>
    <s v="842-29-4695"/>
    <x v="1"/>
    <s v="Naypyitaw"/>
    <x v="0"/>
    <s v="Male"/>
    <x v="3"/>
    <n v="17.14"/>
    <n v="7"/>
    <n v="5.9989999999999997"/>
    <n v="125.979"/>
    <d v="2019-01-16T00:00:00"/>
    <x v="348"/>
    <x v="2"/>
    <n v="119.98"/>
    <n v="7.9"/>
    <n v="5.5"/>
    <n v="6.9288449999999999"/>
  </r>
  <r>
    <s v="725-67-2480"/>
    <x v="2"/>
    <s v="Mandalay"/>
    <x v="0"/>
    <s v="Female"/>
    <x v="5"/>
    <n v="58.75"/>
    <n v="6"/>
    <n v="17.625"/>
    <n v="370.125"/>
    <d v="2019-03-24T00:00:00"/>
    <x v="92"/>
    <x v="2"/>
    <n v="352.5"/>
    <n v="5.9"/>
    <n v="4.0999999999999996"/>
    <n v="15.175124999999998"/>
  </r>
  <r>
    <s v="641-51-2661"/>
    <x v="1"/>
    <s v="Naypyitaw"/>
    <x v="0"/>
    <s v="Female"/>
    <x v="4"/>
    <n v="87.1"/>
    <n v="10"/>
    <n v="43.55"/>
    <n v="914.55"/>
    <d v="2019-02-12T00:00:00"/>
    <x v="410"/>
    <x v="2"/>
    <n v="871"/>
    <n v="9.9"/>
    <n v="5.0999999999999996"/>
    <n v="46.64204999999999"/>
  </r>
  <r>
    <s v="714-02-3114"/>
    <x v="1"/>
    <s v="Naypyitaw"/>
    <x v="1"/>
    <s v="Female"/>
    <x v="3"/>
    <n v="98.8"/>
    <n v="2"/>
    <n v="9.8800000000000008"/>
    <n v="207.48"/>
    <d v="2019-02-21T00:00:00"/>
    <x v="411"/>
    <x v="1"/>
    <n v="197.6"/>
    <n v="7.7"/>
    <n v="5.5"/>
    <n v="11.411399999999999"/>
  </r>
  <r>
    <s v="518-17-2983"/>
    <x v="0"/>
    <s v="Yangon"/>
    <x v="1"/>
    <s v="Female"/>
    <x v="5"/>
    <n v="48.63"/>
    <n v="4"/>
    <n v="9.7260000000000009"/>
    <n v="204.24600000000001"/>
    <d v="2019-02-04T00:00:00"/>
    <x v="284"/>
    <x v="0"/>
    <n v="194.52"/>
    <n v="7.6"/>
    <n v="4.0999999999999996"/>
    <n v="8.3740860000000001"/>
  </r>
  <r>
    <s v="779-42-2410"/>
    <x v="2"/>
    <s v="Mandalay"/>
    <x v="0"/>
    <s v="Male"/>
    <x v="4"/>
    <n v="57.74"/>
    <n v="3"/>
    <n v="8.6609999999999996"/>
    <n v="181.881"/>
    <d v="2019-02-20T00:00:00"/>
    <x v="412"/>
    <x v="0"/>
    <n v="173.22"/>
    <n v="7.7"/>
    <n v="5.0999999999999996"/>
    <n v="9.2759309999999999"/>
  </r>
  <r>
    <s v="190-14-3147"/>
    <x v="2"/>
    <s v="Mandalay"/>
    <x v="1"/>
    <s v="Female"/>
    <x v="0"/>
    <n v="17.97"/>
    <n v="4"/>
    <n v="3.5939999999999999"/>
    <n v="75.474000000000004"/>
    <d v="2019-02-23T00:00:00"/>
    <x v="413"/>
    <x v="0"/>
    <n v="71.88"/>
    <n v="6.4"/>
    <n v="6.7"/>
    <n v="5.0567580000000003"/>
  </r>
  <r>
    <s v="408-66-6712"/>
    <x v="1"/>
    <s v="Naypyitaw"/>
    <x v="0"/>
    <s v="Female"/>
    <x v="0"/>
    <n v="47.71"/>
    <n v="6"/>
    <n v="14.313000000000001"/>
    <n v="300.57299999999998"/>
    <d v="2019-02-16T00:00:00"/>
    <x v="401"/>
    <x v="0"/>
    <n v="286.26"/>
    <n v="4.4000000000000004"/>
    <n v="6.7"/>
    <n v="20.138390999999999"/>
  </r>
  <r>
    <s v="679-22-6530"/>
    <x v="2"/>
    <s v="Mandalay"/>
    <x v="1"/>
    <s v="Female"/>
    <x v="3"/>
    <n v="40.619999999999997"/>
    <n v="2"/>
    <n v="4.0620000000000003"/>
    <n v="85.302000000000007"/>
    <d v="2019-01-17T00:00:00"/>
    <x v="175"/>
    <x v="2"/>
    <n v="81.239999999999995"/>
    <n v="4.0999999999999996"/>
    <n v="5.5"/>
    <n v="4.6916100000000007"/>
  </r>
  <r>
    <s v="588-47-8641"/>
    <x v="0"/>
    <s v="Yangon"/>
    <x v="0"/>
    <s v="Male"/>
    <x v="5"/>
    <n v="56.04"/>
    <n v="10"/>
    <n v="28.02"/>
    <n v="588.41999999999996"/>
    <d v="2019-01-14T00:00:00"/>
    <x v="171"/>
    <x v="0"/>
    <n v="560.4"/>
    <n v="4.4000000000000004"/>
    <n v="4.0999999999999996"/>
    <n v="24.125219999999995"/>
  </r>
  <r>
    <s v="642-61-4706"/>
    <x v="2"/>
    <s v="Mandalay"/>
    <x v="0"/>
    <s v="Male"/>
    <x v="4"/>
    <n v="93.4"/>
    <n v="2"/>
    <n v="9.34"/>
    <n v="196.14"/>
    <d v="2019-03-30T00:00:00"/>
    <x v="414"/>
    <x v="1"/>
    <n v="186.8"/>
    <n v="5.5"/>
    <n v="5.0999999999999996"/>
    <n v="10.003139999999998"/>
  </r>
  <r>
    <s v="576-31-4774"/>
    <x v="2"/>
    <s v="Mandalay"/>
    <x v="1"/>
    <s v="Female"/>
    <x v="0"/>
    <n v="73.41"/>
    <n v="3"/>
    <n v="11.0115"/>
    <n v="231.2415"/>
    <d v="2019-03-02T00:00:00"/>
    <x v="415"/>
    <x v="0"/>
    <n v="220.23"/>
    <n v="4"/>
    <n v="6.7"/>
    <n v="15.493180500000001"/>
  </r>
  <r>
    <s v="556-41-6224"/>
    <x v="1"/>
    <s v="Naypyitaw"/>
    <x v="1"/>
    <s v="Male"/>
    <x v="0"/>
    <n v="33.64"/>
    <n v="8"/>
    <n v="13.456"/>
    <n v="282.57600000000002"/>
    <d v="2019-02-15T00:00:00"/>
    <x v="416"/>
    <x v="2"/>
    <n v="269.12"/>
    <n v="9.3000000000000007"/>
    <n v="6.7"/>
    <n v="18.932592000000003"/>
  </r>
  <r>
    <s v="811-03-8790"/>
    <x v="0"/>
    <s v="Yangon"/>
    <x v="1"/>
    <s v="Female"/>
    <x v="1"/>
    <n v="45.48"/>
    <n v="10"/>
    <n v="22.74"/>
    <n v="477.54"/>
    <d v="2019-03-01T00:00:00"/>
    <x v="417"/>
    <x v="2"/>
    <n v="454.8"/>
    <n v="4.8"/>
    <n v="4.5"/>
    <n v="21.489300000000004"/>
  </r>
  <r>
    <s v="242-11-3142"/>
    <x v="2"/>
    <s v="Mandalay"/>
    <x v="0"/>
    <s v="Male"/>
    <x v="5"/>
    <n v="83.77"/>
    <n v="2"/>
    <n v="8.3770000000000007"/>
    <n v="175.917"/>
    <d v="2019-02-24T00:00:00"/>
    <x v="129"/>
    <x v="1"/>
    <n v="167.54"/>
    <n v="4.5999999999999996"/>
    <n v="4.0999999999999996"/>
    <n v="7.2125969999999997"/>
  </r>
  <r>
    <s v="752-23-3760"/>
    <x v="2"/>
    <s v="Mandalay"/>
    <x v="0"/>
    <s v="Female"/>
    <x v="3"/>
    <n v="64.08"/>
    <n v="7"/>
    <n v="22.428000000000001"/>
    <n v="470.988"/>
    <d v="2019-02-19T00:00:00"/>
    <x v="418"/>
    <x v="2"/>
    <n v="448.56"/>
    <n v="7.3"/>
    <n v="5.5"/>
    <n v="25.904340000000001"/>
  </r>
  <r>
    <s v="274-05-5470"/>
    <x v="0"/>
    <s v="Yangon"/>
    <x v="0"/>
    <s v="Female"/>
    <x v="4"/>
    <n v="73.47"/>
    <n v="4"/>
    <n v="14.694000000000001"/>
    <n v="308.57400000000001"/>
    <d v="2019-02-23T00:00:00"/>
    <x v="5"/>
    <x v="1"/>
    <n v="293.88"/>
    <n v="6"/>
    <n v="5.0999999999999996"/>
    <n v="15.737273999999999"/>
  </r>
  <r>
    <s v="648-94-3045"/>
    <x v="1"/>
    <s v="Naypyitaw"/>
    <x v="1"/>
    <s v="Male"/>
    <x v="0"/>
    <n v="58.95"/>
    <n v="10"/>
    <n v="29.475000000000001"/>
    <n v="618.97500000000002"/>
    <d v="2019-02-07T00:00:00"/>
    <x v="419"/>
    <x v="0"/>
    <n v="589.5"/>
    <n v="8.1"/>
    <n v="6.7"/>
    <n v="41.471325000000007"/>
  </r>
  <r>
    <s v="130-67-4723"/>
    <x v="0"/>
    <s v="Yangon"/>
    <x v="0"/>
    <s v="Male"/>
    <x v="4"/>
    <n v="48.5"/>
    <n v="6"/>
    <n v="14.55"/>
    <n v="305.55"/>
    <d v="2019-01-11T00:00:00"/>
    <x v="317"/>
    <x v="0"/>
    <n v="291"/>
    <n v="9.4"/>
    <n v="5.0999999999999996"/>
    <n v="15.583049999999998"/>
  </r>
  <r>
    <s v="528-87-5606"/>
    <x v="2"/>
    <s v="Mandalay"/>
    <x v="0"/>
    <s v="Female"/>
    <x v="1"/>
    <n v="39.479999999999997"/>
    <n v="1"/>
    <n v="1.974"/>
    <n v="41.454000000000001"/>
    <d v="2019-02-12T00:00:00"/>
    <x v="213"/>
    <x v="1"/>
    <n v="39.479999999999997"/>
    <n v="6.5"/>
    <n v="4.5"/>
    <n v="1.8654300000000001"/>
  </r>
  <r>
    <s v="320-85-2052"/>
    <x v="2"/>
    <s v="Mandalay"/>
    <x v="1"/>
    <s v="Female"/>
    <x v="3"/>
    <n v="34.81"/>
    <n v="1"/>
    <n v="1.7404999999999999"/>
    <n v="36.5505"/>
    <d v="2019-01-14T00:00:00"/>
    <x v="41"/>
    <x v="2"/>
    <n v="34.81"/>
    <n v="7"/>
    <n v="5.5"/>
    <n v="2.0102774999999999"/>
  </r>
  <r>
    <s v="370-96-0655"/>
    <x v="1"/>
    <s v="Naypyitaw"/>
    <x v="1"/>
    <s v="Female"/>
    <x v="5"/>
    <n v="49.32"/>
    <n v="6"/>
    <n v="14.795999999999999"/>
    <n v="310.71600000000001"/>
    <d v="2019-01-09T00:00:00"/>
    <x v="190"/>
    <x v="0"/>
    <n v="295.92"/>
    <n v="7.1"/>
    <n v="4.0999999999999996"/>
    <n v="12.739356000000001"/>
  </r>
  <r>
    <s v="105-10-6182"/>
    <x v="0"/>
    <s v="Yangon"/>
    <x v="0"/>
    <s v="Male"/>
    <x v="5"/>
    <n v="21.48"/>
    <n v="2"/>
    <n v="2.1480000000000001"/>
    <n v="45.107999999999997"/>
    <d v="2019-02-27T00:00:00"/>
    <x v="420"/>
    <x v="0"/>
    <n v="42.96"/>
    <n v="6.6"/>
    <n v="4.0999999999999996"/>
    <n v="1.8494279999999998"/>
  </r>
  <r>
    <s v="510-79-0415"/>
    <x v="2"/>
    <s v="Mandalay"/>
    <x v="0"/>
    <s v="Female"/>
    <x v="3"/>
    <n v="23.08"/>
    <n v="6"/>
    <n v="6.9240000000000004"/>
    <n v="145.404"/>
    <d v="2019-01-24T00:00:00"/>
    <x v="25"/>
    <x v="0"/>
    <n v="138.47999999999999"/>
    <n v="4.9000000000000004"/>
    <n v="5.5"/>
    <n v="7.9972199999999996"/>
  </r>
  <r>
    <s v="241-96-5076"/>
    <x v="2"/>
    <s v="Mandalay"/>
    <x v="0"/>
    <s v="Female"/>
    <x v="2"/>
    <n v="49.1"/>
    <n v="2"/>
    <n v="4.91"/>
    <n v="103.11"/>
    <d v="2019-01-08T00:00:00"/>
    <x v="187"/>
    <x v="2"/>
    <n v="98.2"/>
    <n v="6.4"/>
    <n v="4.3"/>
    <n v="4.4337299999999997"/>
  </r>
  <r>
    <s v="767-97-4650"/>
    <x v="2"/>
    <s v="Mandalay"/>
    <x v="0"/>
    <s v="Female"/>
    <x v="3"/>
    <n v="64.83"/>
    <n v="2"/>
    <n v="6.4829999999999997"/>
    <n v="136.143"/>
    <d v="2019-01-08T00:00:00"/>
    <x v="421"/>
    <x v="2"/>
    <n v="129.66"/>
    <n v="8"/>
    <n v="5.5"/>
    <n v="7.4878650000000002"/>
  </r>
  <r>
    <s v="648-83-1321"/>
    <x v="0"/>
    <s v="Yangon"/>
    <x v="0"/>
    <s v="Male"/>
    <x v="2"/>
    <n v="63.56"/>
    <n v="10"/>
    <n v="31.78"/>
    <n v="667.38"/>
    <d v="2019-01-16T00:00:00"/>
    <x v="422"/>
    <x v="1"/>
    <n v="635.6"/>
    <n v="4.3"/>
    <n v="4.3"/>
    <n v="28.697340000000001"/>
  </r>
  <r>
    <s v="173-57-2300"/>
    <x v="1"/>
    <s v="Naypyitaw"/>
    <x v="0"/>
    <s v="Male"/>
    <x v="3"/>
    <n v="72.88"/>
    <n v="2"/>
    <n v="7.2880000000000003"/>
    <n v="153.048"/>
    <d v="2019-03-13T00:00:00"/>
    <x v="423"/>
    <x v="1"/>
    <n v="145.76"/>
    <n v="6.1"/>
    <n v="5.5"/>
    <n v="8.4176400000000005"/>
  </r>
  <r>
    <s v="305-03-2383"/>
    <x v="0"/>
    <s v="Yangon"/>
    <x v="1"/>
    <s v="Female"/>
    <x v="4"/>
    <n v="67.099999999999994"/>
    <n v="3"/>
    <n v="10.065"/>
    <n v="211.36500000000001"/>
    <d v="2019-02-15T00:00:00"/>
    <x v="130"/>
    <x v="1"/>
    <n v="201.3"/>
    <n v="7.5"/>
    <n v="5.0999999999999996"/>
    <n v="10.779615"/>
  </r>
  <r>
    <s v="394-55-6384"/>
    <x v="1"/>
    <s v="Naypyitaw"/>
    <x v="0"/>
    <s v="Female"/>
    <x v="3"/>
    <n v="70.19"/>
    <n v="9"/>
    <n v="31.5855"/>
    <n v="663.29549999999995"/>
    <d v="2019-01-25T00:00:00"/>
    <x v="309"/>
    <x v="1"/>
    <n v="631.71"/>
    <n v="6.7"/>
    <n v="5.5"/>
    <n v="36.481252499999997"/>
  </r>
  <r>
    <s v="266-20-6657"/>
    <x v="1"/>
    <s v="Naypyitaw"/>
    <x v="0"/>
    <s v="Male"/>
    <x v="4"/>
    <n v="55.04"/>
    <n v="7"/>
    <n v="19.263999999999999"/>
    <n v="404.54399999999998"/>
    <d v="2019-03-12T00:00:00"/>
    <x v="30"/>
    <x v="0"/>
    <n v="385.28"/>
    <n v="5.2"/>
    <n v="5.0999999999999996"/>
    <n v="20.631743999999998"/>
  </r>
  <r>
    <s v="689-05-1884"/>
    <x v="0"/>
    <s v="Yangon"/>
    <x v="0"/>
    <s v="Male"/>
    <x v="0"/>
    <n v="48.63"/>
    <n v="10"/>
    <n v="24.315000000000001"/>
    <n v="510.61500000000001"/>
    <d v="2019-03-04T00:00:00"/>
    <x v="104"/>
    <x v="1"/>
    <n v="486.3"/>
    <n v="8.8000000000000007"/>
    <n v="6.7"/>
    <n v="34.211205"/>
  </r>
  <r>
    <s v="196-01-2849"/>
    <x v="1"/>
    <s v="Naypyitaw"/>
    <x v="0"/>
    <s v="Female"/>
    <x v="5"/>
    <n v="73.38"/>
    <n v="7"/>
    <n v="25.683"/>
    <n v="539.34299999999996"/>
    <d v="2019-02-10T00:00:00"/>
    <x v="424"/>
    <x v="1"/>
    <n v="513.66"/>
    <n v="9.5"/>
    <n v="4.0999999999999996"/>
    <n v="22.113062999999997"/>
  </r>
  <r>
    <s v="372-62-5264"/>
    <x v="1"/>
    <s v="Naypyitaw"/>
    <x v="1"/>
    <s v="Female"/>
    <x v="4"/>
    <n v="52.6"/>
    <n v="9"/>
    <n v="23.67"/>
    <n v="497.07"/>
    <d v="2019-01-16T00:00:00"/>
    <x v="51"/>
    <x v="1"/>
    <n v="473.4"/>
    <n v="7.6"/>
    <n v="5.0999999999999996"/>
    <n v="25.350569999999998"/>
  </r>
  <r>
    <s v="800-09-8606"/>
    <x v="0"/>
    <s v="Yangon"/>
    <x v="0"/>
    <s v="Female"/>
    <x v="2"/>
    <n v="87.37"/>
    <n v="5"/>
    <n v="21.842500000000001"/>
    <n v="458.6925"/>
    <d v="2019-01-29T00:00:00"/>
    <x v="425"/>
    <x v="1"/>
    <n v="436.85"/>
    <n v="6.6"/>
    <n v="4.3"/>
    <n v="19.723777499999997"/>
  </r>
  <r>
    <s v="182-52-7000"/>
    <x v="0"/>
    <s v="Yangon"/>
    <x v="0"/>
    <s v="Female"/>
    <x v="3"/>
    <n v="27.04"/>
    <n v="4"/>
    <n v="5.4080000000000004"/>
    <n v="113.568"/>
    <d v="2019-01-01T00:00:00"/>
    <x v="263"/>
    <x v="0"/>
    <n v="108.16"/>
    <n v="6.9"/>
    <n v="5.5"/>
    <n v="6.2462400000000002"/>
  </r>
  <r>
    <s v="826-58-8051"/>
    <x v="2"/>
    <s v="Mandalay"/>
    <x v="1"/>
    <s v="Male"/>
    <x v="2"/>
    <n v="62.19"/>
    <n v="4"/>
    <n v="12.438000000000001"/>
    <n v="261.19799999999998"/>
    <d v="2019-01-06T00:00:00"/>
    <x v="162"/>
    <x v="0"/>
    <n v="248.76"/>
    <n v="4.3"/>
    <n v="4.3"/>
    <n v="11.231513999999999"/>
  </r>
  <r>
    <s v="868-06-0466"/>
    <x v="0"/>
    <s v="Yangon"/>
    <x v="0"/>
    <s v="Male"/>
    <x v="1"/>
    <n v="69.58"/>
    <n v="9"/>
    <n v="31.311"/>
    <n v="657.53099999999995"/>
    <d v="2019-02-19T00:00:00"/>
    <x v="371"/>
    <x v="2"/>
    <n v="626.22"/>
    <n v="7.8"/>
    <n v="4.5"/>
    <n v="29.588894999999997"/>
  </r>
  <r>
    <s v="751-41-9720"/>
    <x v="1"/>
    <s v="Naypyitaw"/>
    <x v="1"/>
    <s v="Male"/>
    <x v="2"/>
    <n v="97.5"/>
    <n v="10"/>
    <n v="48.75"/>
    <n v="1023.75"/>
    <d v="2019-01-12T00:00:00"/>
    <x v="426"/>
    <x v="0"/>
    <n v="975"/>
    <n v="8"/>
    <n v="4.3"/>
    <n v="44.021250000000002"/>
  </r>
  <r>
    <s v="626-43-7888"/>
    <x v="1"/>
    <s v="Naypyitaw"/>
    <x v="1"/>
    <s v="Female"/>
    <x v="5"/>
    <n v="60.41"/>
    <n v="8"/>
    <n v="24.164000000000001"/>
    <n v="507.44400000000002"/>
    <d v="2019-02-07T00:00:00"/>
    <x v="384"/>
    <x v="0"/>
    <n v="483.28"/>
    <n v="9.6"/>
    <n v="4.0999999999999996"/>
    <n v="20.805204"/>
  </r>
  <r>
    <s v="176-64-7711"/>
    <x v="2"/>
    <s v="Mandalay"/>
    <x v="1"/>
    <s v="Male"/>
    <x v="4"/>
    <n v="32.32"/>
    <n v="3"/>
    <n v="4.8479999999999999"/>
    <n v="101.80800000000001"/>
    <d v="2019-03-27T00:00:00"/>
    <x v="386"/>
    <x v="2"/>
    <n v="96.96"/>
    <n v="4.3"/>
    <n v="5.0999999999999996"/>
    <n v="5.1922080000000008"/>
  </r>
  <r>
    <s v="191-29-0321"/>
    <x v="2"/>
    <s v="Mandalay"/>
    <x v="0"/>
    <s v="Female"/>
    <x v="5"/>
    <n v="19.77"/>
    <n v="10"/>
    <n v="9.8849999999999998"/>
    <n v="207.58500000000001"/>
    <d v="2019-02-27T00:00:00"/>
    <x v="427"/>
    <x v="2"/>
    <n v="197.7"/>
    <n v="5"/>
    <n v="4.0999999999999996"/>
    <n v="8.5109849999999998"/>
  </r>
  <r>
    <s v="729-06-2010"/>
    <x v="2"/>
    <s v="Mandalay"/>
    <x v="0"/>
    <s v="Male"/>
    <x v="0"/>
    <n v="80.47"/>
    <n v="9"/>
    <n v="36.211500000000001"/>
    <n v="760.44150000000002"/>
    <d v="2019-01-06T00:00:00"/>
    <x v="428"/>
    <x v="1"/>
    <n v="724.23"/>
    <n v="9.1999999999999993"/>
    <n v="6.7"/>
    <n v="50.949580500000003"/>
  </r>
  <r>
    <s v="640-48-5028"/>
    <x v="2"/>
    <s v="Mandalay"/>
    <x v="0"/>
    <s v="Female"/>
    <x v="2"/>
    <n v="88.39"/>
    <n v="9"/>
    <n v="39.775500000000001"/>
    <n v="835.28549999999996"/>
    <d v="2019-03-02T00:00:00"/>
    <x v="343"/>
    <x v="1"/>
    <n v="795.51"/>
    <n v="6.3"/>
    <n v="4.3"/>
    <n v="35.9172765"/>
  </r>
  <r>
    <s v="186-79-9562"/>
    <x v="2"/>
    <s v="Mandalay"/>
    <x v="1"/>
    <s v="Male"/>
    <x v="0"/>
    <n v="71.77"/>
    <n v="7"/>
    <n v="25.119499999999999"/>
    <n v="527.5095"/>
    <d v="2019-03-29T00:00:00"/>
    <x v="429"/>
    <x v="1"/>
    <n v="502.39"/>
    <n v="8.9"/>
    <n v="6.7"/>
    <n v="35.3431365"/>
  </r>
  <r>
    <s v="834-45-5519"/>
    <x v="2"/>
    <s v="Mandalay"/>
    <x v="1"/>
    <s v="Female"/>
    <x v="1"/>
    <n v="43"/>
    <n v="4"/>
    <n v="8.6"/>
    <n v="180.6"/>
    <d v="2019-01-31T00:00:00"/>
    <x v="109"/>
    <x v="0"/>
    <n v="172"/>
    <n v="7.6"/>
    <n v="4.5"/>
    <n v="8.1269999999999989"/>
  </r>
  <r>
    <s v="162-65-8559"/>
    <x v="1"/>
    <s v="Naypyitaw"/>
    <x v="0"/>
    <s v="Male"/>
    <x v="4"/>
    <n v="68.98"/>
    <n v="1"/>
    <n v="3.4489999999999998"/>
    <n v="72.429000000000002"/>
    <d v="2019-01-21T00:00:00"/>
    <x v="430"/>
    <x v="1"/>
    <n v="68.98"/>
    <n v="4.8"/>
    <n v="5.0999999999999996"/>
    <n v="3.6938789999999999"/>
  </r>
  <r>
    <s v="760-27-5490"/>
    <x v="1"/>
    <s v="Naypyitaw"/>
    <x v="1"/>
    <s v="Male"/>
    <x v="5"/>
    <n v="15.62"/>
    <n v="8"/>
    <n v="6.2480000000000002"/>
    <n v="131.208"/>
    <d v="2019-01-20T00:00:00"/>
    <x v="291"/>
    <x v="0"/>
    <n v="124.96"/>
    <n v="9.1"/>
    <n v="4.0999999999999996"/>
    <n v="5.3795279999999988"/>
  </r>
  <r>
    <s v="445-30-9252"/>
    <x v="0"/>
    <s v="Yangon"/>
    <x v="1"/>
    <s v="Male"/>
    <x v="3"/>
    <n v="25.7"/>
    <n v="3"/>
    <n v="3.855"/>
    <n v="80.954999999999998"/>
    <d v="2019-01-17T00:00:00"/>
    <x v="422"/>
    <x v="0"/>
    <n v="77.099999999999994"/>
    <n v="6.1"/>
    <n v="5.5"/>
    <n v="4.4525249999999996"/>
  </r>
  <r>
    <s v="786-94-2700"/>
    <x v="0"/>
    <s v="Yangon"/>
    <x v="0"/>
    <s v="Male"/>
    <x v="4"/>
    <n v="80.62"/>
    <n v="6"/>
    <n v="24.186"/>
    <n v="507.90600000000001"/>
    <d v="2019-02-28T00:00:00"/>
    <x v="307"/>
    <x v="1"/>
    <n v="483.72"/>
    <n v="9.1"/>
    <n v="5.0999999999999996"/>
    <n v="25.903206000000001"/>
  </r>
  <r>
    <s v="728-88-7867"/>
    <x v="1"/>
    <s v="Naypyitaw"/>
    <x v="0"/>
    <s v="Female"/>
    <x v="2"/>
    <n v="75.53"/>
    <n v="4"/>
    <n v="15.106"/>
    <n v="317.226"/>
    <d v="2019-03-19T00:00:00"/>
    <x v="350"/>
    <x v="0"/>
    <n v="302.12"/>
    <n v="8.3000000000000007"/>
    <n v="4.3"/>
    <n v="13.640718"/>
  </r>
  <r>
    <s v="183-21-3799"/>
    <x v="1"/>
    <s v="Naypyitaw"/>
    <x v="1"/>
    <s v="Female"/>
    <x v="1"/>
    <n v="77.63"/>
    <n v="9"/>
    <n v="34.933500000000002"/>
    <n v="733.60350000000005"/>
    <d v="2019-02-19T00:00:00"/>
    <x v="431"/>
    <x v="0"/>
    <n v="698.67"/>
    <n v="7.2"/>
    <n v="4.5"/>
    <n v="33.012157500000001"/>
  </r>
  <r>
    <s v="268-20-3585"/>
    <x v="1"/>
    <s v="Naypyitaw"/>
    <x v="1"/>
    <s v="Female"/>
    <x v="0"/>
    <n v="13.85"/>
    <n v="9"/>
    <n v="6.2324999999999999"/>
    <n v="130.88249999999999"/>
    <d v="2019-02-04T00:00:00"/>
    <x v="165"/>
    <x v="0"/>
    <n v="124.65"/>
    <n v="6"/>
    <n v="6.7"/>
    <n v="8.7691274999999997"/>
  </r>
  <r>
    <s v="735-32-9839"/>
    <x v="1"/>
    <s v="Naypyitaw"/>
    <x v="0"/>
    <s v="Male"/>
    <x v="5"/>
    <n v="98.7"/>
    <n v="8"/>
    <n v="39.479999999999997"/>
    <n v="829.08"/>
    <d v="2019-01-31T00:00:00"/>
    <x v="130"/>
    <x v="0"/>
    <n v="789.6"/>
    <n v="8.5"/>
    <n v="4.0999999999999996"/>
    <n v="33.992280000000001"/>
  </r>
  <r>
    <s v="258-92-7466"/>
    <x v="0"/>
    <s v="Yangon"/>
    <x v="1"/>
    <s v="Female"/>
    <x v="0"/>
    <n v="35.68"/>
    <n v="5"/>
    <n v="8.92"/>
    <n v="187.32"/>
    <d v="2019-02-06T00:00:00"/>
    <x v="333"/>
    <x v="2"/>
    <n v="178.4"/>
    <n v="6.6"/>
    <n v="6.7"/>
    <n v="12.550440000000002"/>
  </r>
  <r>
    <s v="857-16-3520"/>
    <x v="0"/>
    <s v="Yangon"/>
    <x v="0"/>
    <s v="Female"/>
    <x v="5"/>
    <n v="71.459999999999994"/>
    <n v="7"/>
    <n v="25.010999999999999"/>
    <n v="525.23099999999999"/>
    <d v="2019-03-28T00:00:00"/>
    <x v="432"/>
    <x v="0"/>
    <n v="500.22"/>
    <n v="4.5"/>
    <n v="4.0999999999999996"/>
    <n v="21.534471"/>
  </r>
  <r>
    <s v="482-17-1179"/>
    <x v="0"/>
    <s v="Yangon"/>
    <x v="0"/>
    <s v="Male"/>
    <x v="1"/>
    <n v="11.94"/>
    <n v="3"/>
    <n v="1.7909999999999999"/>
    <n v="37.610999999999997"/>
    <d v="2019-01-19T00:00:00"/>
    <x v="433"/>
    <x v="2"/>
    <n v="35.82"/>
    <n v="8.1"/>
    <n v="4.5"/>
    <n v="1.6924949999999999"/>
  </r>
  <r>
    <s v="788-21-5741"/>
    <x v="0"/>
    <s v="Yangon"/>
    <x v="1"/>
    <s v="Male"/>
    <x v="5"/>
    <n v="45.38"/>
    <n v="3"/>
    <n v="6.8070000000000004"/>
    <n v="142.947"/>
    <d v="2019-02-17T00:00:00"/>
    <x v="229"/>
    <x v="2"/>
    <n v="136.13999999999999"/>
    <n v="7.2"/>
    <n v="4.0999999999999996"/>
    <n v="5.8608269999999996"/>
  </r>
  <r>
    <s v="821-14-9046"/>
    <x v="2"/>
    <s v="Mandalay"/>
    <x v="0"/>
    <s v="Female"/>
    <x v="5"/>
    <n v="17.48"/>
    <n v="6"/>
    <n v="5.2439999999999998"/>
    <n v="110.124"/>
    <d v="2019-01-18T00:00:00"/>
    <x v="278"/>
    <x v="2"/>
    <n v="104.88"/>
    <n v="6.1"/>
    <n v="4.0999999999999996"/>
    <n v="4.515083999999999"/>
  </r>
  <r>
    <s v="418-05-0656"/>
    <x v="2"/>
    <s v="Mandalay"/>
    <x v="1"/>
    <s v="Female"/>
    <x v="5"/>
    <n v="25.56"/>
    <n v="7"/>
    <n v="8.9459999999999997"/>
    <n v="187.86600000000001"/>
    <d v="2019-02-02T00:00:00"/>
    <x v="434"/>
    <x v="1"/>
    <n v="178.92"/>
    <n v="7.1"/>
    <n v="4.0999999999999996"/>
    <n v="7.7025059999999996"/>
  </r>
  <r>
    <s v="678-79-0726"/>
    <x v="1"/>
    <s v="Naypyitaw"/>
    <x v="0"/>
    <s v="Female"/>
    <x v="3"/>
    <n v="90.63"/>
    <n v="9"/>
    <n v="40.783499999999997"/>
    <n v="856.45349999999996"/>
    <d v="2019-01-18T00:00:00"/>
    <x v="311"/>
    <x v="1"/>
    <n v="815.67"/>
    <n v="5.0999999999999996"/>
    <n v="5.5"/>
    <n v="47.1049425"/>
  </r>
  <r>
    <s v="776-68-1096"/>
    <x v="2"/>
    <s v="Mandalay"/>
    <x v="1"/>
    <s v="Male"/>
    <x v="2"/>
    <n v="44.12"/>
    <n v="3"/>
    <n v="6.6180000000000003"/>
    <n v="138.97800000000001"/>
    <d v="2019-03-18T00:00:00"/>
    <x v="286"/>
    <x v="2"/>
    <n v="132.36000000000001"/>
    <n v="7.9"/>
    <n v="4.3"/>
    <n v="5.9760540000000004"/>
  </r>
  <r>
    <s v="592-46-1692"/>
    <x v="1"/>
    <s v="Naypyitaw"/>
    <x v="0"/>
    <s v="Female"/>
    <x v="4"/>
    <n v="36.770000000000003"/>
    <n v="7"/>
    <n v="12.8695"/>
    <n v="270.2595"/>
    <d v="2019-01-11T00:00:00"/>
    <x v="435"/>
    <x v="1"/>
    <n v="257.39"/>
    <n v="7.4"/>
    <n v="5.0999999999999996"/>
    <n v="13.783234499999999"/>
  </r>
  <r>
    <s v="434-35-9162"/>
    <x v="2"/>
    <s v="Mandalay"/>
    <x v="0"/>
    <s v="Male"/>
    <x v="4"/>
    <n v="23.34"/>
    <n v="4"/>
    <n v="4.6680000000000001"/>
    <n v="98.028000000000006"/>
    <d v="2019-02-04T00:00:00"/>
    <x v="387"/>
    <x v="0"/>
    <n v="93.36"/>
    <n v="7.4"/>
    <n v="5.0999999999999996"/>
    <n v="4.999428"/>
  </r>
  <r>
    <s v="149-14-0304"/>
    <x v="1"/>
    <s v="Naypyitaw"/>
    <x v="0"/>
    <s v="Female"/>
    <x v="0"/>
    <n v="28.5"/>
    <n v="8"/>
    <n v="11.4"/>
    <n v="239.4"/>
    <d v="2019-02-06T00:00:00"/>
    <x v="436"/>
    <x v="1"/>
    <n v="228"/>
    <n v="6.6"/>
    <n v="6.7"/>
    <n v="16.0398"/>
  </r>
  <r>
    <s v="442-44-6497"/>
    <x v="1"/>
    <s v="Naypyitaw"/>
    <x v="0"/>
    <s v="Male"/>
    <x v="2"/>
    <n v="55.57"/>
    <n v="3"/>
    <n v="8.3354999999999997"/>
    <n v="175.0455"/>
    <d v="2019-01-08T00:00:00"/>
    <x v="437"/>
    <x v="2"/>
    <n v="166.71"/>
    <n v="5.9"/>
    <n v="4.3"/>
    <n v="7.5269564999999998"/>
  </r>
  <r>
    <s v="174-64-0215"/>
    <x v="2"/>
    <s v="Mandalay"/>
    <x v="1"/>
    <s v="Male"/>
    <x v="3"/>
    <n v="69.739999999999995"/>
    <n v="10"/>
    <n v="34.869999999999997"/>
    <n v="732.27"/>
    <d v="2019-03-05T00:00:00"/>
    <x v="438"/>
    <x v="2"/>
    <n v="697.4"/>
    <n v="8.9"/>
    <n v="5.5"/>
    <n v="40.274849999999994"/>
  </r>
  <r>
    <s v="210-74-9613"/>
    <x v="1"/>
    <s v="Naypyitaw"/>
    <x v="1"/>
    <s v="Male"/>
    <x v="5"/>
    <n v="97.26"/>
    <n v="4"/>
    <n v="19.452000000000002"/>
    <n v="408.49200000000002"/>
    <d v="2019-03-16T00:00:00"/>
    <x v="439"/>
    <x v="0"/>
    <n v="389.04"/>
    <n v="6.8"/>
    <n v="4.0999999999999996"/>
    <n v="16.748172"/>
  </r>
  <r>
    <s v="299-29-0180"/>
    <x v="2"/>
    <s v="Mandalay"/>
    <x v="0"/>
    <s v="Female"/>
    <x v="2"/>
    <n v="52.18"/>
    <n v="7"/>
    <n v="18.263000000000002"/>
    <n v="383.52300000000002"/>
    <d v="2019-03-09T00:00:00"/>
    <x v="200"/>
    <x v="1"/>
    <n v="365.26"/>
    <n v="9.3000000000000007"/>
    <n v="4.3"/>
    <n v="16.491489000000001"/>
  </r>
  <r>
    <s v="247-11-2470"/>
    <x v="0"/>
    <s v="Yangon"/>
    <x v="0"/>
    <s v="Female"/>
    <x v="5"/>
    <n v="22.32"/>
    <n v="4"/>
    <n v="4.4640000000000004"/>
    <n v="93.744"/>
    <d v="2019-03-01T00:00:00"/>
    <x v="293"/>
    <x v="2"/>
    <n v="89.28"/>
    <n v="4.4000000000000004"/>
    <n v="4.0999999999999996"/>
    <n v="3.8435039999999998"/>
  </r>
  <r>
    <s v="635-28-5728"/>
    <x v="0"/>
    <s v="Yangon"/>
    <x v="1"/>
    <s v="Male"/>
    <x v="0"/>
    <n v="56"/>
    <n v="3"/>
    <n v="8.4"/>
    <n v="176.4"/>
    <d v="2019-02-28T00:00:00"/>
    <x v="295"/>
    <x v="0"/>
    <n v="168"/>
    <n v="4.8"/>
    <n v="6.7"/>
    <n v="11.818800000000001"/>
  </r>
  <r>
    <s v="756-49-0168"/>
    <x v="0"/>
    <s v="Yangon"/>
    <x v="0"/>
    <s v="Male"/>
    <x v="5"/>
    <n v="19.7"/>
    <n v="1"/>
    <n v="0.98499999999999999"/>
    <n v="20.684999999999999"/>
    <d v="2019-02-08T00:00:00"/>
    <x v="411"/>
    <x v="0"/>
    <n v="19.7"/>
    <n v="9.5"/>
    <n v="4.0999999999999996"/>
    <n v="0.84808499999999976"/>
  </r>
  <r>
    <s v="438-23-1242"/>
    <x v="2"/>
    <s v="Mandalay"/>
    <x v="1"/>
    <s v="Male"/>
    <x v="1"/>
    <n v="75.88"/>
    <n v="7"/>
    <n v="26.558"/>
    <n v="557.71799999999996"/>
    <d v="2019-01-24T00:00:00"/>
    <x v="440"/>
    <x v="0"/>
    <n v="531.16"/>
    <n v="8.9"/>
    <n v="4.5"/>
    <n v="25.097309999999997"/>
  </r>
  <r>
    <s v="238-45-6950"/>
    <x v="2"/>
    <s v="Mandalay"/>
    <x v="0"/>
    <s v="Male"/>
    <x v="4"/>
    <n v="53.72"/>
    <n v="1"/>
    <n v="2.6859999999999999"/>
    <n v="56.405999999999999"/>
    <d v="2019-03-01T00:00:00"/>
    <x v="356"/>
    <x v="0"/>
    <n v="53.72"/>
    <n v="6.4"/>
    <n v="5.0999999999999996"/>
    <n v="2.876706"/>
  </r>
  <r>
    <s v="607-65-2441"/>
    <x v="1"/>
    <s v="Naypyitaw"/>
    <x v="0"/>
    <s v="Male"/>
    <x v="0"/>
    <n v="81.95"/>
    <n v="10"/>
    <n v="40.975000000000001"/>
    <n v="860.47500000000002"/>
    <d v="2019-03-10T00:00:00"/>
    <x v="441"/>
    <x v="2"/>
    <n v="819.5"/>
    <n v="6"/>
    <n v="6.7"/>
    <n v="57.651825000000002"/>
  </r>
  <r>
    <s v="386-27-7606"/>
    <x v="1"/>
    <s v="Naypyitaw"/>
    <x v="0"/>
    <s v="Female"/>
    <x v="2"/>
    <n v="81.2"/>
    <n v="7"/>
    <n v="28.42"/>
    <n v="596.82000000000005"/>
    <d v="2019-03-23T00:00:00"/>
    <x v="273"/>
    <x v="2"/>
    <n v="568.4"/>
    <n v="8.1"/>
    <n v="4.3"/>
    <n v="25.663260000000001"/>
  </r>
  <r>
    <s v="137-63-5492"/>
    <x v="1"/>
    <s v="Naypyitaw"/>
    <x v="1"/>
    <s v="Male"/>
    <x v="1"/>
    <n v="58.76"/>
    <n v="10"/>
    <n v="29.38"/>
    <n v="616.98"/>
    <d v="2019-01-29T00:00:00"/>
    <x v="442"/>
    <x v="0"/>
    <n v="587.6"/>
    <n v="9"/>
    <n v="4.5"/>
    <n v="27.764099999999999"/>
  </r>
  <r>
    <s v="197-77-7132"/>
    <x v="2"/>
    <s v="Mandalay"/>
    <x v="0"/>
    <s v="Male"/>
    <x v="1"/>
    <n v="91.56"/>
    <n v="8"/>
    <n v="36.624000000000002"/>
    <n v="769.10400000000004"/>
    <d v="2019-01-12T00:00:00"/>
    <x v="282"/>
    <x v="0"/>
    <n v="732.48"/>
    <n v="6"/>
    <n v="4.5"/>
    <n v="34.609680000000004"/>
  </r>
  <r>
    <s v="805-86-0265"/>
    <x v="0"/>
    <s v="Yangon"/>
    <x v="1"/>
    <s v="Male"/>
    <x v="2"/>
    <n v="93.96"/>
    <n v="9"/>
    <n v="42.281999999999996"/>
    <n v="887.92200000000003"/>
    <d v="2019-03-20T00:00:00"/>
    <x v="102"/>
    <x v="1"/>
    <n v="845.64"/>
    <n v="9.8000000000000007"/>
    <n v="4.3"/>
    <n v="38.180646000000003"/>
  </r>
  <r>
    <s v="733-29-1227"/>
    <x v="1"/>
    <s v="Naypyitaw"/>
    <x v="1"/>
    <s v="Male"/>
    <x v="2"/>
    <n v="55.61"/>
    <n v="7"/>
    <n v="19.4635"/>
    <n v="408.73349999999999"/>
    <d v="2019-03-23T00:00:00"/>
    <x v="443"/>
    <x v="1"/>
    <n v="389.27"/>
    <n v="8.5"/>
    <n v="4.3"/>
    <n v="17.575540499999999"/>
  </r>
  <r>
    <s v="451-73-2711"/>
    <x v="1"/>
    <s v="Naypyitaw"/>
    <x v="1"/>
    <s v="Male"/>
    <x v="4"/>
    <n v="84.83"/>
    <n v="1"/>
    <n v="4.2415000000000003"/>
    <n v="89.0715"/>
    <d v="2019-01-14T00:00:00"/>
    <x v="444"/>
    <x v="0"/>
    <n v="84.83"/>
    <n v="8.8000000000000007"/>
    <n v="5.0999999999999996"/>
    <n v="4.5426465"/>
  </r>
  <r>
    <s v="373-14-0504"/>
    <x v="0"/>
    <s v="Yangon"/>
    <x v="0"/>
    <s v="Female"/>
    <x v="3"/>
    <n v="71.63"/>
    <n v="2"/>
    <n v="7.1630000000000003"/>
    <n v="150.423"/>
    <d v="2019-02-12T00:00:00"/>
    <x v="375"/>
    <x v="0"/>
    <n v="143.26"/>
    <n v="8.8000000000000007"/>
    <n v="5.5"/>
    <n v="8.2732650000000003"/>
  </r>
  <r>
    <s v="546-80-2899"/>
    <x v="0"/>
    <s v="Yangon"/>
    <x v="0"/>
    <s v="Male"/>
    <x v="2"/>
    <n v="37.69"/>
    <n v="2"/>
    <n v="3.7690000000000001"/>
    <n v="79.149000000000001"/>
    <d v="2019-02-20T00:00:00"/>
    <x v="406"/>
    <x v="0"/>
    <n v="75.38"/>
    <n v="9.5"/>
    <n v="4.3"/>
    <n v="3.4034069999999996"/>
  </r>
  <r>
    <s v="345-68-9016"/>
    <x v="1"/>
    <s v="Naypyitaw"/>
    <x v="0"/>
    <s v="Female"/>
    <x v="3"/>
    <n v="31.67"/>
    <n v="8"/>
    <n v="12.667999999999999"/>
    <n v="266.02800000000002"/>
    <d v="2019-01-02T00:00:00"/>
    <x v="15"/>
    <x v="2"/>
    <n v="253.36"/>
    <n v="5.6"/>
    <n v="5.5"/>
    <n v="14.631539999999999"/>
  </r>
  <r>
    <s v="390-17-5806"/>
    <x v="1"/>
    <s v="Naypyitaw"/>
    <x v="0"/>
    <s v="Female"/>
    <x v="4"/>
    <n v="38.42"/>
    <n v="1"/>
    <n v="1.921"/>
    <n v="40.341000000000001"/>
    <d v="2019-02-02T00:00:00"/>
    <x v="445"/>
    <x v="1"/>
    <n v="38.42"/>
    <n v="8.6"/>
    <n v="5.0999999999999996"/>
    <n v="2.057391"/>
  </r>
  <r>
    <s v="457-13-1708"/>
    <x v="2"/>
    <s v="Mandalay"/>
    <x v="0"/>
    <s v="Male"/>
    <x v="5"/>
    <n v="65.23"/>
    <n v="10"/>
    <n v="32.615000000000002"/>
    <n v="684.91499999999996"/>
    <d v="2019-01-08T00:00:00"/>
    <x v="312"/>
    <x v="2"/>
    <n v="652.29999999999995"/>
    <n v="5.2"/>
    <n v="4.0999999999999996"/>
    <n v="28.081514999999996"/>
  </r>
  <r>
    <s v="664-14-2882"/>
    <x v="1"/>
    <s v="Naypyitaw"/>
    <x v="0"/>
    <s v="Female"/>
    <x v="2"/>
    <n v="10.53"/>
    <n v="5"/>
    <n v="2.6324999999999998"/>
    <n v="55.282499999999999"/>
    <d v="2019-01-30T00:00:00"/>
    <x v="140"/>
    <x v="2"/>
    <n v="52.65"/>
    <n v="5.8"/>
    <n v="4.3"/>
    <n v="2.3771475"/>
  </r>
  <r>
    <s v="487-79-6868"/>
    <x v="2"/>
    <s v="Mandalay"/>
    <x v="0"/>
    <s v="Female"/>
    <x v="2"/>
    <n v="12.29"/>
    <n v="9"/>
    <n v="5.5305"/>
    <n v="116.1405"/>
    <d v="2019-03-26T00:00:00"/>
    <x v="198"/>
    <x v="2"/>
    <n v="110.61"/>
    <n v="8"/>
    <n v="4.3"/>
    <n v="4.9940414999999998"/>
  </r>
  <r>
    <s v="314-23-4520"/>
    <x v="1"/>
    <s v="Naypyitaw"/>
    <x v="0"/>
    <s v="Male"/>
    <x v="0"/>
    <n v="81.23"/>
    <n v="7"/>
    <n v="28.430499999999999"/>
    <n v="597.04049999999995"/>
    <d v="2019-01-15T00:00:00"/>
    <x v="446"/>
    <x v="1"/>
    <n v="568.61"/>
    <n v="9"/>
    <n v="6.7"/>
    <n v="40.001713499999994"/>
  </r>
  <r>
    <s v="210-30-7976"/>
    <x v="2"/>
    <s v="Mandalay"/>
    <x v="0"/>
    <s v="Female"/>
    <x v="5"/>
    <n v="22.32"/>
    <n v="4"/>
    <n v="4.4640000000000004"/>
    <n v="93.744"/>
    <d v="2019-03-14T00:00:00"/>
    <x v="447"/>
    <x v="0"/>
    <n v="89.28"/>
    <n v="4.0999999999999996"/>
    <n v="4.0999999999999996"/>
    <n v="3.8435039999999998"/>
  </r>
  <r>
    <s v="585-86-8361"/>
    <x v="0"/>
    <s v="Yangon"/>
    <x v="1"/>
    <s v="Female"/>
    <x v="4"/>
    <n v="27.28"/>
    <n v="5"/>
    <n v="6.82"/>
    <n v="143.22"/>
    <d v="2019-02-03T00:00:00"/>
    <x v="359"/>
    <x v="2"/>
    <n v="136.4"/>
    <n v="8.6"/>
    <n v="5.0999999999999996"/>
    <n v="7.304219999999999"/>
  </r>
  <r>
    <s v="807-14-7833"/>
    <x v="0"/>
    <s v="Yangon"/>
    <x v="0"/>
    <s v="Female"/>
    <x v="1"/>
    <n v="17.420000000000002"/>
    <n v="10"/>
    <n v="8.7100000000000009"/>
    <n v="182.91"/>
    <d v="2019-02-22T00:00:00"/>
    <x v="448"/>
    <x v="0"/>
    <n v="174.2"/>
    <n v="7"/>
    <n v="4.5"/>
    <n v="8.23095"/>
  </r>
  <r>
    <s v="775-72-1988"/>
    <x v="2"/>
    <s v="Mandalay"/>
    <x v="1"/>
    <s v="Male"/>
    <x v="2"/>
    <n v="73.28"/>
    <n v="5"/>
    <n v="18.32"/>
    <n v="384.72"/>
    <d v="2019-01-24T00:00:00"/>
    <x v="184"/>
    <x v="0"/>
    <n v="366.4"/>
    <n v="8.4"/>
    <n v="4.3"/>
    <n v="16.542960000000001"/>
  </r>
  <r>
    <s v="288-38-3758"/>
    <x v="1"/>
    <s v="Naypyitaw"/>
    <x v="0"/>
    <s v="Female"/>
    <x v="5"/>
    <n v="84.87"/>
    <n v="3"/>
    <n v="12.730499999999999"/>
    <n v="267.34050000000002"/>
    <d v="2019-01-25T00:00:00"/>
    <x v="5"/>
    <x v="0"/>
    <n v="254.61"/>
    <n v="7.4"/>
    <n v="4.0999999999999996"/>
    <n v="10.960960499999999"/>
  </r>
  <r>
    <s v="652-43-6591"/>
    <x v="0"/>
    <s v="Yangon"/>
    <x v="1"/>
    <s v="Female"/>
    <x v="5"/>
    <n v="97.29"/>
    <n v="8"/>
    <n v="38.915999999999997"/>
    <n v="817.23599999999999"/>
    <d v="2019-03-09T00:00:00"/>
    <x v="118"/>
    <x v="2"/>
    <n v="778.32"/>
    <n v="6.2"/>
    <n v="4.0999999999999996"/>
    <n v="33.506675999999999"/>
  </r>
  <r>
    <s v="785-96-0615"/>
    <x v="2"/>
    <s v="Mandalay"/>
    <x v="0"/>
    <s v="Female"/>
    <x v="1"/>
    <n v="35.74"/>
    <n v="8"/>
    <n v="14.295999999999999"/>
    <n v="300.21600000000001"/>
    <d v="2019-02-17T00:00:00"/>
    <x v="311"/>
    <x v="0"/>
    <n v="285.92"/>
    <n v="4.9000000000000004"/>
    <n v="4.5"/>
    <n v="13.50972"/>
  </r>
  <r>
    <s v="406-46-7107"/>
    <x v="0"/>
    <s v="Yangon"/>
    <x v="1"/>
    <s v="Female"/>
    <x v="2"/>
    <n v="96.52"/>
    <n v="6"/>
    <n v="28.956"/>
    <n v="608.07600000000002"/>
    <d v="2019-01-11T00:00:00"/>
    <x v="408"/>
    <x v="1"/>
    <n v="579.12"/>
    <n v="4.5"/>
    <n v="4.3"/>
    <n v="26.147268"/>
  </r>
  <r>
    <s v="250-17-5703"/>
    <x v="0"/>
    <s v="Yangon"/>
    <x v="0"/>
    <s v="Male"/>
    <x v="4"/>
    <n v="18.850000000000001"/>
    <n v="10"/>
    <n v="9.4250000000000007"/>
    <n v="197.92500000000001"/>
    <d v="2019-02-27T00:00:00"/>
    <x v="202"/>
    <x v="0"/>
    <n v="188.5"/>
    <n v="5.6"/>
    <n v="5.0999999999999996"/>
    <n v="10.094175"/>
  </r>
  <r>
    <s v="156-95-3964"/>
    <x v="0"/>
    <s v="Yangon"/>
    <x v="1"/>
    <s v="Female"/>
    <x v="4"/>
    <n v="55.39"/>
    <n v="4"/>
    <n v="11.077999999999999"/>
    <n v="232.63800000000001"/>
    <d v="2019-03-25T00:00:00"/>
    <x v="332"/>
    <x v="0"/>
    <n v="221.56"/>
    <n v="8"/>
    <n v="5.0999999999999996"/>
    <n v="11.864538"/>
  </r>
  <r>
    <s v="842-40-8179"/>
    <x v="2"/>
    <s v="Mandalay"/>
    <x v="0"/>
    <s v="Female"/>
    <x v="4"/>
    <n v="77.2"/>
    <n v="10"/>
    <n v="38.6"/>
    <n v="810.6"/>
    <d v="2019-02-11T00:00:00"/>
    <x v="440"/>
    <x v="2"/>
    <n v="772"/>
    <n v="5.6"/>
    <n v="5.0999999999999996"/>
    <n v="41.340599999999995"/>
  </r>
  <r>
    <s v="525-09-8450"/>
    <x v="2"/>
    <s v="Mandalay"/>
    <x v="1"/>
    <s v="Male"/>
    <x v="1"/>
    <n v="72.13"/>
    <n v="10"/>
    <n v="36.064999999999998"/>
    <n v="757.36500000000001"/>
    <d v="2019-01-31T00:00:00"/>
    <x v="290"/>
    <x v="2"/>
    <n v="721.3"/>
    <n v="4.2"/>
    <n v="4.5"/>
    <n v="34.081424999999996"/>
  </r>
  <r>
    <s v="410-67-1709"/>
    <x v="0"/>
    <s v="Yangon"/>
    <x v="0"/>
    <s v="Female"/>
    <x v="5"/>
    <n v="63.88"/>
    <n v="8"/>
    <n v="25.552"/>
    <n v="536.59199999999998"/>
    <d v="2019-01-20T00:00:00"/>
    <x v="449"/>
    <x v="0"/>
    <n v="511.04"/>
    <n v="9.9"/>
    <n v="4.0999999999999996"/>
    <n v="22.000271999999995"/>
  </r>
  <r>
    <s v="587-73-4862"/>
    <x v="0"/>
    <s v="Yangon"/>
    <x v="0"/>
    <s v="Female"/>
    <x v="0"/>
    <n v="10.69"/>
    <n v="5"/>
    <n v="2.6724999999999999"/>
    <n v="56.122500000000002"/>
    <d v="2019-03-26T00:00:00"/>
    <x v="383"/>
    <x v="0"/>
    <n v="53.45"/>
    <n v="7.6"/>
    <n v="6.7"/>
    <n v="3.7602075000000004"/>
  </r>
  <r>
    <s v="787-87-2010"/>
    <x v="0"/>
    <s v="Yangon"/>
    <x v="0"/>
    <s v="Male"/>
    <x v="0"/>
    <n v="55.5"/>
    <n v="4"/>
    <n v="11.1"/>
    <n v="233.1"/>
    <d v="2019-01-20T00:00:00"/>
    <x v="74"/>
    <x v="2"/>
    <n v="222"/>
    <n v="6.6"/>
    <n v="6.7"/>
    <n v="15.617699999999999"/>
  </r>
  <r>
    <s v="593-14-4239"/>
    <x v="2"/>
    <s v="Mandalay"/>
    <x v="1"/>
    <s v="Female"/>
    <x v="2"/>
    <n v="95.46"/>
    <n v="8"/>
    <n v="38.183999999999997"/>
    <n v="801.86400000000003"/>
    <d v="2019-03-05T00:00:00"/>
    <x v="138"/>
    <x v="0"/>
    <n v="763.68"/>
    <n v="4.7"/>
    <n v="4.3"/>
    <n v="34.480151999999997"/>
  </r>
  <r>
    <s v="801-88-0346"/>
    <x v="1"/>
    <s v="Naypyitaw"/>
    <x v="1"/>
    <s v="Female"/>
    <x v="5"/>
    <n v="76.06"/>
    <n v="3"/>
    <n v="11.409000000000001"/>
    <n v="239.589"/>
    <d v="2019-01-05T00:00:00"/>
    <x v="450"/>
    <x v="2"/>
    <n v="228.18"/>
    <n v="9.8000000000000007"/>
    <n v="4.0999999999999996"/>
    <n v="9.823148999999999"/>
  </r>
  <r>
    <s v="388-76-2555"/>
    <x v="2"/>
    <s v="Mandalay"/>
    <x v="1"/>
    <s v="Male"/>
    <x v="3"/>
    <n v="13.69"/>
    <n v="6"/>
    <n v="4.1070000000000002"/>
    <n v="86.247"/>
    <d v="2019-02-13T00:00:00"/>
    <x v="451"/>
    <x v="1"/>
    <n v="82.14"/>
    <n v="6.3"/>
    <n v="5.5"/>
    <n v="4.7435849999999995"/>
  </r>
  <r>
    <s v="711-31-1234"/>
    <x v="2"/>
    <s v="Mandalay"/>
    <x v="1"/>
    <s v="Female"/>
    <x v="1"/>
    <n v="95.64"/>
    <n v="4"/>
    <n v="19.128"/>
    <n v="401.68799999999999"/>
    <d v="2019-03-16T00:00:00"/>
    <x v="370"/>
    <x v="1"/>
    <n v="382.56"/>
    <n v="7.9"/>
    <n v="4.5"/>
    <n v="18.075959999999998"/>
  </r>
  <r>
    <s v="886-54-6089"/>
    <x v="0"/>
    <s v="Yangon"/>
    <x v="1"/>
    <s v="Female"/>
    <x v="2"/>
    <n v="11.43"/>
    <n v="6"/>
    <n v="3.4289999999999998"/>
    <n v="72.009"/>
    <d v="2019-01-15T00:00:00"/>
    <x v="45"/>
    <x v="1"/>
    <n v="68.58"/>
    <n v="7.7"/>
    <n v="4.3"/>
    <n v="3.0963869999999996"/>
  </r>
  <r>
    <s v="707-32-7409"/>
    <x v="2"/>
    <s v="Mandalay"/>
    <x v="0"/>
    <s v="Female"/>
    <x v="3"/>
    <n v="95.54"/>
    <n v="4"/>
    <n v="19.108000000000001"/>
    <n v="401.26799999999997"/>
    <d v="2019-02-26T00:00:00"/>
    <x v="452"/>
    <x v="0"/>
    <n v="382.16"/>
    <n v="4.5"/>
    <n v="5.5"/>
    <n v="22.069739999999996"/>
  </r>
  <r>
    <s v="759-98-4285"/>
    <x v="1"/>
    <s v="Naypyitaw"/>
    <x v="0"/>
    <s v="Female"/>
    <x v="0"/>
    <n v="85.87"/>
    <n v="7"/>
    <n v="30.054500000000001"/>
    <n v="631.14449999999999"/>
    <d v="2019-02-27T00:00:00"/>
    <x v="54"/>
    <x v="2"/>
    <n v="601.09"/>
    <n v="8"/>
    <n v="6.7"/>
    <n v="42.286681500000007"/>
  </r>
  <r>
    <s v="201-63-8275"/>
    <x v="1"/>
    <s v="Naypyitaw"/>
    <x v="0"/>
    <s v="Female"/>
    <x v="3"/>
    <n v="67.989999999999995"/>
    <n v="7"/>
    <n v="23.796500000000002"/>
    <n v="499.72649999999999"/>
    <d v="2019-02-17T00:00:00"/>
    <x v="453"/>
    <x v="0"/>
    <n v="475.93"/>
    <n v="5.7"/>
    <n v="5.5"/>
    <n v="27.4849575"/>
  </r>
  <r>
    <s v="471-06-8611"/>
    <x v="1"/>
    <s v="Naypyitaw"/>
    <x v="1"/>
    <s v="Female"/>
    <x v="4"/>
    <n v="52.42"/>
    <n v="1"/>
    <n v="2.621"/>
    <n v="55.040999999999997"/>
    <d v="2019-02-06T00:00:00"/>
    <x v="417"/>
    <x v="2"/>
    <n v="52.42"/>
    <n v="6.3"/>
    <n v="5.0999999999999996"/>
    <n v="2.8070909999999998"/>
  </r>
  <r>
    <s v="200-16-5952"/>
    <x v="1"/>
    <s v="Naypyitaw"/>
    <x v="0"/>
    <s v="Male"/>
    <x v="4"/>
    <n v="65.650000000000006"/>
    <n v="2"/>
    <n v="6.5650000000000004"/>
    <n v="137.86500000000001"/>
    <d v="2019-01-17T00:00:00"/>
    <x v="252"/>
    <x v="1"/>
    <n v="131.30000000000001"/>
    <n v="6"/>
    <n v="5.0999999999999996"/>
    <n v="7.0311149999999998"/>
  </r>
  <r>
    <s v="120-54-2248"/>
    <x v="2"/>
    <s v="Mandalay"/>
    <x v="1"/>
    <s v="Female"/>
    <x v="4"/>
    <n v="28.86"/>
    <n v="5"/>
    <n v="7.2149999999999999"/>
    <n v="151.51499999999999"/>
    <d v="2019-01-22T00:00:00"/>
    <x v="182"/>
    <x v="2"/>
    <n v="144.30000000000001"/>
    <n v="8"/>
    <n v="5.0999999999999996"/>
    <n v="7.7272649999999992"/>
  </r>
  <r>
    <s v="102-77-2261"/>
    <x v="1"/>
    <s v="Naypyitaw"/>
    <x v="0"/>
    <s v="Male"/>
    <x v="0"/>
    <n v="65.31"/>
    <n v="7"/>
    <n v="22.858499999999999"/>
    <n v="480.02850000000001"/>
    <d v="2019-03-05T00:00:00"/>
    <x v="454"/>
    <x v="2"/>
    <n v="457.17"/>
    <n v="4.2"/>
    <n v="6.7"/>
    <n v="32.1619095"/>
  </r>
  <r>
    <s v="875-31-8302"/>
    <x v="2"/>
    <s v="Mandalay"/>
    <x v="1"/>
    <s v="Male"/>
    <x v="3"/>
    <n v="93.38"/>
    <n v="1"/>
    <n v="4.6689999999999996"/>
    <n v="98.049000000000007"/>
    <d v="2019-01-03T00:00:00"/>
    <x v="270"/>
    <x v="1"/>
    <n v="93.38"/>
    <n v="9.6"/>
    <n v="5.5"/>
    <n v="5.3926949999999998"/>
  </r>
  <r>
    <s v="102-06-2002"/>
    <x v="1"/>
    <s v="Naypyitaw"/>
    <x v="0"/>
    <s v="Male"/>
    <x v="3"/>
    <n v="25.25"/>
    <n v="5"/>
    <n v="6.3125"/>
    <n v="132.5625"/>
    <d v="2019-03-20T00:00:00"/>
    <x v="455"/>
    <x v="1"/>
    <n v="126.25"/>
    <n v="6.1"/>
    <n v="5.5"/>
    <n v="7.2909375000000001"/>
  </r>
  <r>
    <s v="457-94-0464"/>
    <x v="2"/>
    <s v="Mandalay"/>
    <x v="0"/>
    <s v="Male"/>
    <x v="1"/>
    <n v="87.87"/>
    <n v="9"/>
    <n v="39.541499999999999"/>
    <n v="830.37149999999997"/>
    <d v="2019-01-31T00:00:00"/>
    <x v="456"/>
    <x v="0"/>
    <n v="790.83"/>
    <n v="5.6"/>
    <n v="4.5"/>
    <n v="37.3667175"/>
  </r>
  <r>
    <s v="629-42-4133"/>
    <x v="1"/>
    <s v="Naypyitaw"/>
    <x v="1"/>
    <s v="Male"/>
    <x v="0"/>
    <n v="21.8"/>
    <n v="8"/>
    <n v="8.7200000000000006"/>
    <n v="183.12"/>
    <d v="2019-02-19T00:00:00"/>
    <x v="225"/>
    <x v="1"/>
    <n v="174.4"/>
    <n v="8.3000000000000007"/>
    <n v="6.7"/>
    <n v="12.26904"/>
  </r>
  <r>
    <s v="534-53-3526"/>
    <x v="0"/>
    <s v="Yangon"/>
    <x v="1"/>
    <s v="Female"/>
    <x v="3"/>
    <n v="94.76"/>
    <n v="4"/>
    <n v="18.952000000000002"/>
    <n v="397.99200000000002"/>
    <d v="2019-02-11T00:00:00"/>
    <x v="432"/>
    <x v="0"/>
    <n v="379.04"/>
    <n v="7.8"/>
    <n v="5.5"/>
    <n v="21.889560000000003"/>
  </r>
  <r>
    <s v="307-04-2070"/>
    <x v="0"/>
    <s v="Yangon"/>
    <x v="0"/>
    <s v="Female"/>
    <x v="5"/>
    <n v="30.62"/>
    <n v="1"/>
    <n v="1.5309999999999999"/>
    <n v="32.151000000000003"/>
    <d v="2019-02-05T00:00:00"/>
    <x v="341"/>
    <x v="2"/>
    <n v="30.62"/>
    <n v="4.0999999999999996"/>
    <n v="4.0999999999999996"/>
    <n v="1.3181909999999999"/>
  </r>
  <r>
    <s v="468-99-7231"/>
    <x v="1"/>
    <s v="Naypyitaw"/>
    <x v="1"/>
    <s v="Female"/>
    <x v="2"/>
    <n v="44.01"/>
    <n v="8"/>
    <n v="17.603999999999999"/>
    <n v="369.68400000000003"/>
    <d v="2019-03-03T00:00:00"/>
    <x v="24"/>
    <x v="1"/>
    <n v="352.08"/>
    <n v="8.8000000000000007"/>
    <n v="4.3"/>
    <n v="15.896412"/>
  </r>
  <r>
    <s v="516-77-6464"/>
    <x v="1"/>
    <s v="Naypyitaw"/>
    <x v="0"/>
    <s v="Female"/>
    <x v="0"/>
    <n v="10.16"/>
    <n v="5"/>
    <n v="2.54"/>
    <n v="53.34"/>
    <d v="2019-02-24T00:00:00"/>
    <x v="0"/>
    <x v="0"/>
    <n v="50.8"/>
    <n v="4.0999999999999996"/>
    <n v="6.7"/>
    <n v="3.5737800000000006"/>
  </r>
  <r>
    <s v="404-91-5964"/>
    <x v="0"/>
    <s v="Yangon"/>
    <x v="1"/>
    <s v="Male"/>
    <x v="1"/>
    <n v="74.58"/>
    <n v="7"/>
    <n v="26.103000000000002"/>
    <n v="548.16300000000001"/>
    <d v="2019-02-04T00:00:00"/>
    <x v="457"/>
    <x v="2"/>
    <n v="522.05999999999995"/>
    <n v="9"/>
    <n v="4.5"/>
    <n v="24.667335000000001"/>
  </r>
  <r>
    <s v="886-77-9084"/>
    <x v="1"/>
    <s v="Naypyitaw"/>
    <x v="1"/>
    <s v="Male"/>
    <x v="1"/>
    <n v="71.89"/>
    <n v="8"/>
    <n v="28.756"/>
    <n v="603.87599999999998"/>
    <d v="2019-02-19T00:00:00"/>
    <x v="458"/>
    <x v="0"/>
    <n v="575.12"/>
    <n v="5.5"/>
    <n v="4.5"/>
    <n v="27.174420000000001"/>
  </r>
  <r>
    <s v="790-38-4466"/>
    <x v="1"/>
    <s v="Naypyitaw"/>
    <x v="1"/>
    <s v="Female"/>
    <x v="0"/>
    <n v="10.99"/>
    <n v="5"/>
    <n v="2.7475000000000001"/>
    <n v="57.697499999999998"/>
    <d v="2019-01-23T00:00:00"/>
    <x v="392"/>
    <x v="2"/>
    <n v="54.95"/>
    <n v="9.3000000000000007"/>
    <n v="6.7"/>
    <n v="3.8657324999999996"/>
  </r>
  <r>
    <s v="704-10-4056"/>
    <x v="1"/>
    <s v="Naypyitaw"/>
    <x v="0"/>
    <s v="Male"/>
    <x v="0"/>
    <n v="60.47"/>
    <n v="3"/>
    <n v="9.0704999999999991"/>
    <n v="190.48050000000001"/>
    <d v="2019-01-14T00:00:00"/>
    <x v="60"/>
    <x v="2"/>
    <n v="181.41"/>
    <n v="5.6"/>
    <n v="6.7"/>
    <n v="12.7621935"/>
  </r>
  <r>
    <s v="497-37-6538"/>
    <x v="0"/>
    <s v="Yangon"/>
    <x v="1"/>
    <s v="Male"/>
    <x v="3"/>
    <n v="58.91"/>
    <n v="7"/>
    <n v="20.618500000000001"/>
    <n v="432.98849999999999"/>
    <d v="2019-01-17T00:00:00"/>
    <x v="459"/>
    <x v="0"/>
    <n v="412.37"/>
    <n v="9.6999999999999993"/>
    <n v="5.5"/>
    <n v="23.814367499999999"/>
  </r>
  <r>
    <s v="651-96-5970"/>
    <x v="0"/>
    <s v="Yangon"/>
    <x v="1"/>
    <s v="Male"/>
    <x v="5"/>
    <n v="46.41"/>
    <n v="1"/>
    <n v="2.3205"/>
    <n v="48.730499999999999"/>
    <d v="2019-03-03T00:00:00"/>
    <x v="460"/>
    <x v="2"/>
    <n v="46.41"/>
    <n v="4"/>
    <n v="4.0999999999999996"/>
    <n v="1.9979504999999997"/>
  </r>
  <r>
    <s v="400-80-4065"/>
    <x v="1"/>
    <s v="Naypyitaw"/>
    <x v="0"/>
    <s v="Male"/>
    <x v="0"/>
    <n v="68.55"/>
    <n v="4"/>
    <n v="13.71"/>
    <n v="287.91000000000003"/>
    <d v="2019-02-15T00:00:00"/>
    <x v="277"/>
    <x v="2"/>
    <n v="274.2"/>
    <n v="9.1999999999999993"/>
    <n v="6.7"/>
    <n v="19.289970000000004"/>
  </r>
  <r>
    <s v="744-16-7898"/>
    <x v="2"/>
    <s v="Mandalay"/>
    <x v="1"/>
    <s v="Female"/>
    <x v="2"/>
    <n v="97.37"/>
    <n v="10"/>
    <n v="48.685000000000002"/>
    <n v="1022.385"/>
    <d v="2019-01-15T00:00:00"/>
    <x v="128"/>
    <x v="2"/>
    <n v="973.7"/>
    <n v="4.9000000000000004"/>
    <n v="4.3"/>
    <n v="43.962555000000002"/>
  </r>
  <r>
    <s v="263-12-5321"/>
    <x v="0"/>
    <s v="Yangon"/>
    <x v="0"/>
    <s v="Male"/>
    <x v="1"/>
    <n v="92.6"/>
    <n v="7"/>
    <n v="32.409999999999997"/>
    <n v="680.61"/>
    <d v="2019-02-27T00:00:00"/>
    <x v="299"/>
    <x v="2"/>
    <n v="648.20000000000005"/>
    <n v="9.3000000000000007"/>
    <n v="4.5"/>
    <n v="30.62745"/>
  </r>
  <r>
    <s v="702-72-0487"/>
    <x v="0"/>
    <s v="Yangon"/>
    <x v="1"/>
    <s v="Female"/>
    <x v="1"/>
    <n v="46.61"/>
    <n v="2"/>
    <n v="4.6609999999999996"/>
    <n v="97.881"/>
    <d v="2019-02-26T00:00:00"/>
    <x v="35"/>
    <x v="2"/>
    <n v="93.22"/>
    <n v="6.6"/>
    <n v="4.5"/>
    <n v="4.4046449999999995"/>
  </r>
  <r>
    <s v="605-83-1050"/>
    <x v="2"/>
    <s v="Mandalay"/>
    <x v="1"/>
    <s v="Male"/>
    <x v="5"/>
    <n v="27.18"/>
    <n v="2"/>
    <n v="2.718"/>
    <n v="57.078000000000003"/>
    <d v="2019-03-15T00:00:00"/>
    <x v="461"/>
    <x v="0"/>
    <n v="54.36"/>
    <n v="4.3"/>
    <n v="4.0999999999999996"/>
    <n v="2.340198"/>
  </r>
  <r>
    <s v="443-60-9639"/>
    <x v="1"/>
    <s v="Naypyitaw"/>
    <x v="0"/>
    <s v="Female"/>
    <x v="2"/>
    <n v="60.87"/>
    <n v="1"/>
    <n v="3.0434999999999999"/>
    <n v="63.913499999999999"/>
    <d v="2019-01-24T00:00:00"/>
    <x v="38"/>
    <x v="1"/>
    <n v="60.87"/>
    <n v="5.5"/>
    <n v="4.3"/>
    <n v="2.7482804999999995"/>
  </r>
  <r>
    <s v="864-24-7918"/>
    <x v="0"/>
    <s v="Yangon"/>
    <x v="0"/>
    <s v="Female"/>
    <x v="3"/>
    <n v="24.49"/>
    <n v="10"/>
    <n v="12.244999999999999"/>
    <n v="257.14499999999998"/>
    <d v="2019-02-22T00:00:00"/>
    <x v="459"/>
    <x v="1"/>
    <n v="244.9"/>
    <n v="8.1"/>
    <n v="5.5"/>
    <n v="14.142975"/>
  </r>
  <r>
    <s v="359-94-5395"/>
    <x v="2"/>
    <s v="Mandalay"/>
    <x v="1"/>
    <s v="Male"/>
    <x v="0"/>
    <n v="92.78"/>
    <n v="1"/>
    <n v="4.6390000000000002"/>
    <n v="97.418999999999997"/>
    <d v="2019-03-15T00:00:00"/>
    <x v="155"/>
    <x v="2"/>
    <n v="92.78"/>
    <n v="9.8000000000000007"/>
    <n v="6.7"/>
    <n v="6.5270730000000006"/>
  </r>
  <r>
    <s v="401-09-4232"/>
    <x v="1"/>
    <s v="Naypyitaw"/>
    <x v="0"/>
    <s v="Male"/>
    <x v="2"/>
    <n v="86.69"/>
    <n v="5"/>
    <n v="21.672499999999999"/>
    <n v="455.1225"/>
    <d v="2019-02-11T00:00:00"/>
    <x v="462"/>
    <x v="0"/>
    <n v="433.45"/>
    <n v="9.4"/>
    <n v="4.3"/>
    <n v="19.5702675"/>
  </r>
  <r>
    <s v="751-15-6198"/>
    <x v="2"/>
    <s v="Mandalay"/>
    <x v="1"/>
    <s v="Male"/>
    <x v="3"/>
    <n v="23.01"/>
    <n v="6"/>
    <n v="6.9029999999999996"/>
    <n v="144.96299999999999"/>
    <d v="2019-01-12T00:00:00"/>
    <x v="463"/>
    <x v="0"/>
    <n v="138.06"/>
    <n v="7.9"/>
    <n v="5.5"/>
    <n v="7.9729649999999994"/>
  </r>
  <r>
    <s v="324-41-6833"/>
    <x v="1"/>
    <s v="Naypyitaw"/>
    <x v="0"/>
    <s v="Female"/>
    <x v="1"/>
    <n v="30.2"/>
    <n v="8"/>
    <n v="12.08"/>
    <n v="253.68"/>
    <d v="2019-03-03T00:00:00"/>
    <x v="171"/>
    <x v="0"/>
    <n v="241.6"/>
    <n v="5.0999999999999996"/>
    <n v="4.5"/>
    <n v="11.4156"/>
  </r>
  <r>
    <s v="474-33-8305"/>
    <x v="1"/>
    <s v="Naypyitaw"/>
    <x v="0"/>
    <s v="Male"/>
    <x v="5"/>
    <n v="67.39"/>
    <n v="7"/>
    <n v="23.586500000000001"/>
    <n v="495.31650000000002"/>
    <d v="2019-03-23T00:00:00"/>
    <x v="2"/>
    <x v="0"/>
    <n v="471.73"/>
    <n v="6.9"/>
    <n v="4.0999999999999996"/>
    <n v="20.307976499999999"/>
  </r>
  <r>
    <s v="759-29-9521"/>
    <x v="0"/>
    <s v="Yangon"/>
    <x v="0"/>
    <s v="Female"/>
    <x v="5"/>
    <n v="48.96"/>
    <n v="9"/>
    <n v="22.032"/>
    <n v="462.67200000000003"/>
    <d v="2019-03-04T00:00:00"/>
    <x v="94"/>
    <x v="1"/>
    <n v="440.64"/>
    <n v="8"/>
    <n v="4.0999999999999996"/>
    <n v="18.969552"/>
  </r>
  <r>
    <s v="831-81-6575"/>
    <x v="2"/>
    <s v="Mandalay"/>
    <x v="0"/>
    <s v="Female"/>
    <x v="1"/>
    <n v="75.59"/>
    <n v="9"/>
    <n v="34.015500000000003"/>
    <n v="714.32550000000003"/>
    <d v="2019-02-23T00:00:00"/>
    <x v="289"/>
    <x v="1"/>
    <n v="680.31"/>
    <n v="8"/>
    <n v="4.5"/>
    <n v="32.144647499999998"/>
  </r>
  <r>
    <s v="220-68-6701"/>
    <x v="0"/>
    <s v="Yangon"/>
    <x v="1"/>
    <s v="Female"/>
    <x v="2"/>
    <n v="77.47"/>
    <n v="4"/>
    <n v="15.494"/>
    <n v="325.37400000000002"/>
    <d v="2019-03-17T00:00:00"/>
    <x v="345"/>
    <x v="1"/>
    <n v="309.88"/>
    <n v="4.2"/>
    <n v="4.3"/>
    <n v="13.991082"/>
  </r>
  <r>
    <s v="618-34-8551"/>
    <x v="0"/>
    <s v="Yangon"/>
    <x v="1"/>
    <s v="Female"/>
    <x v="3"/>
    <n v="93.18"/>
    <n v="2"/>
    <n v="9.3179999999999996"/>
    <n v="195.678"/>
    <d v="2019-01-16T00:00:00"/>
    <x v="464"/>
    <x v="2"/>
    <n v="186.36"/>
    <n v="8.5"/>
    <n v="5.5"/>
    <n v="10.76229"/>
  </r>
  <r>
    <s v="257-60-7754"/>
    <x v="0"/>
    <s v="Yangon"/>
    <x v="1"/>
    <s v="Female"/>
    <x v="1"/>
    <n v="50.23"/>
    <n v="4"/>
    <n v="10.045999999999999"/>
    <n v="210.96600000000001"/>
    <d v="2019-01-08T00:00:00"/>
    <x v="465"/>
    <x v="1"/>
    <n v="200.92"/>
    <n v="9"/>
    <n v="4.5"/>
    <n v="9.4934700000000003"/>
  </r>
  <r>
    <s v="559-61-5987"/>
    <x v="2"/>
    <s v="Mandalay"/>
    <x v="1"/>
    <s v="Female"/>
    <x v="0"/>
    <n v="17.75"/>
    <n v="1"/>
    <n v="0.88749999999999996"/>
    <n v="18.637499999999999"/>
    <d v="2019-01-14T00:00:00"/>
    <x v="440"/>
    <x v="1"/>
    <n v="17.75"/>
    <n v="8.6"/>
    <n v="6.7"/>
    <n v="1.2487125000000001"/>
  </r>
  <r>
    <s v="189-55-2313"/>
    <x v="1"/>
    <s v="Naypyitaw"/>
    <x v="1"/>
    <s v="Female"/>
    <x v="5"/>
    <n v="62.18"/>
    <n v="10"/>
    <n v="31.09"/>
    <n v="652.89"/>
    <d v="2019-01-31T00:00:00"/>
    <x v="373"/>
    <x v="0"/>
    <n v="621.79999999999995"/>
    <n v="6"/>
    <n v="4.0999999999999996"/>
    <n v="26.768489999999996"/>
  </r>
  <r>
    <s v="565-91-4567"/>
    <x v="2"/>
    <s v="Mandalay"/>
    <x v="1"/>
    <s v="Male"/>
    <x v="0"/>
    <n v="10.75"/>
    <n v="8"/>
    <n v="4.3"/>
    <n v="90.3"/>
    <d v="2019-03-15T00:00:00"/>
    <x v="242"/>
    <x v="0"/>
    <n v="86"/>
    <n v="6.2"/>
    <n v="6.7"/>
    <n v="6.0500999999999996"/>
  </r>
  <r>
    <s v="380-60-5336"/>
    <x v="0"/>
    <s v="Yangon"/>
    <x v="1"/>
    <s v="Female"/>
    <x v="1"/>
    <n v="40.26"/>
    <n v="10"/>
    <n v="20.13"/>
    <n v="422.73"/>
    <d v="2019-02-24T00:00:00"/>
    <x v="191"/>
    <x v="2"/>
    <n v="402.6"/>
    <n v="5"/>
    <n v="4.5"/>
    <n v="19.022850000000002"/>
  </r>
  <r>
    <s v="815-04-6282"/>
    <x v="1"/>
    <s v="Naypyitaw"/>
    <x v="0"/>
    <s v="Female"/>
    <x v="3"/>
    <n v="64.97"/>
    <n v="5"/>
    <n v="16.2425"/>
    <n v="341.09249999999997"/>
    <d v="2019-02-08T00:00:00"/>
    <x v="299"/>
    <x v="2"/>
    <n v="324.85000000000002"/>
    <n v="6.5"/>
    <n v="5.5"/>
    <n v="18.760087500000001"/>
  </r>
  <r>
    <s v="674-56-6360"/>
    <x v="0"/>
    <s v="Yangon"/>
    <x v="1"/>
    <s v="Male"/>
    <x v="1"/>
    <n v="95.15"/>
    <n v="1"/>
    <n v="4.7575000000000003"/>
    <n v="99.907499999999999"/>
    <d v="2019-03-22T00:00:00"/>
    <x v="466"/>
    <x v="1"/>
    <n v="95.15"/>
    <n v="6"/>
    <n v="4.5"/>
    <n v="4.4958375000000004"/>
  </r>
  <r>
    <s v="778-34-2523"/>
    <x v="0"/>
    <s v="Yangon"/>
    <x v="0"/>
    <s v="Female"/>
    <x v="1"/>
    <n v="48.62"/>
    <n v="8"/>
    <n v="19.448"/>
    <n v="408.40800000000002"/>
    <d v="2019-01-24T00:00:00"/>
    <x v="315"/>
    <x v="1"/>
    <n v="388.96"/>
    <n v="5"/>
    <n v="4.5"/>
    <n v="18.378360000000001"/>
  </r>
  <r>
    <s v="499-27-7781"/>
    <x v="2"/>
    <s v="Mandalay"/>
    <x v="1"/>
    <s v="Female"/>
    <x v="4"/>
    <n v="53.21"/>
    <n v="8"/>
    <n v="21.283999999999999"/>
    <n v="446.964"/>
    <d v="2019-03-14T00:00:00"/>
    <x v="463"/>
    <x v="0"/>
    <n v="425.68"/>
    <n v="5"/>
    <n v="5.0999999999999996"/>
    <n v="22.795164"/>
  </r>
  <r>
    <s v="477-59-2456"/>
    <x v="1"/>
    <s v="Naypyitaw"/>
    <x v="1"/>
    <s v="Female"/>
    <x v="5"/>
    <n v="45.44"/>
    <n v="7"/>
    <n v="15.904"/>
    <n v="333.98399999999998"/>
    <d v="2019-01-23T00:00:00"/>
    <x v="23"/>
    <x v="1"/>
    <n v="318.08"/>
    <n v="9.1999999999999993"/>
    <n v="4.0999999999999996"/>
    <n v="13.693343999999998"/>
  </r>
  <r>
    <s v="832-51-6761"/>
    <x v="0"/>
    <s v="Yangon"/>
    <x v="1"/>
    <s v="Male"/>
    <x v="4"/>
    <n v="33.880000000000003"/>
    <n v="8"/>
    <n v="13.552"/>
    <n v="284.59199999999998"/>
    <d v="2019-01-19T00:00:00"/>
    <x v="245"/>
    <x v="0"/>
    <n v="271.04000000000002"/>
    <n v="9.6"/>
    <n v="5.0999999999999996"/>
    <n v="14.514191999999998"/>
  </r>
  <r>
    <s v="869-11-3082"/>
    <x v="2"/>
    <s v="Mandalay"/>
    <x v="0"/>
    <s v="Male"/>
    <x v="0"/>
    <n v="96.16"/>
    <n v="4"/>
    <n v="19.231999999999999"/>
    <n v="403.87200000000001"/>
    <d v="2019-01-27T00:00:00"/>
    <x v="356"/>
    <x v="2"/>
    <n v="384.64"/>
    <n v="8.4"/>
    <n v="6.7"/>
    <n v="27.059424000000003"/>
  </r>
  <r>
    <s v="190-59-3964"/>
    <x v="2"/>
    <s v="Mandalay"/>
    <x v="0"/>
    <s v="Male"/>
    <x v="4"/>
    <n v="47.16"/>
    <n v="5"/>
    <n v="11.79"/>
    <n v="247.59"/>
    <d v="2019-02-03T00:00:00"/>
    <x v="63"/>
    <x v="2"/>
    <n v="235.8"/>
    <n v="6"/>
    <n v="5.0999999999999996"/>
    <n v="12.627089999999999"/>
  </r>
  <r>
    <s v="366-43-6862"/>
    <x v="2"/>
    <s v="Mandalay"/>
    <x v="1"/>
    <s v="Male"/>
    <x v="1"/>
    <n v="52.89"/>
    <n v="4"/>
    <n v="10.577999999999999"/>
    <n v="222.13800000000001"/>
    <d v="2019-03-25T00:00:00"/>
    <x v="467"/>
    <x v="0"/>
    <n v="211.56"/>
    <n v="6.7"/>
    <n v="4.5"/>
    <n v="9.9962099999999996"/>
  </r>
  <r>
    <s v="186-43-8965"/>
    <x v="0"/>
    <s v="Yangon"/>
    <x v="0"/>
    <s v="Female"/>
    <x v="2"/>
    <n v="47.68"/>
    <n v="2"/>
    <n v="4.7679999999999998"/>
    <n v="100.128"/>
    <d v="2019-02-24T00:00:00"/>
    <x v="468"/>
    <x v="2"/>
    <n v="95.36"/>
    <n v="4.0999999999999996"/>
    <n v="4.3"/>
    <n v="4.305504"/>
  </r>
  <r>
    <s v="784-21-9238"/>
    <x v="1"/>
    <s v="Naypyitaw"/>
    <x v="0"/>
    <s v="Male"/>
    <x v="3"/>
    <n v="10.17"/>
    <n v="1"/>
    <n v="0.50849999999999995"/>
    <n v="10.6785"/>
    <d v="2019-02-07T00:00:00"/>
    <x v="331"/>
    <x v="1"/>
    <n v="10.17"/>
    <n v="5.9"/>
    <n v="5.5"/>
    <n v="0.58731749999999994"/>
  </r>
  <r>
    <s v="276-75-6884"/>
    <x v="0"/>
    <s v="Yangon"/>
    <x v="1"/>
    <s v="Female"/>
    <x v="0"/>
    <n v="68.709999999999994"/>
    <n v="3"/>
    <n v="10.3065"/>
    <n v="216.4365"/>
    <d v="2019-03-04T00:00:00"/>
    <x v="469"/>
    <x v="1"/>
    <n v="206.13"/>
    <n v="8.6999999999999993"/>
    <n v="6.7"/>
    <n v="14.5012455"/>
  </r>
  <r>
    <s v="109-86-4363"/>
    <x v="2"/>
    <s v="Mandalay"/>
    <x v="0"/>
    <s v="Female"/>
    <x v="3"/>
    <n v="60.08"/>
    <n v="7"/>
    <n v="21.027999999999999"/>
    <n v="441.58800000000002"/>
    <d v="2019-02-14T00:00:00"/>
    <x v="150"/>
    <x v="2"/>
    <n v="420.56"/>
    <n v="4.5"/>
    <n v="5.5"/>
    <n v="24.28734"/>
  </r>
  <r>
    <s v="569-76-2760"/>
    <x v="0"/>
    <s v="Yangon"/>
    <x v="0"/>
    <s v="Female"/>
    <x v="3"/>
    <n v="22.01"/>
    <n v="4"/>
    <n v="4.4020000000000001"/>
    <n v="92.441999999999993"/>
    <d v="2019-01-29T00:00:00"/>
    <x v="470"/>
    <x v="2"/>
    <n v="88.04"/>
    <n v="6.6"/>
    <n v="5.5"/>
    <n v="5.0843099999999994"/>
  </r>
  <r>
    <s v="222-42-0244"/>
    <x v="2"/>
    <s v="Mandalay"/>
    <x v="0"/>
    <s v="Female"/>
    <x v="0"/>
    <n v="72.11"/>
    <n v="9"/>
    <n v="32.4495"/>
    <n v="681.43949999999995"/>
    <d v="2019-01-28T00:00:00"/>
    <x v="318"/>
    <x v="2"/>
    <n v="648.99"/>
    <n v="7.7"/>
    <n v="6.7"/>
    <n v="45.656446500000001"/>
  </r>
  <r>
    <s v="760-53-9233"/>
    <x v="0"/>
    <s v="Yangon"/>
    <x v="0"/>
    <s v="Male"/>
    <x v="5"/>
    <n v="41.28"/>
    <n v="3"/>
    <n v="6.1920000000000002"/>
    <n v="130.03200000000001"/>
    <d v="2019-03-26T00:00:00"/>
    <x v="78"/>
    <x v="2"/>
    <n v="123.84"/>
    <n v="8.5"/>
    <n v="4.0999999999999996"/>
    <n v="5.3313120000000005"/>
  </r>
  <r>
    <s v="538-22-0304"/>
    <x v="1"/>
    <s v="Naypyitaw"/>
    <x v="1"/>
    <s v="Male"/>
    <x v="1"/>
    <n v="64.95"/>
    <n v="10"/>
    <n v="32.475000000000001"/>
    <n v="681.97500000000002"/>
    <d v="2019-03-24T00:00:00"/>
    <x v="185"/>
    <x v="1"/>
    <n v="649.5"/>
    <n v="5.2"/>
    <n v="4.5"/>
    <n v="30.688875000000003"/>
  </r>
  <r>
    <s v="416-17-9926"/>
    <x v="0"/>
    <s v="Yangon"/>
    <x v="0"/>
    <s v="Female"/>
    <x v="1"/>
    <n v="74.22"/>
    <n v="10"/>
    <n v="37.11"/>
    <n v="779.31"/>
    <d v="2019-01-01T00:00:00"/>
    <x v="51"/>
    <x v="2"/>
    <n v="742.2"/>
    <n v="4.3"/>
    <n v="4.5"/>
    <n v="35.068949999999994"/>
  </r>
  <r>
    <s v="237-44-6163"/>
    <x v="0"/>
    <s v="Yangon"/>
    <x v="1"/>
    <s v="Male"/>
    <x v="1"/>
    <n v="10.56"/>
    <n v="8"/>
    <n v="4.2240000000000002"/>
    <n v="88.703999999999994"/>
    <d v="2019-01-24T00:00:00"/>
    <x v="255"/>
    <x v="1"/>
    <n v="84.48"/>
    <n v="7.6"/>
    <n v="4.5"/>
    <n v="3.9916799999999997"/>
  </r>
  <r>
    <s v="636-17-0325"/>
    <x v="2"/>
    <s v="Mandalay"/>
    <x v="1"/>
    <s v="Male"/>
    <x v="0"/>
    <n v="62.57"/>
    <n v="4"/>
    <n v="12.513999999999999"/>
    <n v="262.79399999999998"/>
    <d v="2019-02-25T00:00:00"/>
    <x v="78"/>
    <x v="1"/>
    <n v="250.28"/>
    <n v="9.5"/>
    <n v="6.7"/>
    <n v="17.607197999999997"/>
  </r>
  <r>
    <s v="343-75-9322"/>
    <x v="2"/>
    <s v="Mandalay"/>
    <x v="0"/>
    <s v="Female"/>
    <x v="3"/>
    <n v="11.85"/>
    <n v="8"/>
    <n v="4.74"/>
    <n v="99.54"/>
    <d v="2019-01-09T00:00:00"/>
    <x v="414"/>
    <x v="1"/>
    <n v="94.8"/>
    <n v="4.0999999999999996"/>
    <n v="5.5"/>
    <n v="5.4747000000000003"/>
  </r>
  <r>
    <s v="528-14-9470"/>
    <x v="0"/>
    <s v="Yangon"/>
    <x v="0"/>
    <s v="Male"/>
    <x v="0"/>
    <n v="91.3"/>
    <n v="1"/>
    <n v="4.5650000000000004"/>
    <n v="95.864999999999995"/>
    <d v="2019-02-14T00:00:00"/>
    <x v="51"/>
    <x v="0"/>
    <n v="91.3"/>
    <n v="9.1999999999999993"/>
    <n v="6.7"/>
    <n v="6.4229549999999991"/>
  </r>
  <r>
    <s v="427-45-9297"/>
    <x v="2"/>
    <s v="Mandalay"/>
    <x v="0"/>
    <s v="Female"/>
    <x v="2"/>
    <n v="40.729999999999997"/>
    <n v="7"/>
    <n v="14.2555"/>
    <n v="299.3655"/>
    <d v="2019-03-12T00:00:00"/>
    <x v="471"/>
    <x v="0"/>
    <n v="285.11"/>
    <n v="5.4"/>
    <n v="4.3"/>
    <n v="12.872716499999999"/>
  </r>
  <r>
    <s v="807-34-3742"/>
    <x v="0"/>
    <s v="Yangon"/>
    <x v="1"/>
    <s v="Male"/>
    <x v="5"/>
    <n v="52.38"/>
    <n v="1"/>
    <n v="2.6190000000000002"/>
    <n v="54.999000000000002"/>
    <d v="2019-03-26T00:00:00"/>
    <x v="143"/>
    <x v="1"/>
    <n v="52.38"/>
    <n v="5.8"/>
    <n v="4.0999999999999996"/>
    <n v="2.2549589999999999"/>
  </r>
  <r>
    <s v="288-62-1085"/>
    <x v="0"/>
    <s v="Yangon"/>
    <x v="0"/>
    <s v="Male"/>
    <x v="5"/>
    <n v="38.54"/>
    <n v="5"/>
    <n v="9.6349999999999998"/>
    <n v="202.33500000000001"/>
    <d v="2019-01-09T00:00:00"/>
    <x v="229"/>
    <x v="0"/>
    <n v="192.7"/>
    <n v="5.6"/>
    <n v="4.0999999999999996"/>
    <n v="8.2957350000000005"/>
  </r>
  <r>
    <s v="670-71-7306"/>
    <x v="2"/>
    <s v="Mandalay"/>
    <x v="1"/>
    <s v="Male"/>
    <x v="3"/>
    <n v="44.63"/>
    <n v="6"/>
    <n v="13.388999999999999"/>
    <n v="281.16899999999998"/>
    <d v="2019-01-02T00:00:00"/>
    <x v="390"/>
    <x v="2"/>
    <n v="267.77999999999997"/>
    <n v="5.0999999999999996"/>
    <n v="5.5"/>
    <n v="15.464295"/>
  </r>
  <r>
    <s v="660-29-7083"/>
    <x v="1"/>
    <s v="Naypyitaw"/>
    <x v="1"/>
    <s v="Male"/>
    <x v="1"/>
    <n v="55.87"/>
    <n v="10"/>
    <n v="27.934999999999999"/>
    <n v="586.63499999999999"/>
    <d v="2019-01-15T00:00:00"/>
    <x v="66"/>
    <x v="1"/>
    <n v="558.70000000000005"/>
    <n v="5.8"/>
    <n v="4.5"/>
    <n v="26.398575000000001"/>
  </r>
  <r>
    <s v="271-77-8740"/>
    <x v="1"/>
    <s v="Naypyitaw"/>
    <x v="0"/>
    <s v="Female"/>
    <x v="3"/>
    <n v="29.22"/>
    <n v="6"/>
    <n v="8.766"/>
    <n v="184.08600000000001"/>
    <d v="2019-01-01T00:00:00"/>
    <x v="335"/>
    <x v="0"/>
    <n v="175.32"/>
    <n v="5"/>
    <n v="5.5"/>
    <n v="10.124730000000001"/>
  </r>
  <r>
    <s v="497-36-0989"/>
    <x v="0"/>
    <s v="Yangon"/>
    <x v="1"/>
    <s v="Male"/>
    <x v="5"/>
    <n v="51.94"/>
    <n v="3"/>
    <n v="7.7910000000000004"/>
    <n v="163.61099999999999"/>
    <d v="2019-02-15T00:00:00"/>
    <x v="472"/>
    <x v="1"/>
    <n v="155.82"/>
    <n v="7.9"/>
    <n v="4.0999999999999996"/>
    <n v="6.7080509999999993"/>
  </r>
  <r>
    <s v="291-59-1384"/>
    <x v="2"/>
    <s v="Mandalay"/>
    <x v="1"/>
    <s v="Male"/>
    <x v="1"/>
    <n v="60.3"/>
    <n v="1"/>
    <n v="3.0150000000000001"/>
    <n v="63.314999999999998"/>
    <d v="2019-02-28T00:00:00"/>
    <x v="180"/>
    <x v="1"/>
    <n v="60.3"/>
    <n v="6"/>
    <n v="4.5"/>
    <n v="2.8491750000000002"/>
  </r>
  <r>
    <s v="860-73-6466"/>
    <x v="0"/>
    <s v="Yangon"/>
    <x v="0"/>
    <s v="Female"/>
    <x v="3"/>
    <n v="39.47"/>
    <n v="2"/>
    <n v="3.9470000000000001"/>
    <n v="82.887"/>
    <d v="2019-03-02T00:00:00"/>
    <x v="473"/>
    <x v="2"/>
    <n v="78.94"/>
    <n v="5"/>
    <n v="5.5"/>
    <n v="4.5587850000000003"/>
  </r>
  <r>
    <s v="549-23-9016"/>
    <x v="1"/>
    <s v="Naypyitaw"/>
    <x v="0"/>
    <s v="Female"/>
    <x v="4"/>
    <n v="14.87"/>
    <n v="2"/>
    <n v="1.4870000000000001"/>
    <n v="31.227"/>
    <d v="2019-02-13T00:00:00"/>
    <x v="470"/>
    <x v="2"/>
    <n v="29.74"/>
    <n v="8.9"/>
    <n v="5.0999999999999996"/>
    <n v="1.5925769999999999"/>
  </r>
  <r>
    <s v="896-34-0956"/>
    <x v="0"/>
    <s v="Yangon"/>
    <x v="1"/>
    <s v="Male"/>
    <x v="5"/>
    <n v="21.32"/>
    <n v="1"/>
    <n v="1.0660000000000001"/>
    <n v="22.385999999999999"/>
    <d v="2019-01-26T00:00:00"/>
    <x v="31"/>
    <x v="1"/>
    <n v="21.32"/>
    <n v="5.9"/>
    <n v="4.0999999999999996"/>
    <n v="0.91782599999999992"/>
  </r>
  <r>
    <s v="804-38-3935"/>
    <x v="0"/>
    <s v="Yangon"/>
    <x v="0"/>
    <s v="Male"/>
    <x v="1"/>
    <n v="93.78"/>
    <n v="3"/>
    <n v="14.067"/>
    <n v="295.40699999999998"/>
    <d v="2019-01-30T00:00:00"/>
    <x v="102"/>
    <x v="2"/>
    <n v="281.33999999999997"/>
    <n v="5.9"/>
    <n v="4.5"/>
    <n v="13.293315"/>
  </r>
  <r>
    <s v="585-90-0249"/>
    <x v="0"/>
    <s v="Yangon"/>
    <x v="0"/>
    <s v="Male"/>
    <x v="1"/>
    <n v="73.260000000000005"/>
    <n v="1"/>
    <n v="3.6629999999999998"/>
    <n v="76.923000000000002"/>
    <d v="2019-01-27T00:00:00"/>
    <x v="182"/>
    <x v="0"/>
    <n v="73.260000000000005"/>
    <n v="9.6999999999999993"/>
    <n v="4.5"/>
    <n v="3.461535"/>
  </r>
  <r>
    <s v="862-29-5914"/>
    <x v="1"/>
    <s v="Naypyitaw"/>
    <x v="1"/>
    <s v="Female"/>
    <x v="3"/>
    <n v="22.38"/>
    <n v="1"/>
    <n v="1.119"/>
    <n v="23.498999999999999"/>
    <d v="2019-01-30T00:00:00"/>
    <x v="48"/>
    <x v="2"/>
    <n v="22.38"/>
    <n v="8.6"/>
    <n v="5.5"/>
    <n v="1.2924449999999998"/>
  </r>
  <r>
    <s v="845-94-6841"/>
    <x v="1"/>
    <s v="Naypyitaw"/>
    <x v="0"/>
    <s v="Female"/>
    <x v="4"/>
    <n v="72.88"/>
    <n v="9"/>
    <n v="32.795999999999999"/>
    <n v="688.71600000000001"/>
    <d v="2019-01-08T00:00:00"/>
    <x v="371"/>
    <x v="1"/>
    <n v="655.92"/>
    <n v="4"/>
    <n v="5.0999999999999996"/>
    <n v="35.124516"/>
  </r>
  <r>
    <s v="125-45-2293"/>
    <x v="0"/>
    <s v="Yangon"/>
    <x v="1"/>
    <s v="Female"/>
    <x v="5"/>
    <n v="99.1"/>
    <n v="6"/>
    <n v="29.73"/>
    <n v="624.33000000000004"/>
    <d v="2019-01-19T00:00:00"/>
    <x v="90"/>
    <x v="1"/>
    <n v="594.6"/>
    <n v="4.2"/>
    <n v="4.0999999999999996"/>
    <n v="25.597530000000003"/>
  </r>
  <r>
    <s v="843-73-4724"/>
    <x v="0"/>
    <s v="Yangon"/>
    <x v="1"/>
    <s v="Male"/>
    <x v="5"/>
    <n v="74.099999999999994"/>
    <n v="1"/>
    <n v="3.7050000000000001"/>
    <n v="77.805000000000007"/>
    <d v="2019-01-25T00:00:00"/>
    <x v="474"/>
    <x v="1"/>
    <n v="74.099999999999994"/>
    <n v="9.1999999999999993"/>
    <n v="4.0999999999999996"/>
    <n v="3.1900049999999998"/>
  </r>
  <r>
    <s v="409-33-9708"/>
    <x v="0"/>
    <s v="Yangon"/>
    <x v="1"/>
    <s v="Female"/>
    <x v="5"/>
    <n v="98.48"/>
    <n v="2"/>
    <n v="9.8480000000000008"/>
    <n v="206.80799999999999"/>
    <d v="2019-02-19T00:00:00"/>
    <x v="33"/>
    <x v="0"/>
    <n v="196.96"/>
    <n v="9.1999999999999993"/>
    <n v="4.0999999999999996"/>
    <n v="8.4791279999999993"/>
  </r>
  <r>
    <s v="658-66-3967"/>
    <x v="1"/>
    <s v="Naypyitaw"/>
    <x v="1"/>
    <s v="Male"/>
    <x v="0"/>
    <n v="53.19"/>
    <n v="7"/>
    <n v="18.616499999999998"/>
    <n v="390.94650000000001"/>
    <d v="2019-01-14T00:00:00"/>
    <x v="324"/>
    <x v="0"/>
    <n v="372.33"/>
    <n v="5"/>
    <n v="6.7"/>
    <n v="26.1934155"/>
  </r>
  <r>
    <s v="866-70-2814"/>
    <x v="2"/>
    <s v="Mandalay"/>
    <x v="1"/>
    <s v="Female"/>
    <x v="1"/>
    <n v="52.79"/>
    <n v="10"/>
    <n v="26.395"/>
    <n v="554.29499999999996"/>
    <d v="2019-02-25T00:00:00"/>
    <x v="452"/>
    <x v="0"/>
    <n v="527.9"/>
    <n v="10"/>
    <n v="4.5"/>
    <n v="24.943275"/>
  </r>
  <r>
    <s v="160-22-2687"/>
    <x v="0"/>
    <s v="Yangon"/>
    <x v="0"/>
    <s v="Female"/>
    <x v="0"/>
    <n v="95.95"/>
    <n v="5"/>
    <n v="23.987500000000001"/>
    <n v="503.73750000000001"/>
    <d v="2019-01-23T00:00:00"/>
    <x v="239"/>
    <x v="0"/>
    <n v="479.75"/>
    <n v="8.8000000000000007"/>
    <n v="6.7"/>
    <n v="33.750412500000003"/>
  </r>
  <r>
    <s v="895-03-6665"/>
    <x v="2"/>
    <s v="Mandalay"/>
    <x v="1"/>
    <s v="Female"/>
    <x v="5"/>
    <n v="36.51"/>
    <n v="9"/>
    <n v="16.429500000000001"/>
    <n v="345.01949999999999"/>
    <d v="2019-02-16T00:00:00"/>
    <x v="196"/>
    <x v="1"/>
    <n v="328.59"/>
    <n v="4.2"/>
    <n v="4.0999999999999996"/>
    <n v="14.145799499999999"/>
  </r>
  <r>
    <s v="770-42-8960"/>
    <x v="2"/>
    <s v="Mandalay"/>
    <x v="1"/>
    <s v="Male"/>
    <x v="4"/>
    <n v="21.12"/>
    <n v="8"/>
    <n v="8.4480000000000004"/>
    <n v="177.40799999999999"/>
    <d v="2019-01-01T00:00:00"/>
    <x v="475"/>
    <x v="1"/>
    <n v="168.96"/>
    <n v="6.3"/>
    <n v="5.0999999999999996"/>
    <n v="9.0478079999999981"/>
  </r>
  <r>
    <s v="748-45-2862"/>
    <x v="0"/>
    <s v="Yangon"/>
    <x v="0"/>
    <s v="Female"/>
    <x v="2"/>
    <n v="28.31"/>
    <n v="4"/>
    <n v="5.6619999999999999"/>
    <n v="118.902"/>
    <d v="2019-03-07T00:00:00"/>
    <x v="476"/>
    <x v="1"/>
    <n v="113.24"/>
    <n v="8.1999999999999993"/>
    <n v="4.3"/>
    <n v="5.1127859999999998"/>
  </r>
  <r>
    <s v="234-36-2483"/>
    <x v="2"/>
    <s v="Mandalay"/>
    <x v="1"/>
    <s v="Male"/>
    <x v="0"/>
    <n v="57.59"/>
    <n v="6"/>
    <n v="17.277000000000001"/>
    <n v="362.81700000000001"/>
    <d v="2019-02-15T00:00:00"/>
    <x v="477"/>
    <x v="1"/>
    <n v="345.54"/>
    <n v="5.0999999999999996"/>
    <n v="6.7"/>
    <n v="24.308738999999999"/>
  </r>
  <r>
    <s v="316-66-3011"/>
    <x v="0"/>
    <s v="Yangon"/>
    <x v="0"/>
    <s v="Female"/>
    <x v="4"/>
    <n v="47.63"/>
    <n v="9"/>
    <n v="21.433499999999999"/>
    <n v="450.1035"/>
    <d v="2019-01-23T00:00:00"/>
    <x v="478"/>
    <x v="1"/>
    <n v="428.67"/>
    <n v="5"/>
    <n v="5.0999999999999996"/>
    <n v="22.955278499999999"/>
  </r>
  <r>
    <s v="848-95-6252"/>
    <x v="1"/>
    <s v="Naypyitaw"/>
    <x v="0"/>
    <s v="Female"/>
    <x v="2"/>
    <n v="86.27"/>
    <n v="1"/>
    <n v="4.3135000000000003"/>
    <n v="90.583500000000001"/>
    <d v="2019-02-20T00:00:00"/>
    <x v="38"/>
    <x v="0"/>
    <n v="86.27"/>
    <n v="7"/>
    <n v="4.3"/>
    <n v="3.8950905000000002"/>
  </r>
  <r>
    <s v="840-76-5966"/>
    <x v="0"/>
    <s v="Yangon"/>
    <x v="0"/>
    <s v="Male"/>
    <x v="3"/>
    <n v="12.76"/>
    <n v="2"/>
    <n v="1.276"/>
    <n v="26.795999999999999"/>
    <d v="2019-01-08T00:00:00"/>
    <x v="191"/>
    <x v="0"/>
    <n v="25.52"/>
    <n v="7.8"/>
    <n v="5.5"/>
    <n v="1.4737799999999999"/>
  </r>
  <r>
    <s v="152-03-4217"/>
    <x v="2"/>
    <s v="Mandalay"/>
    <x v="1"/>
    <s v="Female"/>
    <x v="2"/>
    <n v="11.28"/>
    <n v="9"/>
    <n v="5.0759999999999996"/>
    <n v="106.596"/>
    <d v="2019-03-17T00:00:00"/>
    <x v="479"/>
    <x v="2"/>
    <n v="101.52"/>
    <n v="4.3"/>
    <n v="4.3"/>
    <n v="4.583628"/>
  </r>
  <r>
    <s v="533-66-5566"/>
    <x v="2"/>
    <s v="Mandalay"/>
    <x v="1"/>
    <s v="Female"/>
    <x v="2"/>
    <n v="51.07"/>
    <n v="7"/>
    <n v="17.874500000000001"/>
    <n v="375.36450000000002"/>
    <d v="2019-01-12T00:00:00"/>
    <x v="437"/>
    <x v="1"/>
    <n v="357.49"/>
    <n v="7"/>
    <n v="4.3"/>
    <n v="16.140673500000002"/>
  </r>
  <r>
    <s v="124-31-1458"/>
    <x v="0"/>
    <s v="Yangon"/>
    <x v="0"/>
    <s v="Female"/>
    <x v="1"/>
    <n v="79.59"/>
    <n v="3"/>
    <n v="11.938499999999999"/>
    <n v="250.70849999999999"/>
    <d v="2019-01-08T00:00:00"/>
    <x v="101"/>
    <x v="1"/>
    <n v="238.77"/>
    <n v="6.6"/>
    <n v="4.5"/>
    <n v="11.2818825"/>
  </r>
  <r>
    <s v="176-78-1170"/>
    <x v="1"/>
    <s v="Naypyitaw"/>
    <x v="0"/>
    <s v="Male"/>
    <x v="0"/>
    <n v="33.81"/>
    <n v="3"/>
    <n v="5.0715000000000003"/>
    <n v="106.50149999999999"/>
    <d v="2019-01-26T00:00:00"/>
    <x v="480"/>
    <x v="0"/>
    <n v="101.43"/>
    <n v="7.3"/>
    <n v="6.7"/>
    <n v="7.1356004999999989"/>
  </r>
  <r>
    <s v="361-59-0574"/>
    <x v="2"/>
    <s v="Mandalay"/>
    <x v="0"/>
    <s v="Male"/>
    <x v="3"/>
    <n v="90.53"/>
    <n v="8"/>
    <n v="36.212000000000003"/>
    <n v="760.452"/>
    <d v="2019-03-15T00:00:00"/>
    <x v="481"/>
    <x v="2"/>
    <n v="724.24"/>
    <n v="6.5"/>
    <n v="5.5"/>
    <n v="41.824860000000001"/>
  </r>
  <r>
    <s v="101-81-4070"/>
    <x v="1"/>
    <s v="Naypyitaw"/>
    <x v="0"/>
    <s v="Female"/>
    <x v="0"/>
    <n v="62.82"/>
    <n v="2"/>
    <n v="6.282"/>
    <n v="131.922"/>
    <d v="2019-01-17T00:00:00"/>
    <x v="482"/>
    <x v="0"/>
    <n v="125.64"/>
    <n v="4.9000000000000004"/>
    <n v="6.7"/>
    <n v="8.838773999999999"/>
  </r>
  <r>
    <s v="631-34-1880"/>
    <x v="1"/>
    <s v="Naypyitaw"/>
    <x v="0"/>
    <s v="Male"/>
    <x v="4"/>
    <n v="24.31"/>
    <n v="3"/>
    <n v="3.6465000000000001"/>
    <n v="76.576499999999996"/>
    <d v="2019-01-08T00:00:00"/>
    <x v="268"/>
    <x v="2"/>
    <n v="72.930000000000007"/>
    <n v="4.3"/>
    <n v="5.0999999999999996"/>
    <n v="3.9054014999999991"/>
  </r>
  <r>
    <s v="852-82-2749"/>
    <x v="0"/>
    <s v="Yangon"/>
    <x v="1"/>
    <s v="Male"/>
    <x v="3"/>
    <n v="64.59"/>
    <n v="4"/>
    <n v="12.917999999999999"/>
    <n v="271.27800000000002"/>
    <d v="2019-01-06T00:00:00"/>
    <x v="483"/>
    <x v="0"/>
    <n v="258.36"/>
    <n v="9.3000000000000007"/>
    <n v="5.5"/>
    <n v="14.92029"/>
  </r>
  <r>
    <s v="873-14-6353"/>
    <x v="0"/>
    <s v="Yangon"/>
    <x v="0"/>
    <s v="Male"/>
    <x v="4"/>
    <n v="24.82"/>
    <n v="7"/>
    <n v="8.6869999999999994"/>
    <n v="182.42699999999999"/>
    <d v="2019-02-16T00:00:00"/>
    <x v="373"/>
    <x v="2"/>
    <n v="173.74"/>
    <n v="7.1"/>
    <n v="5.0999999999999996"/>
    <n v="9.3037769999999984"/>
  </r>
  <r>
    <s v="584-66-4073"/>
    <x v="1"/>
    <s v="Naypyitaw"/>
    <x v="1"/>
    <s v="Male"/>
    <x v="5"/>
    <n v="56.5"/>
    <n v="1"/>
    <n v="2.8250000000000002"/>
    <n v="59.325000000000003"/>
    <d v="2019-03-13T00:00:00"/>
    <x v="484"/>
    <x v="0"/>
    <n v="56.5"/>
    <n v="9.6"/>
    <n v="4.0999999999999996"/>
    <n v="2.4323250000000001"/>
  </r>
  <r>
    <s v="544-55-9589"/>
    <x v="2"/>
    <s v="Mandalay"/>
    <x v="0"/>
    <s v="Female"/>
    <x v="1"/>
    <n v="21.43"/>
    <n v="10"/>
    <n v="10.715"/>
    <n v="225.01499999999999"/>
    <d v="2019-01-28T00:00:00"/>
    <x v="159"/>
    <x v="1"/>
    <n v="214.3"/>
    <n v="6.2"/>
    <n v="4.5"/>
    <n v="10.125674999999999"/>
  </r>
  <r>
    <s v="166-19-2553"/>
    <x v="0"/>
    <s v="Yangon"/>
    <x v="0"/>
    <s v="Male"/>
    <x v="3"/>
    <n v="89.06"/>
    <n v="6"/>
    <n v="26.718"/>
    <n v="561.07799999999997"/>
    <d v="2019-01-18T00:00:00"/>
    <x v="111"/>
    <x v="1"/>
    <n v="534.36"/>
    <n v="9.9"/>
    <n v="5.5"/>
    <n v="30.859290000000001"/>
  </r>
  <r>
    <s v="737-88-5876"/>
    <x v="0"/>
    <s v="Yangon"/>
    <x v="0"/>
    <s v="Male"/>
    <x v="2"/>
    <n v="23.29"/>
    <n v="4"/>
    <n v="4.6580000000000004"/>
    <n v="97.817999999999998"/>
    <d v="2019-03-19T00:00:00"/>
    <x v="408"/>
    <x v="2"/>
    <n v="93.16"/>
    <n v="5.9"/>
    <n v="4.3"/>
    <n v="4.2061739999999999"/>
  </r>
  <r>
    <s v="154-87-7367"/>
    <x v="1"/>
    <s v="Naypyitaw"/>
    <x v="1"/>
    <s v="Male"/>
    <x v="2"/>
    <n v="65.260000000000005"/>
    <n v="8"/>
    <n v="26.103999999999999"/>
    <n v="548.18399999999997"/>
    <d v="2019-03-15T00:00:00"/>
    <x v="214"/>
    <x v="0"/>
    <n v="522.08000000000004"/>
    <n v="6.3"/>
    <n v="4.3"/>
    <n v="23.571911999999998"/>
  </r>
  <r>
    <s v="885-56-0389"/>
    <x v="1"/>
    <s v="Naypyitaw"/>
    <x v="0"/>
    <s v="Male"/>
    <x v="5"/>
    <n v="52.35"/>
    <n v="1"/>
    <n v="2.6175000000000002"/>
    <n v="54.967500000000001"/>
    <d v="2019-02-12T00:00:00"/>
    <x v="438"/>
    <x v="1"/>
    <n v="52.35"/>
    <n v="4"/>
    <n v="4.0999999999999996"/>
    <n v="2.2536675000000002"/>
  </r>
  <r>
    <s v="608-05-3804"/>
    <x v="2"/>
    <s v="Mandalay"/>
    <x v="0"/>
    <s v="Male"/>
    <x v="1"/>
    <n v="39.75"/>
    <n v="1"/>
    <n v="1.9875"/>
    <n v="41.737499999999997"/>
    <d v="2019-02-25T00:00:00"/>
    <x v="99"/>
    <x v="1"/>
    <n v="39.75"/>
    <n v="6.1"/>
    <n v="4.5"/>
    <n v="1.8781874999999999"/>
  </r>
  <r>
    <s v="448-61-3783"/>
    <x v="0"/>
    <s v="Yangon"/>
    <x v="1"/>
    <s v="Female"/>
    <x v="1"/>
    <n v="90.02"/>
    <n v="8"/>
    <n v="36.008000000000003"/>
    <n v="756.16800000000001"/>
    <d v="2019-03-21T00:00:00"/>
    <x v="394"/>
    <x v="2"/>
    <n v="720.16"/>
    <n v="4.5"/>
    <n v="4.5"/>
    <n v="34.027560000000001"/>
  </r>
  <r>
    <s v="761-49-0439"/>
    <x v="2"/>
    <s v="Mandalay"/>
    <x v="0"/>
    <s v="Female"/>
    <x v="1"/>
    <n v="12.1"/>
    <n v="8"/>
    <n v="4.84"/>
    <n v="101.64"/>
    <d v="2019-01-19T00:00:00"/>
    <x v="79"/>
    <x v="0"/>
    <n v="96.8"/>
    <n v="8.6"/>
    <n v="4.5"/>
    <n v="4.5738000000000003"/>
  </r>
  <r>
    <s v="490-95-0021"/>
    <x v="2"/>
    <s v="Mandalay"/>
    <x v="0"/>
    <s v="Female"/>
    <x v="4"/>
    <n v="33.21"/>
    <n v="10"/>
    <n v="16.605"/>
    <n v="348.70499999999998"/>
    <d v="2019-01-08T00:00:00"/>
    <x v="485"/>
    <x v="0"/>
    <n v="332.1"/>
    <n v="6"/>
    <n v="5.0999999999999996"/>
    <n v="17.783954999999999"/>
  </r>
  <r>
    <s v="115-38-7388"/>
    <x v="1"/>
    <s v="Naypyitaw"/>
    <x v="0"/>
    <s v="Female"/>
    <x v="5"/>
    <n v="10.18"/>
    <n v="8"/>
    <n v="4.0720000000000001"/>
    <n v="85.512"/>
    <d v="2019-03-30T00:00:00"/>
    <x v="423"/>
    <x v="2"/>
    <n v="81.44"/>
    <n v="9.5"/>
    <n v="4.0999999999999996"/>
    <n v="3.505992"/>
  </r>
  <r>
    <s v="311-13-6971"/>
    <x v="2"/>
    <s v="Mandalay"/>
    <x v="0"/>
    <s v="Male"/>
    <x v="3"/>
    <n v="31.99"/>
    <n v="10"/>
    <n v="15.994999999999999"/>
    <n v="335.89499999999998"/>
    <d v="2019-02-20T00:00:00"/>
    <x v="486"/>
    <x v="2"/>
    <n v="319.89999999999998"/>
    <n v="9.9"/>
    <n v="5.5"/>
    <n v="18.474225000000001"/>
  </r>
  <r>
    <s v="291-55-6563"/>
    <x v="0"/>
    <s v="Yangon"/>
    <x v="0"/>
    <s v="Female"/>
    <x v="2"/>
    <n v="34.42"/>
    <n v="6"/>
    <n v="10.326000000000001"/>
    <n v="216.846"/>
    <d v="2019-03-30T00:00:00"/>
    <x v="47"/>
    <x v="0"/>
    <n v="206.52"/>
    <n v="7.5"/>
    <n v="4.3"/>
    <n v="9.3243779999999994"/>
  </r>
  <r>
    <s v="548-48-3156"/>
    <x v="0"/>
    <s v="Yangon"/>
    <x v="0"/>
    <s v="Female"/>
    <x v="4"/>
    <n v="83.34"/>
    <n v="2"/>
    <n v="8.3339999999999996"/>
    <n v="175.01400000000001"/>
    <d v="2019-03-19T00:00:00"/>
    <x v="303"/>
    <x v="1"/>
    <n v="166.68"/>
    <n v="7.6"/>
    <n v="5.0999999999999996"/>
    <n v="8.925714000000001"/>
  </r>
  <r>
    <s v="460-93-5834"/>
    <x v="0"/>
    <s v="Yangon"/>
    <x v="1"/>
    <s v="Male"/>
    <x v="3"/>
    <n v="45.58"/>
    <n v="7"/>
    <n v="15.952999999999999"/>
    <n v="335.01299999999998"/>
    <d v="2019-01-13T00:00:00"/>
    <x v="487"/>
    <x v="1"/>
    <n v="319.06"/>
    <n v="5"/>
    <n v="5.5"/>
    <n v="18.425714999999997"/>
  </r>
  <r>
    <s v="325-89-4209"/>
    <x v="0"/>
    <s v="Yangon"/>
    <x v="0"/>
    <s v="Male"/>
    <x v="4"/>
    <n v="87.9"/>
    <n v="1"/>
    <n v="4.3949999999999996"/>
    <n v="92.295000000000002"/>
    <d v="2019-02-05T00:00:00"/>
    <x v="144"/>
    <x v="0"/>
    <n v="87.9"/>
    <n v="6.7"/>
    <n v="5.0999999999999996"/>
    <n v="4.7070449999999999"/>
  </r>
  <r>
    <s v="884-80-6021"/>
    <x v="0"/>
    <s v="Yangon"/>
    <x v="0"/>
    <s v="Female"/>
    <x v="1"/>
    <n v="73.47"/>
    <n v="10"/>
    <n v="36.734999999999999"/>
    <n v="771.43499999999995"/>
    <d v="2019-03-23T00:00:00"/>
    <x v="488"/>
    <x v="0"/>
    <n v="734.7"/>
    <n v="9.5"/>
    <n v="4.5"/>
    <n v="34.714574999999996"/>
  </r>
  <r>
    <s v="137-74-8729"/>
    <x v="1"/>
    <s v="Naypyitaw"/>
    <x v="1"/>
    <s v="Female"/>
    <x v="5"/>
    <n v="12.19"/>
    <n v="8"/>
    <n v="4.8760000000000003"/>
    <n v="102.396"/>
    <d v="2019-03-13T00:00:00"/>
    <x v="433"/>
    <x v="0"/>
    <n v="97.52"/>
    <n v="6.8"/>
    <n v="4.0999999999999996"/>
    <n v="4.1982359999999996"/>
  </r>
  <r>
    <s v="880-46-5796"/>
    <x v="0"/>
    <s v="Yangon"/>
    <x v="0"/>
    <s v="Male"/>
    <x v="3"/>
    <n v="76.92"/>
    <n v="10"/>
    <n v="38.46"/>
    <n v="807.66"/>
    <d v="2019-03-17T00:00:00"/>
    <x v="267"/>
    <x v="0"/>
    <n v="769.2"/>
    <n v="5.6"/>
    <n v="5.5"/>
    <n v="44.421300000000002"/>
  </r>
  <r>
    <s v="389-70-2397"/>
    <x v="1"/>
    <s v="Naypyitaw"/>
    <x v="1"/>
    <s v="Female"/>
    <x v="0"/>
    <n v="83.66"/>
    <n v="5"/>
    <n v="20.914999999999999"/>
    <n v="439.21499999999997"/>
    <d v="2019-02-21T00:00:00"/>
    <x v="306"/>
    <x v="1"/>
    <n v="418.3"/>
    <n v="7.2"/>
    <n v="6.7"/>
    <n v="29.427405"/>
  </r>
  <r>
    <s v="114-35-5271"/>
    <x v="2"/>
    <s v="Mandalay"/>
    <x v="1"/>
    <s v="Female"/>
    <x v="1"/>
    <n v="57.91"/>
    <n v="8"/>
    <n v="23.164000000000001"/>
    <n v="486.44400000000002"/>
    <d v="2019-02-07T00:00:00"/>
    <x v="379"/>
    <x v="1"/>
    <n v="463.28"/>
    <n v="8.1"/>
    <n v="4.5"/>
    <n v="21.889980000000001"/>
  </r>
  <r>
    <s v="607-76-6216"/>
    <x v="1"/>
    <s v="Naypyitaw"/>
    <x v="0"/>
    <s v="Female"/>
    <x v="5"/>
    <n v="92.49"/>
    <n v="5"/>
    <n v="23.122499999999999"/>
    <n v="485.57249999999999"/>
    <d v="2019-03-02T00:00:00"/>
    <x v="489"/>
    <x v="2"/>
    <n v="462.45"/>
    <n v="8.6"/>
    <n v="4.0999999999999996"/>
    <n v="19.908472499999998"/>
  </r>
  <r>
    <s v="715-20-1673"/>
    <x v="2"/>
    <s v="Mandalay"/>
    <x v="1"/>
    <s v="Male"/>
    <x v="1"/>
    <n v="28.38"/>
    <n v="5"/>
    <n v="7.0949999999999998"/>
    <n v="148.995"/>
    <d v="2019-03-06T00:00:00"/>
    <x v="490"/>
    <x v="1"/>
    <n v="141.9"/>
    <n v="9.4"/>
    <n v="4.5"/>
    <n v="6.7047749999999997"/>
  </r>
  <r>
    <s v="811-35-1094"/>
    <x v="2"/>
    <s v="Mandalay"/>
    <x v="0"/>
    <s v="Male"/>
    <x v="1"/>
    <n v="50.45"/>
    <n v="6"/>
    <n v="15.135"/>
    <n v="317.83499999999998"/>
    <d v="2019-02-06T00:00:00"/>
    <x v="204"/>
    <x v="2"/>
    <n v="302.7"/>
    <n v="8.9"/>
    <n v="4.5"/>
    <n v="14.302574999999999"/>
  </r>
  <r>
    <s v="699-88-1972"/>
    <x v="2"/>
    <s v="Mandalay"/>
    <x v="1"/>
    <s v="Male"/>
    <x v="0"/>
    <n v="99.16"/>
    <n v="8"/>
    <n v="39.664000000000001"/>
    <n v="832.94399999999996"/>
    <d v="2019-01-28T00:00:00"/>
    <x v="59"/>
    <x v="2"/>
    <n v="793.28"/>
    <n v="4.2"/>
    <n v="6.7"/>
    <n v="55.807248000000001"/>
  </r>
  <r>
    <s v="781-84-8059"/>
    <x v="1"/>
    <s v="Naypyitaw"/>
    <x v="1"/>
    <s v="Male"/>
    <x v="5"/>
    <n v="60.74"/>
    <n v="7"/>
    <n v="21.259"/>
    <n v="446.43900000000002"/>
    <d v="2019-01-18T00:00:00"/>
    <x v="293"/>
    <x v="0"/>
    <n v="425.18"/>
    <n v="5"/>
    <n v="4.0999999999999996"/>
    <n v="18.303998999999997"/>
  </r>
  <r>
    <s v="409-49-6995"/>
    <x v="1"/>
    <s v="Naypyitaw"/>
    <x v="0"/>
    <s v="Female"/>
    <x v="4"/>
    <n v="47.27"/>
    <n v="6"/>
    <n v="14.180999999999999"/>
    <n v="297.80099999999999"/>
    <d v="2019-02-05T00:00:00"/>
    <x v="79"/>
    <x v="1"/>
    <n v="283.62"/>
    <n v="8.8000000000000007"/>
    <n v="5.0999999999999996"/>
    <n v="15.187850999999998"/>
  </r>
  <r>
    <s v="725-54-0677"/>
    <x v="1"/>
    <s v="Naypyitaw"/>
    <x v="0"/>
    <s v="Male"/>
    <x v="0"/>
    <n v="85.6"/>
    <n v="7"/>
    <n v="29.96"/>
    <n v="629.16"/>
    <d v="2019-03-02T00:00:00"/>
    <x v="491"/>
    <x v="1"/>
    <n v="599.20000000000005"/>
    <n v="5.3"/>
    <n v="6.7"/>
    <n v="42.15372"/>
  </r>
  <r>
    <s v="146-09-5432"/>
    <x v="0"/>
    <s v="Yangon"/>
    <x v="0"/>
    <s v="Male"/>
    <x v="4"/>
    <n v="35.04"/>
    <n v="9"/>
    <n v="15.768000000000001"/>
    <n v="331.12799999999999"/>
    <d v="2019-02-09T00:00:00"/>
    <x v="151"/>
    <x v="0"/>
    <n v="315.36"/>
    <n v="4.5999999999999996"/>
    <n v="5.0999999999999996"/>
    <n v="16.887527999999996"/>
  </r>
  <r>
    <s v="377-79-7592"/>
    <x v="1"/>
    <s v="Naypyitaw"/>
    <x v="0"/>
    <s v="Female"/>
    <x v="1"/>
    <n v="44.84"/>
    <n v="9"/>
    <n v="20.178000000000001"/>
    <n v="423.738"/>
    <d v="2019-01-14T00:00:00"/>
    <x v="466"/>
    <x v="2"/>
    <n v="403.56"/>
    <n v="7.5"/>
    <n v="4.5"/>
    <n v="19.068210000000001"/>
  </r>
  <r>
    <s v="509-10-0516"/>
    <x v="2"/>
    <s v="Mandalay"/>
    <x v="1"/>
    <s v="Male"/>
    <x v="2"/>
    <n v="45.97"/>
    <n v="4"/>
    <n v="9.1940000000000008"/>
    <n v="193.07400000000001"/>
    <d v="2019-02-09T00:00:00"/>
    <x v="110"/>
    <x v="0"/>
    <n v="183.88"/>
    <n v="5.0999999999999996"/>
    <n v="4.3"/>
    <n v="8.3021820000000002"/>
  </r>
  <r>
    <s v="595-94-9924"/>
    <x v="0"/>
    <s v="Yangon"/>
    <x v="0"/>
    <s v="Female"/>
    <x v="0"/>
    <n v="27.73"/>
    <n v="5"/>
    <n v="6.9325000000000001"/>
    <n v="145.58250000000001"/>
    <d v="2019-03-26T00:00:00"/>
    <x v="277"/>
    <x v="2"/>
    <n v="138.65"/>
    <n v="4.2"/>
    <n v="6.7"/>
    <n v="9.7540275000000012"/>
  </r>
  <r>
    <s v="865-41-9075"/>
    <x v="0"/>
    <s v="Yangon"/>
    <x v="1"/>
    <s v="Male"/>
    <x v="4"/>
    <n v="11.53"/>
    <n v="7"/>
    <n v="4.0354999999999999"/>
    <n v="84.745500000000007"/>
    <d v="2019-01-28T00:00:00"/>
    <x v="492"/>
    <x v="1"/>
    <n v="80.709999999999994"/>
    <n v="8.1"/>
    <n v="5.0999999999999996"/>
    <n v="4.3220204999999998"/>
  </r>
  <r>
    <s v="545-07-8534"/>
    <x v="1"/>
    <s v="Naypyitaw"/>
    <x v="1"/>
    <s v="Female"/>
    <x v="0"/>
    <n v="58.32"/>
    <n v="2"/>
    <n v="5.8319999999999999"/>
    <n v="122.47199999999999"/>
    <d v="2019-02-14T00:00:00"/>
    <x v="179"/>
    <x v="0"/>
    <n v="116.64"/>
    <n v="6"/>
    <n v="6.7"/>
    <n v="8.2056240000000003"/>
  </r>
  <r>
    <s v="118-62-1812"/>
    <x v="1"/>
    <s v="Naypyitaw"/>
    <x v="0"/>
    <s v="Female"/>
    <x v="2"/>
    <n v="78.38"/>
    <n v="4"/>
    <n v="15.676"/>
    <n v="329.19600000000003"/>
    <d v="2019-03-24T00:00:00"/>
    <x v="493"/>
    <x v="1"/>
    <n v="313.52"/>
    <n v="7.9"/>
    <n v="4.3"/>
    <n v="14.155427999999999"/>
  </r>
  <r>
    <s v="450-42-3339"/>
    <x v="1"/>
    <s v="Naypyitaw"/>
    <x v="1"/>
    <s v="Male"/>
    <x v="0"/>
    <n v="84.61"/>
    <n v="10"/>
    <n v="42.305"/>
    <n v="888.40499999999997"/>
    <d v="2019-02-09T00:00:00"/>
    <x v="262"/>
    <x v="2"/>
    <n v="846.1"/>
    <n v="8.8000000000000007"/>
    <n v="6.7"/>
    <n v="59.523135000000003"/>
  </r>
  <r>
    <s v="851-98-3555"/>
    <x v="2"/>
    <s v="Mandalay"/>
    <x v="1"/>
    <s v="Female"/>
    <x v="0"/>
    <n v="82.88"/>
    <n v="5"/>
    <n v="20.72"/>
    <n v="435.12"/>
    <d v="2019-03-24T00:00:00"/>
    <x v="402"/>
    <x v="2"/>
    <n v="414.4"/>
    <n v="6.6"/>
    <n v="6.7"/>
    <n v="29.153040000000001"/>
  </r>
  <r>
    <s v="186-71-5196"/>
    <x v="0"/>
    <s v="Yangon"/>
    <x v="0"/>
    <s v="Female"/>
    <x v="4"/>
    <n v="79.540000000000006"/>
    <n v="2"/>
    <n v="7.9539999999999997"/>
    <n v="167.03399999999999"/>
    <d v="2019-03-27T00:00:00"/>
    <x v="269"/>
    <x v="0"/>
    <n v="159.08000000000001"/>
    <n v="6.2"/>
    <n v="5.0999999999999996"/>
    <n v="8.5187340000000003"/>
  </r>
  <r>
    <s v="624-01-8356"/>
    <x v="2"/>
    <s v="Mandalay"/>
    <x v="1"/>
    <s v="Female"/>
    <x v="2"/>
    <n v="49.01"/>
    <n v="10"/>
    <n v="24.504999999999999"/>
    <n v="514.60500000000002"/>
    <d v="2019-01-27T00:00:00"/>
    <x v="494"/>
    <x v="2"/>
    <n v="490.1"/>
    <n v="4.2"/>
    <n v="4.3"/>
    <n v="22.128015000000001"/>
  </r>
  <r>
    <s v="313-66-9943"/>
    <x v="2"/>
    <s v="Mandalay"/>
    <x v="0"/>
    <s v="Female"/>
    <x v="4"/>
    <n v="29.15"/>
    <n v="3"/>
    <n v="4.3724999999999996"/>
    <n v="91.822500000000005"/>
    <d v="2019-03-27T00:00:00"/>
    <x v="245"/>
    <x v="2"/>
    <n v="87.45"/>
    <n v="7.3"/>
    <n v="5.0999999999999996"/>
    <n v="4.6829475"/>
  </r>
  <r>
    <s v="151-27-8496"/>
    <x v="1"/>
    <s v="Naypyitaw"/>
    <x v="1"/>
    <s v="Female"/>
    <x v="1"/>
    <n v="56.13"/>
    <n v="4"/>
    <n v="11.226000000000001"/>
    <n v="235.74600000000001"/>
    <d v="2019-01-19T00:00:00"/>
    <x v="354"/>
    <x v="0"/>
    <n v="224.52"/>
    <n v="8.6"/>
    <n v="4.5"/>
    <n v="10.60857"/>
  </r>
  <r>
    <s v="453-33-6436"/>
    <x v="0"/>
    <s v="Yangon"/>
    <x v="1"/>
    <s v="Female"/>
    <x v="2"/>
    <n v="93.12"/>
    <n v="8"/>
    <n v="37.247999999999998"/>
    <n v="782.20799999999997"/>
    <d v="2019-02-07T00:00:00"/>
    <x v="495"/>
    <x v="1"/>
    <n v="744.96"/>
    <n v="6.8"/>
    <n v="4.3"/>
    <n v="33.634943999999997"/>
  </r>
  <r>
    <s v="522-57-8364"/>
    <x v="0"/>
    <s v="Yangon"/>
    <x v="0"/>
    <s v="Male"/>
    <x v="5"/>
    <n v="51.34"/>
    <n v="8"/>
    <n v="20.536000000000001"/>
    <n v="431.25599999999997"/>
    <d v="2019-01-31T00:00:00"/>
    <x v="158"/>
    <x v="0"/>
    <n v="410.72"/>
    <n v="7.6"/>
    <n v="4.0999999999999996"/>
    <n v="17.681495999999996"/>
  </r>
  <r>
    <s v="459-45-2396"/>
    <x v="0"/>
    <s v="Yangon"/>
    <x v="0"/>
    <s v="Female"/>
    <x v="4"/>
    <n v="99.6"/>
    <n v="3"/>
    <n v="14.94"/>
    <n v="313.74"/>
    <d v="2019-02-25T00:00:00"/>
    <x v="40"/>
    <x v="1"/>
    <n v="298.8"/>
    <n v="5.8"/>
    <n v="5.0999999999999996"/>
    <n v="16.000739999999997"/>
  </r>
  <r>
    <s v="717-96-4189"/>
    <x v="1"/>
    <s v="Naypyitaw"/>
    <x v="1"/>
    <s v="Female"/>
    <x v="1"/>
    <n v="35.49"/>
    <n v="6"/>
    <n v="10.647"/>
    <n v="223.58699999999999"/>
    <d v="2019-02-02T00:00:00"/>
    <x v="343"/>
    <x v="1"/>
    <n v="212.94"/>
    <n v="4.0999999999999996"/>
    <n v="4.5"/>
    <n v="10.061415"/>
  </r>
  <r>
    <s v="722-13-2115"/>
    <x v="1"/>
    <s v="Naypyitaw"/>
    <x v="0"/>
    <s v="Male"/>
    <x v="3"/>
    <n v="42.85"/>
    <n v="1"/>
    <n v="2.1425000000000001"/>
    <n v="44.9925"/>
    <d v="2019-03-14T00:00:00"/>
    <x v="29"/>
    <x v="2"/>
    <n v="42.85"/>
    <n v="9.3000000000000007"/>
    <n v="5.5"/>
    <n v="2.4745875000000002"/>
  </r>
  <r>
    <s v="749-81-8133"/>
    <x v="0"/>
    <s v="Yangon"/>
    <x v="1"/>
    <s v="Female"/>
    <x v="5"/>
    <n v="94.67"/>
    <n v="4"/>
    <n v="18.934000000000001"/>
    <n v="397.61399999999998"/>
    <d v="2019-03-11T00:00:00"/>
    <x v="153"/>
    <x v="1"/>
    <n v="378.68"/>
    <n v="6.8"/>
    <n v="4.0999999999999996"/>
    <n v="16.302173999999997"/>
  </r>
  <r>
    <s v="777-67-2495"/>
    <x v="2"/>
    <s v="Mandalay"/>
    <x v="1"/>
    <s v="Male"/>
    <x v="2"/>
    <n v="68.97"/>
    <n v="3"/>
    <n v="10.345499999999999"/>
    <n v="217.25550000000001"/>
    <d v="2019-02-22T00:00:00"/>
    <x v="55"/>
    <x v="0"/>
    <n v="206.91"/>
    <n v="8.6999999999999993"/>
    <n v="4.3"/>
    <n v="9.3419865000000009"/>
  </r>
  <r>
    <s v="636-98-3364"/>
    <x v="2"/>
    <s v="Mandalay"/>
    <x v="0"/>
    <s v="Female"/>
    <x v="1"/>
    <n v="26.26"/>
    <n v="3"/>
    <n v="3.9390000000000001"/>
    <n v="82.718999999999994"/>
    <d v="2019-03-02T00:00:00"/>
    <x v="482"/>
    <x v="0"/>
    <n v="78.78"/>
    <n v="6.3"/>
    <n v="4.5"/>
    <n v="3.7223549999999999"/>
  </r>
  <r>
    <s v="246-55-6923"/>
    <x v="1"/>
    <s v="Naypyitaw"/>
    <x v="0"/>
    <s v="Female"/>
    <x v="2"/>
    <n v="35.79"/>
    <n v="9"/>
    <n v="16.105499999999999"/>
    <n v="338.21550000000002"/>
    <d v="2019-03-10T00:00:00"/>
    <x v="379"/>
    <x v="2"/>
    <n v="322.11"/>
    <n v="5.0999999999999996"/>
    <n v="4.3"/>
    <n v="14.5432665"/>
  </r>
  <r>
    <s v="181-82-6255"/>
    <x v="2"/>
    <s v="Mandalay"/>
    <x v="1"/>
    <s v="Female"/>
    <x v="2"/>
    <n v="16.37"/>
    <n v="6"/>
    <n v="4.9109999999999996"/>
    <n v="103.131"/>
    <d v="2019-02-08T00:00:00"/>
    <x v="496"/>
    <x v="1"/>
    <n v="98.22"/>
    <n v="7"/>
    <n v="4.3"/>
    <n v="4.4346329999999998"/>
  </r>
  <r>
    <s v="838-02-1821"/>
    <x v="1"/>
    <s v="Naypyitaw"/>
    <x v="0"/>
    <s v="Female"/>
    <x v="2"/>
    <n v="12.73"/>
    <n v="2"/>
    <n v="1.2729999999999999"/>
    <n v="26.733000000000001"/>
    <d v="2019-02-22T00:00:00"/>
    <x v="334"/>
    <x v="2"/>
    <n v="25.46"/>
    <n v="5.2"/>
    <n v="4.3"/>
    <n v="1.149519"/>
  </r>
  <r>
    <s v="887-42-0517"/>
    <x v="1"/>
    <s v="Naypyitaw"/>
    <x v="1"/>
    <s v="Female"/>
    <x v="3"/>
    <n v="83.14"/>
    <n v="7"/>
    <n v="29.099"/>
    <n v="611.07899999999995"/>
    <d v="2019-01-10T00:00:00"/>
    <x v="359"/>
    <x v="2"/>
    <n v="581.98"/>
    <n v="6.6"/>
    <n v="5.5"/>
    <n v="33.609344999999998"/>
  </r>
  <r>
    <s v="457-12-0244"/>
    <x v="1"/>
    <s v="Naypyitaw"/>
    <x v="0"/>
    <s v="Female"/>
    <x v="3"/>
    <n v="35.22"/>
    <n v="6"/>
    <n v="10.566000000000001"/>
    <n v="221.886"/>
    <d v="2019-03-14T00:00:00"/>
    <x v="497"/>
    <x v="0"/>
    <n v="211.32"/>
    <n v="6.5"/>
    <n v="5.5"/>
    <n v="12.20373"/>
  </r>
  <r>
    <s v="226-34-0034"/>
    <x v="2"/>
    <s v="Mandalay"/>
    <x v="1"/>
    <s v="Female"/>
    <x v="1"/>
    <n v="13.78"/>
    <n v="4"/>
    <n v="2.7559999999999998"/>
    <n v="57.875999999999998"/>
    <d v="2019-01-10T00:00:00"/>
    <x v="498"/>
    <x v="0"/>
    <n v="55.12"/>
    <n v="9"/>
    <n v="4.5"/>
    <n v="2.6044200000000002"/>
  </r>
  <r>
    <s v="321-49-7382"/>
    <x v="2"/>
    <s v="Mandalay"/>
    <x v="0"/>
    <s v="Male"/>
    <x v="3"/>
    <n v="88.31"/>
    <n v="1"/>
    <n v="4.4154999999999998"/>
    <n v="92.725499999999997"/>
    <d v="2019-02-15T00:00:00"/>
    <x v="180"/>
    <x v="2"/>
    <n v="88.31"/>
    <n v="5.2"/>
    <n v="5.5"/>
    <n v="5.0999024999999998"/>
  </r>
  <r>
    <s v="397-25-8725"/>
    <x v="0"/>
    <s v="Yangon"/>
    <x v="0"/>
    <s v="Female"/>
    <x v="0"/>
    <n v="39.619999999999997"/>
    <n v="9"/>
    <n v="17.829000000000001"/>
    <n v="374.40899999999999"/>
    <d v="2019-01-13T00:00:00"/>
    <x v="297"/>
    <x v="2"/>
    <n v="356.58"/>
    <n v="6.8"/>
    <n v="6.7"/>
    <n v="25.085402999999999"/>
  </r>
  <r>
    <s v="431-66-2305"/>
    <x v="2"/>
    <s v="Mandalay"/>
    <x v="1"/>
    <s v="Female"/>
    <x v="1"/>
    <n v="88.25"/>
    <n v="9"/>
    <n v="39.712499999999999"/>
    <n v="833.96249999999998"/>
    <d v="2019-02-15T00:00:00"/>
    <x v="259"/>
    <x v="2"/>
    <n v="794.25"/>
    <n v="7.6"/>
    <n v="4.5"/>
    <n v="37.528312499999998"/>
  </r>
  <r>
    <s v="825-94-5922"/>
    <x v="2"/>
    <s v="Mandalay"/>
    <x v="1"/>
    <s v="Male"/>
    <x v="3"/>
    <n v="25.31"/>
    <n v="2"/>
    <n v="2.5310000000000001"/>
    <n v="53.151000000000003"/>
    <d v="2019-03-02T00:00:00"/>
    <x v="206"/>
    <x v="0"/>
    <n v="50.62"/>
    <n v="7.2"/>
    <n v="5.5"/>
    <n v="2.9233050000000005"/>
  </r>
  <r>
    <s v="641-62-7288"/>
    <x v="2"/>
    <s v="Mandalay"/>
    <x v="1"/>
    <s v="Male"/>
    <x v="2"/>
    <n v="99.92"/>
    <n v="6"/>
    <n v="29.975999999999999"/>
    <n v="629.49599999999998"/>
    <d v="2019-03-24T00:00:00"/>
    <x v="499"/>
    <x v="0"/>
    <n v="599.52"/>
    <n v="7.1"/>
    <n v="4.3"/>
    <n v="27.068327999999998"/>
  </r>
  <r>
    <s v="756-93-1854"/>
    <x v="1"/>
    <s v="Naypyitaw"/>
    <x v="0"/>
    <s v="Female"/>
    <x v="5"/>
    <n v="83.35"/>
    <n v="2"/>
    <n v="8.3350000000000009"/>
    <n v="175.035"/>
    <d v="2019-02-02T00:00:00"/>
    <x v="500"/>
    <x v="2"/>
    <n v="166.7"/>
    <n v="9.5"/>
    <n v="4.0999999999999996"/>
    <n v="7.1764349999999988"/>
  </r>
  <r>
    <s v="243-55-8457"/>
    <x v="0"/>
    <s v="Yangon"/>
    <x v="1"/>
    <s v="Female"/>
    <x v="4"/>
    <n v="74.44"/>
    <n v="10"/>
    <n v="37.22"/>
    <n v="781.62"/>
    <d v="2019-02-27T00:00:00"/>
    <x v="335"/>
    <x v="0"/>
    <n v="744.4"/>
    <n v="5.0999999999999996"/>
    <n v="5.0999999999999996"/>
    <n v="39.86262"/>
  </r>
  <r>
    <s v="458-10-8612"/>
    <x v="1"/>
    <s v="Naypyitaw"/>
    <x v="1"/>
    <s v="Male"/>
    <x v="0"/>
    <n v="64.08"/>
    <n v="7"/>
    <n v="22.428000000000001"/>
    <n v="470.988"/>
    <d v="2019-01-20T00:00:00"/>
    <x v="62"/>
    <x v="0"/>
    <n v="448.56"/>
    <n v="7.6"/>
    <n v="6.7"/>
    <n v="31.556196"/>
  </r>
  <r>
    <s v="501-61-1753"/>
    <x v="2"/>
    <s v="Mandalay"/>
    <x v="1"/>
    <s v="Female"/>
    <x v="2"/>
    <n v="63.15"/>
    <n v="6"/>
    <n v="18.945"/>
    <n v="397.84500000000003"/>
    <d v="2019-01-03T00:00:00"/>
    <x v="181"/>
    <x v="0"/>
    <n v="378.9"/>
    <n v="9.8000000000000007"/>
    <n v="4.3"/>
    <n v="17.107334999999999"/>
  </r>
  <r>
    <s v="235-06-8510"/>
    <x v="1"/>
    <s v="Naypyitaw"/>
    <x v="0"/>
    <s v="Male"/>
    <x v="2"/>
    <n v="85.72"/>
    <n v="3"/>
    <n v="12.858000000000001"/>
    <n v="270.01799999999997"/>
    <d v="2019-01-24T00:00:00"/>
    <x v="123"/>
    <x v="0"/>
    <n v="257.16000000000003"/>
    <n v="5.0999999999999996"/>
    <n v="4.3"/>
    <n v="11.610773999999999"/>
  </r>
  <r>
    <s v="433-08-7822"/>
    <x v="1"/>
    <s v="Naypyitaw"/>
    <x v="1"/>
    <s v="Female"/>
    <x v="0"/>
    <n v="78.89"/>
    <n v="7"/>
    <n v="27.611499999999999"/>
    <n v="579.8415"/>
    <d v="2019-01-05T00:00:00"/>
    <x v="28"/>
    <x v="0"/>
    <n v="552.23"/>
    <n v="7.5"/>
    <n v="6.7"/>
    <n v="38.849380500000002"/>
  </r>
  <r>
    <s v="361-85-2571"/>
    <x v="0"/>
    <s v="Yangon"/>
    <x v="1"/>
    <s v="Female"/>
    <x v="3"/>
    <n v="89.48"/>
    <n v="5"/>
    <n v="22.37"/>
    <n v="469.77"/>
    <d v="2019-03-30T00:00:00"/>
    <x v="392"/>
    <x v="1"/>
    <n v="447.4"/>
    <n v="7.4"/>
    <n v="5.5"/>
    <n v="25.837349999999997"/>
  </r>
  <r>
    <s v="131-70-8179"/>
    <x v="0"/>
    <s v="Yangon"/>
    <x v="0"/>
    <s v="Female"/>
    <x v="0"/>
    <n v="92.09"/>
    <n v="3"/>
    <n v="13.813499999999999"/>
    <n v="290.08350000000002"/>
    <d v="2019-02-17T00:00:00"/>
    <x v="501"/>
    <x v="1"/>
    <n v="276.27"/>
    <n v="4.2"/>
    <n v="6.7"/>
    <n v="19.435594500000001"/>
  </r>
  <r>
    <s v="500-02-2261"/>
    <x v="1"/>
    <s v="Naypyitaw"/>
    <x v="1"/>
    <s v="Female"/>
    <x v="4"/>
    <n v="57.29"/>
    <n v="6"/>
    <n v="17.187000000000001"/>
    <n v="360.92700000000002"/>
    <d v="2019-03-21T00:00:00"/>
    <x v="72"/>
    <x v="0"/>
    <n v="343.74"/>
    <n v="5.9"/>
    <n v="5.0999999999999996"/>
    <n v="18.407277000000001"/>
  </r>
  <r>
    <s v="720-72-2436"/>
    <x v="0"/>
    <s v="Yangon"/>
    <x v="1"/>
    <s v="Male"/>
    <x v="4"/>
    <n v="66.52"/>
    <n v="4"/>
    <n v="13.304"/>
    <n v="279.38400000000001"/>
    <d v="2019-03-02T00:00:00"/>
    <x v="92"/>
    <x v="0"/>
    <n v="266.08"/>
    <n v="6.9"/>
    <n v="5.0999999999999996"/>
    <n v="14.248584000000001"/>
  </r>
  <r>
    <s v="702-83-5291"/>
    <x v="1"/>
    <s v="Naypyitaw"/>
    <x v="0"/>
    <s v="Male"/>
    <x v="5"/>
    <n v="99.82"/>
    <n v="9"/>
    <n v="44.918999999999997"/>
    <n v="943.29899999999998"/>
    <d v="2019-03-27T00:00:00"/>
    <x v="100"/>
    <x v="1"/>
    <n v="898.38"/>
    <n v="6.6"/>
    <n v="4.0999999999999996"/>
    <n v="38.675258999999997"/>
  </r>
  <r>
    <s v="809-69-9497"/>
    <x v="0"/>
    <s v="Yangon"/>
    <x v="1"/>
    <s v="Female"/>
    <x v="2"/>
    <n v="45.68"/>
    <n v="10"/>
    <n v="22.84"/>
    <n v="479.64"/>
    <d v="2019-01-19T00:00:00"/>
    <x v="171"/>
    <x v="0"/>
    <n v="456.8"/>
    <n v="5.7"/>
    <n v="4.3"/>
    <n v="20.624519999999997"/>
  </r>
  <r>
    <s v="449-16-6770"/>
    <x v="0"/>
    <s v="Yangon"/>
    <x v="1"/>
    <s v="Male"/>
    <x v="0"/>
    <n v="50.79"/>
    <n v="5"/>
    <n v="12.6975"/>
    <n v="266.64749999999998"/>
    <d v="2019-02-19T00:00:00"/>
    <x v="222"/>
    <x v="2"/>
    <n v="253.95"/>
    <n v="5.3"/>
    <n v="6.7"/>
    <n v="17.865382499999999"/>
  </r>
  <r>
    <s v="333-23-2632"/>
    <x v="0"/>
    <s v="Yangon"/>
    <x v="0"/>
    <s v="Male"/>
    <x v="0"/>
    <n v="10.08"/>
    <n v="7"/>
    <n v="3.528"/>
    <n v="74.087999999999994"/>
    <d v="2019-03-28T00:00:00"/>
    <x v="253"/>
    <x v="1"/>
    <n v="70.56"/>
    <n v="4.2"/>
    <n v="6.7"/>
    <n v="4.9638960000000001"/>
  </r>
  <r>
    <s v="489-82-1237"/>
    <x v="0"/>
    <s v="Yangon"/>
    <x v="1"/>
    <s v="Female"/>
    <x v="1"/>
    <n v="93.88"/>
    <n v="7"/>
    <n v="32.857999999999997"/>
    <n v="690.01800000000003"/>
    <d v="2019-01-05T00:00:00"/>
    <x v="159"/>
    <x v="2"/>
    <n v="657.16"/>
    <n v="7.3"/>
    <n v="4.5"/>
    <n v="31.050810000000002"/>
  </r>
  <r>
    <s v="859-97-6048"/>
    <x v="1"/>
    <s v="Naypyitaw"/>
    <x v="0"/>
    <s v="Male"/>
    <x v="1"/>
    <n v="84.25"/>
    <n v="2"/>
    <n v="8.4250000000000007"/>
    <n v="176.92500000000001"/>
    <d v="2019-03-26T00:00:00"/>
    <x v="385"/>
    <x v="2"/>
    <n v="168.5"/>
    <n v="5.3"/>
    <n v="4.5"/>
    <n v="7.9616250000000006"/>
  </r>
  <r>
    <s v="676-10-2200"/>
    <x v="2"/>
    <s v="Mandalay"/>
    <x v="0"/>
    <s v="Male"/>
    <x v="5"/>
    <n v="53.78"/>
    <n v="1"/>
    <n v="2.6890000000000001"/>
    <n v="56.469000000000001"/>
    <d v="2019-02-03T00:00:00"/>
    <x v="430"/>
    <x v="0"/>
    <n v="53.78"/>
    <n v="4.7"/>
    <n v="4.0999999999999996"/>
    <n v="2.315229"/>
  </r>
  <r>
    <s v="373-88-1424"/>
    <x v="1"/>
    <s v="Naypyitaw"/>
    <x v="0"/>
    <s v="Male"/>
    <x v="2"/>
    <n v="35.81"/>
    <n v="5"/>
    <n v="8.9525000000000006"/>
    <n v="188.0025"/>
    <d v="2019-02-06T00:00:00"/>
    <x v="114"/>
    <x v="0"/>
    <n v="179.05"/>
    <n v="7.9"/>
    <n v="4.3"/>
    <n v="8.0841075"/>
  </r>
  <r>
    <s v="365-16-4334"/>
    <x v="2"/>
    <s v="Mandalay"/>
    <x v="1"/>
    <s v="Female"/>
    <x v="4"/>
    <n v="26.43"/>
    <n v="8"/>
    <n v="10.571999999999999"/>
    <n v="222.012"/>
    <d v="2019-02-24T00:00:00"/>
    <x v="442"/>
    <x v="0"/>
    <n v="211.44"/>
    <n v="8.9"/>
    <n v="5.0999999999999996"/>
    <n v="11.322611999999999"/>
  </r>
  <r>
    <s v="503-21-4385"/>
    <x v="2"/>
    <s v="Mandalay"/>
    <x v="0"/>
    <s v="Male"/>
    <x v="0"/>
    <n v="39.909999999999997"/>
    <n v="3"/>
    <n v="5.9865000000000004"/>
    <n v="125.7165"/>
    <d v="2019-02-21T00:00:00"/>
    <x v="343"/>
    <x v="0"/>
    <n v="119.73"/>
    <n v="9.3000000000000007"/>
    <n v="6.7"/>
    <n v="8.4230055000000004"/>
  </r>
  <r>
    <s v="305-89-2768"/>
    <x v="2"/>
    <s v="Mandalay"/>
    <x v="0"/>
    <s v="Female"/>
    <x v="2"/>
    <n v="21.9"/>
    <n v="3"/>
    <n v="3.2850000000000001"/>
    <n v="68.984999999999999"/>
    <d v="2019-01-09T00:00:00"/>
    <x v="362"/>
    <x v="0"/>
    <n v="65.7"/>
    <n v="4.7"/>
    <n v="4.3"/>
    <n v="2.9663549999999996"/>
  </r>
  <r>
    <s v="574-80-1489"/>
    <x v="2"/>
    <s v="Mandalay"/>
    <x v="0"/>
    <s v="Female"/>
    <x v="4"/>
    <n v="62.85"/>
    <n v="4"/>
    <n v="12.57"/>
    <n v="263.97000000000003"/>
    <d v="2019-02-25T00:00:00"/>
    <x v="93"/>
    <x v="0"/>
    <n v="251.4"/>
    <n v="8.6999999999999993"/>
    <n v="5.0999999999999996"/>
    <n v="13.462470000000001"/>
  </r>
  <r>
    <s v="784-08-0310"/>
    <x v="1"/>
    <s v="Naypyitaw"/>
    <x v="0"/>
    <s v="Female"/>
    <x v="4"/>
    <n v="21.04"/>
    <n v="4"/>
    <n v="4.2080000000000002"/>
    <n v="88.367999999999995"/>
    <d v="2019-01-13T00:00:00"/>
    <x v="139"/>
    <x v="1"/>
    <n v="84.16"/>
    <n v="7.6"/>
    <n v="5.0999999999999996"/>
    <n v="4.5067679999999992"/>
  </r>
  <r>
    <s v="200-40-6154"/>
    <x v="2"/>
    <s v="Mandalay"/>
    <x v="0"/>
    <s v="Male"/>
    <x v="2"/>
    <n v="65.91"/>
    <n v="6"/>
    <n v="19.773"/>
    <n v="415.233"/>
    <d v="2019-02-09T00:00:00"/>
    <x v="393"/>
    <x v="1"/>
    <n v="395.46"/>
    <n v="5.7"/>
    <n v="4.3"/>
    <n v="17.855018999999999"/>
  </r>
  <r>
    <s v="846-10-0341"/>
    <x v="0"/>
    <s v="Yangon"/>
    <x v="1"/>
    <s v="Female"/>
    <x v="5"/>
    <n v="42.57"/>
    <n v="7"/>
    <n v="14.8995"/>
    <n v="312.8895"/>
    <d v="2019-01-06T00:00:00"/>
    <x v="159"/>
    <x v="1"/>
    <n v="297.99"/>
    <n v="6.8"/>
    <n v="4.0999999999999996"/>
    <n v="12.828469499999999"/>
  </r>
  <r>
    <s v="577-34-7579"/>
    <x v="1"/>
    <s v="Naypyitaw"/>
    <x v="0"/>
    <s v="Male"/>
    <x v="4"/>
    <n v="50.49"/>
    <n v="9"/>
    <n v="22.720500000000001"/>
    <n v="477.13049999999998"/>
    <d v="2019-01-10T00:00:00"/>
    <x v="361"/>
    <x v="1"/>
    <n v="454.41"/>
    <n v="5.4"/>
    <n v="5.0999999999999996"/>
    <n v="24.333655499999995"/>
  </r>
  <r>
    <s v="430-02-3888"/>
    <x v="2"/>
    <s v="Mandalay"/>
    <x v="1"/>
    <s v="Male"/>
    <x v="1"/>
    <n v="46.02"/>
    <n v="6"/>
    <n v="13.805999999999999"/>
    <n v="289.92599999999999"/>
    <d v="2019-02-07T00:00:00"/>
    <x v="57"/>
    <x v="1"/>
    <n v="276.12"/>
    <n v="7.1"/>
    <n v="4.5"/>
    <n v="13.046669999999999"/>
  </r>
  <r>
    <s v="867-47-1948"/>
    <x v="1"/>
    <s v="Naypyitaw"/>
    <x v="1"/>
    <s v="Female"/>
    <x v="2"/>
    <n v="15.8"/>
    <n v="10"/>
    <n v="7.9"/>
    <n v="165.9"/>
    <d v="2019-01-09T00:00:00"/>
    <x v="348"/>
    <x v="1"/>
    <n v="158"/>
    <n v="7.8"/>
    <n v="4.3"/>
    <n v="7.1337000000000002"/>
  </r>
  <r>
    <s v="384-59-6655"/>
    <x v="0"/>
    <s v="Yangon"/>
    <x v="0"/>
    <s v="Female"/>
    <x v="4"/>
    <n v="98.66"/>
    <n v="9"/>
    <n v="44.396999999999998"/>
    <n v="932.33699999999999"/>
    <d v="2019-02-19T00:00:00"/>
    <x v="133"/>
    <x v="1"/>
    <n v="887.94"/>
    <n v="8.4"/>
    <n v="5.0999999999999996"/>
    <n v="47.549186999999989"/>
  </r>
  <r>
    <s v="256-58-3609"/>
    <x v="1"/>
    <s v="Naypyitaw"/>
    <x v="0"/>
    <s v="Male"/>
    <x v="5"/>
    <n v="91.98"/>
    <n v="1"/>
    <n v="4.5990000000000002"/>
    <n v="96.578999999999994"/>
    <d v="2019-03-18T00:00:00"/>
    <x v="406"/>
    <x v="1"/>
    <n v="91.98"/>
    <n v="9.8000000000000007"/>
    <n v="4.0999999999999996"/>
    <n v="3.9597389999999995"/>
  </r>
  <r>
    <s v="324-92-3863"/>
    <x v="0"/>
    <s v="Yangon"/>
    <x v="0"/>
    <s v="Male"/>
    <x v="1"/>
    <n v="20.89"/>
    <n v="2"/>
    <n v="2.089"/>
    <n v="43.869"/>
    <d v="2019-02-05T00:00:00"/>
    <x v="40"/>
    <x v="1"/>
    <n v="41.78"/>
    <n v="9.8000000000000007"/>
    <n v="4.5"/>
    <n v="1.9741050000000002"/>
  </r>
  <r>
    <s v="593-08-5916"/>
    <x v="0"/>
    <s v="Yangon"/>
    <x v="1"/>
    <s v="Female"/>
    <x v="5"/>
    <n v="15.5"/>
    <n v="1"/>
    <n v="0.77500000000000002"/>
    <n v="16.274999999999999"/>
    <d v="2019-03-19T00:00:00"/>
    <x v="502"/>
    <x v="2"/>
    <n v="15.5"/>
    <n v="7.4"/>
    <n v="4.0999999999999996"/>
    <n v="0.66727499999999995"/>
  </r>
  <r>
    <s v="364-34-2972"/>
    <x v="1"/>
    <s v="Naypyitaw"/>
    <x v="0"/>
    <s v="Male"/>
    <x v="1"/>
    <n v="96.82"/>
    <n v="3"/>
    <n v="14.523"/>
    <n v="304.983"/>
    <d v="2019-03-30T00:00:00"/>
    <x v="291"/>
    <x v="1"/>
    <n v="290.45999999999998"/>
    <n v="6.7"/>
    <n v="4.5"/>
    <n v="13.724235"/>
  </r>
  <r>
    <s v="794-42-3736"/>
    <x v="2"/>
    <s v="Mandalay"/>
    <x v="1"/>
    <s v="Male"/>
    <x v="4"/>
    <n v="33.33"/>
    <n v="2"/>
    <n v="3.3330000000000002"/>
    <n v="69.992999999999995"/>
    <d v="2019-01-26T00:00:00"/>
    <x v="400"/>
    <x v="2"/>
    <n v="66.66"/>
    <n v="6.4"/>
    <n v="5.0999999999999996"/>
    <n v="3.5696429999999992"/>
  </r>
  <r>
    <s v="172-42-8274"/>
    <x v="2"/>
    <s v="Mandalay"/>
    <x v="1"/>
    <s v="Female"/>
    <x v="1"/>
    <n v="38.270000000000003"/>
    <n v="2"/>
    <n v="3.827"/>
    <n v="80.367000000000004"/>
    <d v="2019-03-02T00:00:00"/>
    <x v="503"/>
    <x v="2"/>
    <n v="76.540000000000006"/>
    <n v="5.8"/>
    <n v="4.5"/>
    <n v="3.6165150000000001"/>
  </r>
  <r>
    <s v="558-60-5016"/>
    <x v="0"/>
    <s v="Yangon"/>
    <x v="1"/>
    <s v="Female"/>
    <x v="2"/>
    <n v="33.299999999999997"/>
    <n v="9"/>
    <n v="14.984999999999999"/>
    <n v="314.685"/>
    <d v="2019-03-04T00:00:00"/>
    <x v="398"/>
    <x v="0"/>
    <n v="299.7"/>
    <n v="7.2"/>
    <n v="4.3"/>
    <n v="13.531454999999999"/>
  </r>
  <r>
    <s v="195-06-0432"/>
    <x v="0"/>
    <s v="Yangon"/>
    <x v="0"/>
    <s v="Male"/>
    <x v="2"/>
    <n v="81.010000000000005"/>
    <n v="3"/>
    <n v="12.1515"/>
    <n v="255.1815"/>
    <d v="2019-01-13T00:00:00"/>
    <x v="197"/>
    <x v="2"/>
    <n v="243.03"/>
    <n v="9.3000000000000007"/>
    <n v="4.3"/>
    <n v="10.972804500000001"/>
  </r>
  <r>
    <s v="605-03-2706"/>
    <x v="0"/>
    <s v="Yangon"/>
    <x v="1"/>
    <s v="Female"/>
    <x v="0"/>
    <n v="15.8"/>
    <n v="3"/>
    <n v="2.37"/>
    <n v="49.77"/>
    <d v="2019-03-25T00:00:00"/>
    <x v="454"/>
    <x v="1"/>
    <n v="47.4"/>
    <n v="9.5"/>
    <n v="6.7"/>
    <n v="3.3345899999999999"/>
  </r>
  <r>
    <s v="214-30-2776"/>
    <x v="2"/>
    <s v="Mandalay"/>
    <x v="0"/>
    <s v="Female"/>
    <x v="1"/>
    <n v="34.49"/>
    <n v="5"/>
    <n v="8.6225000000000005"/>
    <n v="181.07249999999999"/>
    <d v="2019-03-11T00:00:00"/>
    <x v="143"/>
    <x v="2"/>
    <n v="172.45"/>
    <n v="9"/>
    <n v="4.5"/>
    <n v="8.1482624999999995"/>
  </r>
  <r>
    <s v="746-04-1077"/>
    <x v="2"/>
    <s v="Mandalay"/>
    <x v="0"/>
    <s v="Female"/>
    <x v="4"/>
    <n v="84.63"/>
    <n v="10"/>
    <n v="42.314999999999998"/>
    <n v="888.61500000000001"/>
    <d v="2019-01-01T00:00:00"/>
    <x v="150"/>
    <x v="2"/>
    <n v="846.3"/>
    <n v="9"/>
    <n v="5.0999999999999996"/>
    <n v="45.319364999999998"/>
  </r>
  <r>
    <s v="448-34-8700"/>
    <x v="2"/>
    <s v="Mandalay"/>
    <x v="0"/>
    <s v="Male"/>
    <x v="2"/>
    <n v="36.909999999999997"/>
    <n v="7"/>
    <n v="12.9185"/>
    <n v="271.2885"/>
    <d v="2019-02-10T00:00:00"/>
    <x v="477"/>
    <x v="0"/>
    <n v="258.37"/>
    <n v="6.7"/>
    <n v="4.3"/>
    <n v="11.665405499999999"/>
  </r>
  <r>
    <s v="452-04-8808"/>
    <x v="2"/>
    <s v="Mandalay"/>
    <x v="1"/>
    <s v="Male"/>
    <x v="1"/>
    <n v="87.08"/>
    <n v="7"/>
    <n v="30.478000000000002"/>
    <n v="640.03800000000001"/>
    <d v="2019-01-26T00:00:00"/>
    <x v="504"/>
    <x v="1"/>
    <n v="609.55999999999995"/>
    <n v="5.5"/>
    <n v="4.5"/>
    <n v="28.801710000000003"/>
  </r>
  <r>
    <s v="531-56-4728"/>
    <x v="0"/>
    <s v="Yangon"/>
    <x v="1"/>
    <s v="Male"/>
    <x v="2"/>
    <n v="80.08"/>
    <n v="3"/>
    <n v="12.012"/>
    <n v="252.25200000000001"/>
    <d v="2019-02-11T00:00:00"/>
    <x v="406"/>
    <x v="1"/>
    <n v="240.24"/>
    <n v="5.4"/>
    <n v="4.3"/>
    <n v="10.846836000000001"/>
  </r>
  <r>
    <s v="744-82-9138"/>
    <x v="1"/>
    <s v="Naypyitaw"/>
    <x v="1"/>
    <s v="Male"/>
    <x v="5"/>
    <n v="86.13"/>
    <n v="2"/>
    <n v="8.6129999999999995"/>
    <n v="180.87299999999999"/>
    <d v="2019-02-07T00:00:00"/>
    <x v="422"/>
    <x v="1"/>
    <n v="172.26"/>
    <n v="8.1999999999999993"/>
    <n v="4.0999999999999996"/>
    <n v="7.415792999999999"/>
  </r>
  <r>
    <s v="883-69-1285"/>
    <x v="2"/>
    <s v="Mandalay"/>
    <x v="0"/>
    <s v="Male"/>
    <x v="5"/>
    <n v="49.92"/>
    <n v="2"/>
    <n v="4.992"/>
    <n v="104.83199999999999"/>
    <d v="2019-03-06T00:00:00"/>
    <x v="479"/>
    <x v="2"/>
    <n v="99.84"/>
    <n v="7"/>
    <n v="4.0999999999999996"/>
    <n v="4.2981119999999997"/>
  </r>
  <r>
    <s v="221-25-5073"/>
    <x v="0"/>
    <s v="Yangon"/>
    <x v="1"/>
    <s v="Female"/>
    <x v="4"/>
    <n v="74.66"/>
    <n v="4"/>
    <n v="14.932"/>
    <n v="313.572"/>
    <d v="2019-03-04T00:00:00"/>
    <x v="17"/>
    <x v="1"/>
    <n v="298.64"/>
    <n v="8.5"/>
    <n v="5.0999999999999996"/>
    <n v="15.992171999999998"/>
  </r>
  <r>
    <s v="518-71-6847"/>
    <x v="2"/>
    <s v="Mandalay"/>
    <x v="0"/>
    <s v="Male"/>
    <x v="4"/>
    <n v="26.6"/>
    <n v="6"/>
    <n v="7.98"/>
    <n v="167.58"/>
    <d v="2019-02-26T00:00:00"/>
    <x v="50"/>
    <x v="0"/>
    <n v="159.6"/>
    <n v="4.9000000000000004"/>
    <n v="5.0999999999999996"/>
    <n v="8.5465800000000005"/>
  </r>
  <r>
    <s v="156-20-0370"/>
    <x v="2"/>
    <s v="Mandalay"/>
    <x v="1"/>
    <s v="Female"/>
    <x v="1"/>
    <n v="25.45"/>
    <n v="1"/>
    <n v="1.2725"/>
    <n v="26.7225"/>
    <d v="2019-03-10T00:00:00"/>
    <x v="397"/>
    <x v="2"/>
    <n v="25.45"/>
    <n v="5.0999999999999996"/>
    <n v="4.5"/>
    <n v="1.2025125000000001"/>
  </r>
  <r>
    <s v="151-33-7434"/>
    <x v="2"/>
    <s v="Mandalay"/>
    <x v="1"/>
    <s v="Female"/>
    <x v="4"/>
    <n v="67.77"/>
    <n v="1"/>
    <n v="3.3885000000000001"/>
    <n v="71.158500000000004"/>
    <d v="2019-02-04T00:00:00"/>
    <x v="413"/>
    <x v="2"/>
    <n v="67.77"/>
    <n v="6.5"/>
    <n v="5.0999999999999996"/>
    <n v="3.6290834999999997"/>
  </r>
  <r>
    <s v="728-47-9078"/>
    <x v="1"/>
    <s v="Naypyitaw"/>
    <x v="0"/>
    <s v="Male"/>
    <x v="4"/>
    <n v="59.59"/>
    <n v="4"/>
    <n v="11.917999999999999"/>
    <n v="250.27799999999999"/>
    <d v="2019-01-19T00:00:00"/>
    <x v="69"/>
    <x v="1"/>
    <n v="238.36"/>
    <n v="9.8000000000000007"/>
    <n v="5.0999999999999996"/>
    <n v="12.764177999999999"/>
  </r>
  <r>
    <s v="809-46-1866"/>
    <x v="0"/>
    <s v="Yangon"/>
    <x v="1"/>
    <s v="Male"/>
    <x v="0"/>
    <n v="58.15"/>
    <n v="4"/>
    <n v="11.63"/>
    <n v="244.23"/>
    <d v="2019-01-23T00:00:00"/>
    <x v="292"/>
    <x v="1"/>
    <n v="232.6"/>
    <n v="8.4"/>
    <n v="6.7"/>
    <n v="16.363409999999998"/>
  </r>
  <r>
    <s v="139-32-4183"/>
    <x v="0"/>
    <s v="Yangon"/>
    <x v="0"/>
    <s v="Female"/>
    <x v="3"/>
    <n v="97.48"/>
    <n v="9"/>
    <n v="43.866"/>
    <n v="921.18600000000004"/>
    <d v="2019-03-14T00:00:00"/>
    <x v="401"/>
    <x v="0"/>
    <n v="877.32"/>
    <n v="7.4"/>
    <n v="5.5"/>
    <n v="50.665230000000001"/>
  </r>
  <r>
    <s v="148-41-7930"/>
    <x v="1"/>
    <s v="Naypyitaw"/>
    <x v="1"/>
    <s v="Male"/>
    <x v="0"/>
    <n v="99.96"/>
    <n v="7"/>
    <n v="34.985999999999997"/>
    <n v="734.70600000000002"/>
    <d v="2019-01-23T00:00:00"/>
    <x v="373"/>
    <x v="1"/>
    <n v="699.72"/>
    <n v="6.1"/>
    <n v="6.7"/>
    <n v="49.225301999999999"/>
  </r>
  <r>
    <s v="189-40-5216"/>
    <x v="1"/>
    <s v="Naypyitaw"/>
    <x v="1"/>
    <s v="Male"/>
    <x v="1"/>
    <n v="96.37"/>
    <n v="7"/>
    <n v="33.729500000000002"/>
    <n v="708.31949999999995"/>
    <d v="2019-01-09T00:00:00"/>
    <x v="335"/>
    <x v="1"/>
    <n v="674.59"/>
    <n v="6"/>
    <n v="4.5"/>
    <n v="31.874377499999994"/>
  </r>
  <r>
    <s v="374-38-5555"/>
    <x v="2"/>
    <s v="Mandalay"/>
    <x v="1"/>
    <s v="Female"/>
    <x v="5"/>
    <n v="63.71"/>
    <n v="5"/>
    <n v="15.9275"/>
    <n v="334.47750000000002"/>
    <d v="2019-02-07T00:00:00"/>
    <x v="171"/>
    <x v="0"/>
    <n v="318.55"/>
    <n v="8.5"/>
    <n v="4.0999999999999996"/>
    <n v="13.7135775"/>
  </r>
  <r>
    <s v="764-44-8999"/>
    <x v="2"/>
    <s v="Mandalay"/>
    <x v="1"/>
    <s v="Female"/>
    <x v="0"/>
    <n v="14.76"/>
    <n v="2"/>
    <n v="1.476"/>
    <n v="30.995999999999999"/>
    <d v="2019-02-18T00:00:00"/>
    <x v="51"/>
    <x v="0"/>
    <n v="29.52"/>
    <n v="4.3"/>
    <n v="6.7"/>
    <n v="2.0767320000000002"/>
  </r>
  <r>
    <s v="552-44-5977"/>
    <x v="2"/>
    <s v="Mandalay"/>
    <x v="0"/>
    <s v="Male"/>
    <x v="0"/>
    <n v="62"/>
    <n v="8"/>
    <n v="24.8"/>
    <n v="520.79999999999995"/>
    <d v="2019-01-03T00:00:00"/>
    <x v="168"/>
    <x v="2"/>
    <n v="496"/>
    <n v="6.2"/>
    <n v="6.7"/>
    <n v="34.893599999999999"/>
  </r>
  <r>
    <s v="267-62-7380"/>
    <x v="1"/>
    <s v="Naypyitaw"/>
    <x v="0"/>
    <s v="Male"/>
    <x v="1"/>
    <n v="82.34"/>
    <n v="10"/>
    <n v="41.17"/>
    <n v="864.57"/>
    <d v="2019-03-29T00:00:00"/>
    <x v="505"/>
    <x v="0"/>
    <n v="823.4"/>
    <n v="4.3"/>
    <n v="4.5"/>
    <n v="38.905650000000001"/>
  </r>
  <r>
    <s v="430-53-4718"/>
    <x v="2"/>
    <s v="Mandalay"/>
    <x v="0"/>
    <s v="Male"/>
    <x v="0"/>
    <n v="75.37"/>
    <n v="8"/>
    <n v="30.148"/>
    <n v="633.10799999999995"/>
    <d v="2019-01-28T00:00:00"/>
    <x v="52"/>
    <x v="2"/>
    <n v="602.96"/>
    <n v="8.4"/>
    <n v="6.7"/>
    <n v="42.418236"/>
  </r>
  <r>
    <s v="886-18-2897"/>
    <x v="0"/>
    <s v="Yangon"/>
    <x v="1"/>
    <s v="Female"/>
    <x v="4"/>
    <n v="56.56"/>
    <n v="5"/>
    <n v="14.14"/>
    <n v="296.94"/>
    <d v="2019-03-22T00:00:00"/>
    <x v="216"/>
    <x v="2"/>
    <n v="282.8"/>
    <n v="4.5"/>
    <n v="5.0999999999999996"/>
    <n v="15.143939999999997"/>
  </r>
  <r>
    <s v="602-16-6955"/>
    <x v="2"/>
    <s v="Mandalay"/>
    <x v="1"/>
    <s v="Female"/>
    <x v="3"/>
    <n v="76.599999999999994"/>
    <n v="10"/>
    <n v="38.299999999999997"/>
    <n v="804.3"/>
    <d v="2019-01-24T00:00:00"/>
    <x v="397"/>
    <x v="0"/>
    <n v="766"/>
    <n v="6"/>
    <n v="5.5"/>
    <n v="44.236499999999999"/>
  </r>
  <r>
    <s v="745-74-0715"/>
    <x v="0"/>
    <s v="Yangon"/>
    <x v="1"/>
    <s v="Male"/>
    <x v="1"/>
    <n v="58.03"/>
    <n v="2"/>
    <n v="5.8029999999999999"/>
    <n v="121.863"/>
    <d v="2019-03-10T00:00:00"/>
    <x v="351"/>
    <x v="0"/>
    <n v="116.06"/>
    <n v="8.8000000000000007"/>
    <n v="4.5"/>
    <n v="5.483835"/>
  </r>
  <r>
    <s v="690-01-6631"/>
    <x v="2"/>
    <s v="Mandalay"/>
    <x v="1"/>
    <s v="Male"/>
    <x v="5"/>
    <n v="17.489999999999998"/>
    <n v="10"/>
    <n v="8.7449999999999992"/>
    <n v="183.64500000000001"/>
    <d v="2019-02-22T00:00:00"/>
    <x v="476"/>
    <x v="0"/>
    <n v="174.9"/>
    <n v="6.6"/>
    <n v="4.0999999999999996"/>
    <n v="7.5294449999999991"/>
  </r>
  <r>
    <s v="652-49-6720"/>
    <x v="1"/>
    <s v="Naypyitaw"/>
    <x v="0"/>
    <s v="Female"/>
    <x v="1"/>
    <n v="60.95"/>
    <n v="1"/>
    <n v="3.0474999999999999"/>
    <n v="63.997500000000002"/>
    <d v="2019-02-18T00:00:00"/>
    <x v="335"/>
    <x v="0"/>
    <n v="60.95"/>
    <n v="5.9"/>
    <n v="4.5"/>
    <n v="2.8798874999999997"/>
  </r>
  <r>
    <s v="233-67-5758"/>
    <x v="1"/>
    <s v="Naypyitaw"/>
    <x v="1"/>
    <s v="Male"/>
    <x v="0"/>
    <n v="40.35"/>
    <n v="1"/>
    <n v="2.0175000000000001"/>
    <n v="42.3675"/>
    <d v="2019-01-29T00:00:00"/>
    <x v="190"/>
    <x v="0"/>
    <n v="40.35"/>
    <n v="6.2"/>
    <n v="6.7"/>
    <n v="2.8386225"/>
  </r>
  <r>
    <s v="303-96-2227"/>
    <x v="2"/>
    <s v="Mandalay"/>
    <x v="1"/>
    <s v="Female"/>
    <x v="2"/>
    <n v="97.38"/>
    <n v="10"/>
    <n v="48.69"/>
    <n v="1022.49"/>
    <d v="2019-03-02T00:00:00"/>
    <x v="361"/>
    <x v="0"/>
    <n v="973.8"/>
    <n v="4.4000000000000004"/>
    <n v="4.3"/>
    <n v="43.967069999999993"/>
  </r>
  <r>
    <s v="727-02-1313"/>
    <x v="0"/>
    <s v="Yangon"/>
    <x v="0"/>
    <s v="Male"/>
    <x v="4"/>
    <n v="31.84"/>
    <n v="1"/>
    <n v="1.5920000000000001"/>
    <n v="33.432000000000002"/>
    <d v="2019-02-09T00:00:00"/>
    <x v="93"/>
    <x v="1"/>
    <n v="31.84"/>
    <n v="7.7"/>
    <n v="5.0999999999999996"/>
    <n v="1.7050319999999999"/>
  </r>
  <r>
    <s v="347-56-2442"/>
    <x v="0"/>
    <s v="Yangon"/>
    <x v="1"/>
    <s v="Male"/>
    <x v="2"/>
    <n v="65.819999999999993"/>
    <n v="1"/>
    <n v="3.2909999999999999"/>
    <n v="69.111000000000004"/>
    <d v="2019-02-22T00:00:00"/>
    <x v="439"/>
    <x v="1"/>
    <n v="65.819999999999993"/>
    <n v="4.0999999999999996"/>
    <n v="4.3"/>
    <n v="2.9717730000000002"/>
  </r>
  <r>
    <s v="849-09-3807"/>
    <x v="0"/>
    <s v="Yangon"/>
    <x v="0"/>
    <s v="Female"/>
    <x v="5"/>
    <n v="88.34"/>
    <n v="7"/>
    <n v="30.919"/>
    <n v="649.29899999999998"/>
    <d v="2019-02-18T00:00:00"/>
    <x v="360"/>
    <x v="1"/>
    <n v="618.38"/>
    <n v="6.6"/>
    <n v="4.0999999999999996"/>
    <n v="26.621258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48082-993D-4A17-AFBF-549FEF4F2988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3:B9" firstHeaderRow="1" firstDataRow="1" firstDataCol="1"/>
  <pivotFields count="19"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2"/>
        <item x="0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6">
    <i>
      <x v="2"/>
    </i>
    <i>
      <x v="1"/>
    </i>
    <i>
      <x v="4"/>
    </i>
    <i>
      <x v="5"/>
    </i>
    <i>
      <x/>
    </i>
    <i>
      <x v="3"/>
    </i>
  </rowItems>
  <colItems count="1">
    <i/>
  </colItems>
  <dataFields count="1">
    <dataField name="Sum of Sales" fld="9" showDataAs="percentOfTotal" baseField="0" baseItem="0" numFmtId="10"/>
  </dataFields>
  <formats count="2">
    <format dxfId="12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95D38-33F2-49B9-8750-F2F544AF4922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2" firstHeaderRow="1" firstDataRow="1" firstDataCol="1"/>
  <pivotFields count="19"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2"/>
        <item x="0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dataField="1"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7">
    <i>
      <x v="4"/>
    </i>
    <i>
      <x v="1"/>
    </i>
    <i>
      <x v="5"/>
    </i>
    <i>
      <x v="3"/>
    </i>
    <i>
      <x/>
    </i>
    <i>
      <x v="2"/>
    </i>
    <i t="grand">
      <x/>
    </i>
  </rowItems>
  <colItems count="1">
    <i/>
  </colItems>
  <dataFields count="1">
    <dataField name="Sum of Gross_Income" fld="1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6C6DE-E322-420D-96C8-86738BF0FEE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5:B19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um of Sales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8AA51-5A45-4CC2-BA8A-555D1E9A5D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7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4" showAll="0"/>
    <pivotField showAll="0"/>
    <pivotField showAll="0"/>
    <pivotField showAll="0"/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17"/>
    <field x="10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18" baseItem="2"/>
    <dataField name="Sum of Gross_Incom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09AE1-0EA4-48F3-8216-C854F6B2FF9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4:D19" firstHeaderRow="1" firstDataRow="2" firstDataCol="1"/>
  <pivotFields count="19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Payment" fld="12" subtotal="count" showDataAs="percentOfTotal" baseField="0" baseItem="0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8E7F5-5B02-4771-AF0C-6D84C74D31B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19">
    <pivotField showAll="0"/>
    <pivotField showAll="0"/>
    <pivotField showAll="0"/>
    <pivotField axis="axisRow" showAll="0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3"/>
  </rowFields>
  <rowItems count="3">
    <i>
      <x v="1"/>
    </i>
    <i>
      <x/>
    </i>
    <i t="grand">
      <x/>
    </i>
  </rowItems>
  <colItems count="1">
    <i/>
  </colItems>
  <dataFields count="1">
    <dataField name="Sum of Sale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9E7B7-CC86-4F1A-AB5B-7809F5F9585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9">
    <pivotField showAll="0"/>
    <pivotField axis="axisRow" showAll="0" sortType="a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265BF-B6F8-42A3-B8D9-6C841B312EFF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7:B2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axis="axisRow"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18"/>
    <field x="17"/>
    <field x="11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Sales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4A00146D-97BD-4893-B561-BA62FEF184B6}" autoFormatId="16" applyNumberFormats="0" applyBorderFormats="0" applyFontFormats="0" applyPatternFormats="0" applyAlignmentFormats="0" applyWidthHeightFormats="0">
  <queryTableRefresh nextId="19">
    <queryTableFields count="17">
      <queryTableField id="1" name="Invoice_ID" tableColumnId="1"/>
      <queryTableField id="2" name="Branch" tableColumnId="2"/>
      <queryTableField id="3" name="City" tableColumnId="3"/>
      <queryTableField id="4" name="Customer_Type" tableColumnId="4"/>
      <queryTableField id="5" name="Gender" tableColumnId="5"/>
      <queryTableField id="6" name="Product_Line" tableColumnId="6"/>
      <queryTableField id="7" name="Unit_Price" tableColumnId="7"/>
      <queryTableField id="8" name="Quantity" tableColumnId="8"/>
      <queryTableField id="9" name="Tax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7" name="Rating" tableColumnId="17"/>
      <queryTableField id="15" name="Gross_Margin_Percentage" tableColumnId="15"/>
      <queryTableField id="16" name="Gross_Incom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402DA0BE-E639-4EDB-9CA5-BA66C2235E4D}" autoFormatId="16" applyNumberFormats="0" applyBorderFormats="0" applyFontFormats="0" applyPatternFormats="0" applyAlignmentFormats="0" applyWidthHeightFormats="0">
  <queryTableRefresh nextId="18">
    <queryTableFields count="17">
      <queryTableField id="1" name="Invoice_ID" tableColumnId="1"/>
      <queryTableField id="2" name="Branch" tableColumnId="2"/>
      <queryTableField id="3" name="City" tableColumnId="3"/>
      <queryTableField id="4" name="Customer_Type" tableColumnId="4"/>
      <queryTableField id="5" name="Gender" tableColumnId="5"/>
      <queryTableField id="6" name="Product_Line" tableColumnId="6"/>
      <queryTableField id="7" name="Unit_Price" tableColumnId="7"/>
      <queryTableField id="8" name="Quantity" tableColumnId="8"/>
      <queryTableField id="9" name="Tax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_Margin_Percentage" tableColumnId="15"/>
      <queryTableField id="16" name="Gross_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49C85-0F97-44D6-9DE9-133CC58ED85B}" name="Sales_Data" displayName="Sales_Data" ref="A1:Q1001" tableType="queryTable" totalsRowShown="0">
  <autoFilter ref="A1:Q1001" xr:uid="{60249C85-0F97-44D6-9DE9-133CC58ED85B}"/>
  <tableColumns count="17">
    <tableColumn id="1" xr3:uid="{443A6D96-0B1F-43E6-8935-CAEB068E82BD}" uniqueName="1" name="Invoice_ID" queryTableFieldId="1" dataDxfId="19"/>
    <tableColumn id="2" xr3:uid="{039150B7-A975-4B33-99C1-954204486496}" uniqueName="2" name="Branch" queryTableFieldId="2" dataDxfId="18"/>
    <tableColumn id="3" xr3:uid="{7B094FB1-291D-41C4-9CD7-14C90CB61C7C}" uniqueName="3" name="City" queryTableFieldId="3" dataDxfId="17"/>
    <tableColumn id="4" xr3:uid="{56AD91E3-69B8-48D0-A8D4-11A656F413F1}" uniqueName="4" name="Customer_Type" queryTableFieldId="4" dataDxfId="16"/>
    <tableColumn id="5" xr3:uid="{9FEEE377-5BB5-4007-98A5-B1D93347AAE1}" uniqueName="5" name="Gender" queryTableFieldId="5" dataDxfId="15"/>
    <tableColumn id="6" xr3:uid="{5619148F-1677-459F-A6E6-1D5334D3B0FA}" uniqueName="6" name="Product_Line" queryTableFieldId="6" dataDxfId="14"/>
    <tableColumn id="7" xr3:uid="{810C9283-308B-4853-B4F5-65296B812007}" uniqueName="7" name="Unit_Price" queryTableFieldId="7"/>
    <tableColumn id="8" xr3:uid="{AA66B904-1BEA-4F40-B21B-A175BCB50088}" uniqueName="8" name="Quantity" queryTableFieldId="8"/>
    <tableColumn id="9" xr3:uid="{6EC8A995-582F-4D93-8954-3DE25B53B606}" uniqueName="9" name="Tax" queryTableFieldId="9"/>
    <tableColumn id="10" xr3:uid="{1775F98F-0175-4D5F-A253-493AD63BF44E}" uniqueName="10" name="Sales" queryTableFieldId="10"/>
    <tableColumn id="11" xr3:uid="{EE316BA6-E8A6-4D97-A97C-24B992C65BCF}" uniqueName="11" name="Date" queryTableFieldId="11" dataDxfId="3"/>
    <tableColumn id="12" xr3:uid="{49EDD2CB-F03E-4953-A242-53E871809FFA}" uniqueName="12" name="Time" queryTableFieldId="12" dataDxfId="2"/>
    <tableColumn id="13" xr3:uid="{54D45A63-3F12-418C-852A-3298747E499F}" uniqueName="13" name="Payment" queryTableFieldId="13" dataDxfId="13"/>
    <tableColumn id="14" xr3:uid="{47EB33E3-4597-4DDA-B6DA-BB23BB1D3137}" uniqueName="14" name="COGS" queryTableFieldId="14"/>
    <tableColumn id="17" xr3:uid="{9DE20F2F-F68E-4B26-87EA-FD34480FB11D}" uniqueName="17" name="Rating" queryTableFieldId="17"/>
    <tableColumn id="15" xr3:uid="{D6E866CD-A195-4923-97B6-F7C4E5294B14}" uniqueName="15" name="Gross_Margin_Percentage" queryTableFieldId="15"/>
    <tableColumn id="16" xr3:uid="{0ABF31F6-5860-4FE1-9274-BA422BB199BC}" uniqueName="16" name="Gross_Incom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0C9D2-C9C3-411B-A98F-5F1E74A90886}" name="Sales_Data3" displayName="Sales_Data3" ref="A1:Q1001" tableType="queryTable" totalsRowShown="0">
  <autoFilter ref="A1:Q1001" xr:uid="{D870C9D2-C9C3-411B-A98F-5F1E74A90886}"/>
  <tableColumns count="17">
    <tableColumn id="1" xr3:uid="{BCE16B22-7BC0-4068-AACF-E995C06D8E8D}" uniqueName="1" name="Invoice_ID" queryTableFieldId="1" dataDxfId="10"/>
    <tableColumn id="2" xr3:uid="{AF1410DD-7EC7-4CD3-9B2C-F02D33422230}" uniqueName="2" name="Branch" queryTableFieldId="2" dataDxfId="9"/>
    <tableColumn id="3" xr3:uid="{AC2DFD9D-4587-4F33-9C96-39A9D2951098}" uniqueName="3" name="City" queryTableFieldId="3" dataDxfId="8"/>
    <tableColumn id="4" xr3:uid="{DD373044-0C85-414D-877D-28CA9F5E77FC}" uniqueName="4" name="Customer_Type" queryTableFieldId="4" dataDxfId="7"/>
    <tableColumn id="5" xr3:uid="{3CCEDAFE-3F5B-4171-8CD4-1962B22E48F4}" uniqueName="5" name="Gender" queryTableFieldId="5" dataDxfId="6"/>
    <tableColumn id="6" xr3:uid="{54E77C28-9579-45EA-B4A1-CB3E181E2A42}" uniqueName="6" name="Product_Line" queryTableFieldId="6" dataDxfId="5"/>
    <tableColumn id="7" xr3:uid="{D83AA31A-BAB6-422D-9554-E833B74B25C6}" uniqueName="7" name="Unit_Price" queryTableFieldId="7"/>
    <tableColumn id="8" xr3:uid="{8D48349C-75FD-467D-B601-FCE593B56F62}" uniqueName="8" name="Quantity" queryTableFieldId="8"/>
    <tableColumn id="9" xr3:uid="{9DDE774C-7B87-4B47-BD73-DA3A2AC19EAA}" uniqueName="9" name="Tax" queryTableFieldId="9"/>
    <tableColumn id="10" xr3:uid="{5242D0AC-0310-44C7-98CF-28D472753D63}" uniqueName="10" name="Sales" queryTableFieldId="10"/>
    <tableColumn id="11" xr3:uid="{2CD2E783-B59F-455E-AF84-BD5C7E48BFED}" uniqueName="11" name="Date" queryTableFieldId="11" dataDxfId="1"/>
    <tableColumn id="12" xr3:uid="{2327410D-D417-4D75-8455-979400FEE348}" uniqueName="12" name="Time" queryTableFieldId="12" dataDxfId="0"/>
    <tableColumn id="13" xr3:uid="{D6D82F09-981F-443D-B5B9-A03A1DEC3EDF}" uniqueName="13" name="Payment" queryTableFieldId="13" dataDxfId="4"/>
    <tableColumn id="14" xr3:uid="{C0537B6C-8A5B-43AC-AE1E-6F18BF46F6CF}" uniqueName="14" name="COGS" queryTableFieldId="14"/>
    <tableColumn id="15" xr3:uid="{1E67D2A0-E837-4BDB-A7D6-DDE4D7101BDB}" uniqueName="15" name="Gross_Margin_Percentage" queryTableFieldId="15"/>
    <tableColumn id="16" xr3:uid="{6A5E512B-A19E-4364-801F-F2964303C199}" uniqueName="16" name="Gross_Income" queryTableFieldId="16"/>
    <tableColumn id="17" xr3:uid="{5951B415-BAFA-4110-9D74-69B7FF92D2BF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81E0-056F-4783-A5AE-4D3AF532FDB1}">
  <dimension ref="A1:Q1001"/>
  <sheetViews>
    <sheetView workbookViewId="0">
      <selection sqref="A1:Q1001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9.6640625" bestFit="1" customWidth="1"/>
    <col min="4" max="4" width="16.5546875" bestFit="1" customWidth="1"/>
    <col min="5" max="5" width="9.33203125" bestFit="1" customWidth="1"/>
    <col min="6" max="6" width="19.109375" bestFit="1" customWidth="1"/>
    <col min="7" max="7" width="11.88671875" bestFit="1" customWidth="1"/>
    <col min="8" max="8" width="10.5546875" bestFit="1" customWidth="1"/>
    <col min="9" max="9" width="8" bestFit="1" customWidth="1"/>
    <col min="10" max="10" width="9" bestFit="1" customWidth="1"/>
    <col min="11" max="11" width="10.33203125" bestFit="1" customWidth="1"/>
    <col min="12" max="12" width="8.109375" bestFit="1" customWidth="1"/>
    <col min="13" max="13" width="10.77734375" bestFit="1" customWidth="1"/>
    <col min="14" max="14" width="7.88671875" bestFit="1" customWidth="1"/>
    <col min="15" max="15" width="8.5546875" bestFit="1" customWidth="1"/>
    <col min="16" max="16" width="25.5546875" bestFit="1" customWidth="1"/>
    <col min="17" max="17" width="15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9.1</v>
      </c>
      <c r="P2">
        <v>6.7</v>
      </c>
      <c r="Q2">
        <v>36.781090499999998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9.6</v>
      </c>
      <c r="P3">
        <v>4.5</v>
      </c>
      <c r="Q3">
        <v>3.6099000000000001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7.4</v>
      </c>
      <c r="P4">
        <v>4.3</v>
      </c>
      <c r="Q4">
        <v>14.6425965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8.4</v>
      </c>
      <c r="P5">
        <v>6.7</v>
      </c>
      <c r="Q5">
        <v>32.766216</v>
      </c>
    </row>
    <row r="6" spans="1:17" x14ac:dyDescent="0.3">
      <c r="A6" t="s">
        <v>34</v>
      </c>
      <c r="B6" t="s">
        <v>18</v>
      </c>
      <c r="C6" t="s">
        <v>19</v>
      </c>
      <c r="D6" t="s">
        <v>20</v>
      </c>
      <c r="E6" t="s">
        <v>21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5.3</v>
      </c>
      <c r="P6">
        <v>5.5</v>
      </c>
      <c r="Q6">
        <v>34.890817500000004</v>
      </c>
    </row>
    <row r="7" spans="1:17" x14ac:dyDescent="0.3">
      <c r="A7" t="s">
        <v>36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4.0999999999999996</v>
      </c>
      <c r="P7">
        <v>4.5</v>
      </c>
      <c r="Q7">
        <v>28.242742499999999</v>
      </c>
    </row>
    <row r="8" spans="1:17" x14ac:dyDescent="0.3">
      <c r="A8" t="s">
        <v>37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5.8</v>
      </c>
      <c r="P8">
        <v>4.5</v>
      </c>
      <c r="Q8">
        <v>19.51614</v>
      </c>
    </row>
    <row r="9" spans="1:17" x14ac:dyDescent="0.3">
      <c r="A9" t="s">
        <v>38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8</v>
      </c>
      <c r="P9">
        <v>4.3</v>
      </c>
      <c r="Q9">
        <v>33.212339999999998</v>
      </c>
    </row>
    <row r="10" spans="1:17" x14ac:dyDescent="0.3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7.2</v>
      </c>
      <c r="P10">
        <v>6.7</v>
      </c>
      <c r="Q10">
        <v>5.101782</v>
      </c>
    </row>
    <row r="11" spans="1:17" x14ac:dyDescent="0.3">
      <c r="A11" t="s">
        <v>40</v>
      </c>
      <c r="B11" t="s">
        <v>41</v>
      </c>
      <c r="C11" t="s">
        <v>42</v>
      </c>
      <c r="D11" t="s">
        <v>20</v>
      </c>
      <c r="E11" t="s">
        <v>21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5.9</v>
      </c>
      <c r="P11">
        <v>5.0999999999999996</v>
      </c>
      <c r="Q11">
        <v>8.8100459999999998</v>
      </c>
    </row>
    <row r="12" spans="1:17" x14ac:dyDescent="0.3">
      <c r="A12" t="s">
        <v>44</v>
      </c>
      <c r="B12" t="s">
        <v>41</v>
      </c>
      <c r="C12" t="s">
        <v>42</v>
      </c>
      <c r="D12" t="s">
        <v>20</v>
      </c>
      <c r="E12" t="s">
        <v>21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4.5</v>
      </c>
      <c r="P12">
        <v>4.0999999999999996</v>
      </c>
      <c r="Q12">
        <v>2.4934560000000001</v>
      </c>
    </row>
    <row r="13" spans="1:17" x14ac:dyDescent="0.3">
      <c r="A13" t="s">
        <v>46</v>
      </c>
      <c r="B13" t="s">
        <v>41</v>
      </c>
      <c r="C13" t="s">
        <v>42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6.8</v>
      </c>
      <c r="P13">
        <v>4.5</v>
      </c>
      <c r="Q13">
        <v>4.8213900000000001</v>
      </c>
    </row>
    <row r="14" spans="1:17" x14ac:dyDescent="0.3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7.1</v>
      </c>
      <c r="P14">
        <v>4.5</v>
      </c>
      <c r="Q14">
        <v>11.091937500000002</v>
      </c>
    </row>
    <row r="15" spans="1:17" x14ac:dyDescent="0.3">
      <c r="A15" t="s">
        <v>48</v>
      </c>
      <c r="B15" t="s">
        <v>18</v>
      </c>
      <c r="C15" t="s">
        <v>19</v>
      </c>
      <c r="D15" t="s">
        <v>20</v>
      </c>
      <c r="E15" t="s">
        <v>21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8.1999999999999993</v>
      </c>
      <c r="P15">
        <v>5.0999999999999996</v>
      </c>
      <c r="Q15">
        <v>23.128244999999996</v>
      </c>
    </row>
    <row r="16" spans="1:17" x14ac:dyDescent="0.3">
      <c r="A16" t="s">
        <v>49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5.7</v>
      </c>
      <c r="P16">
        <v>6.7</v>
      </c>
      <c r="Q16">
        <v>50.215830000000004</v>
      </c>
    </row>
    <row r="17" spans="1:17" x14ac:dyDescent="0.3">
      <c r="A17" t="s">
        <v>50</v>
      </c>
      <c r="B17" t="s">
        <v>41</v>
      </c>
      <c r="C17" t="s">
        <v>42</v>
      </c>
      <c r="D17" t="s">
        <v>20</v>
      </c>
      <c r="E17" t="s">
        <v>21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4.5</v>
      </c>
      <c r="P17">
        <v>5.5</v>
      </c>
      <c r="Q17">
        <v>32.473980000000005</v>
      </c>
    </row>
    <row r="18" spans="1:17" x14ac:dyDescent="0.3">
      <c r="A18" t="s">
        <v>51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32</v>
      </c>
      <c r="N18">
        <v>482.51</v>
      </c>
      <c r="O18">
        <v>4.5999999999999996</v>
      </c>
      <c r="P18">
        <v>6.7</v>
      </c>
      <c r="Q18">
        <v>33.944578499999999</v>
      </c>
    </row>
    <row r="19" spans="1:17" x14ac:dyDescent="0.3">
      <c r="A19" t="s">
        <v>52</v>
      </c>
      <c r="B19" t="s">
        <v>18</v>
      </c>
      <c r="C19" t="s">
        <v>19</v>
      </c>
      <c r="D19" t="s">
        <v>20</v>
      </c>
      <c r="E19" t="s">
        <v>21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6.9</v>
      </c>
      <c r="P19">
        <v>5.5</v>
      </c>
      <c r="Q19">
        <v>25.159364999999998</v>
      </c>
    </row>
    <row r="20" spans="1:17" x14ac:dyDescent="0.3">
      <c r="A20" t="s">
        <v>53</v>
      </c>
      <c r="B20" t="s">
        <v>18</v>
      </c>
      <c r="C20" t="s">
        <v>19</v>
      </c>
      <c r="D20" t="s">
        <v>20</v>
      </c>
      <c r="E20" t="s">
        <v>21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8.6</v>
      </c>
      <c r="P20">
        <v>5.0999999999999996</v>
      </c>
      <c r="Q20">
        <v>8.7827354999999994</v>
      </c>
    </row>
    <row r="21" spans="1:17" x14ac:dyDescent="0.3">
      <c r="A21" t="s">
        <v>54</v>
      </c>
      <c r="B21" t="s">
        <v>41</v>
      </c>
      <c r="C21" t="s">
        <v>42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4.4000000000000004</v>
      </c>
      <c r="P21">
        <v>4.3</v>
      </c>
      <c r="Q21">
        <v>3.6390899999999999</v>
      </c>
    </row>
    <row r="22" spans="1:17" x14ac:dyDescent="0.3">
      <c r="A22" t="s">
        <v>55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4.8</v>
      </c>
      <c r="P22">
        <v>4.5</v>
      </c>
      <c r="Q22">
        <v>20.32695</v>
      </c>
    </row>
    <row r="23" spans="1:17" x14ac:dyDescent="0.3">
      <c r="A23" t="s">
        <v>56</v>
      </c>
      <c r="B23" t="s">
        <v>41</v>
      </c>
      <c r="C23" t="s">
        <v>42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5.0999999999999996</v>
      </c>
      <c r="P23">
        <v>6.7</v>
      </c>
      <c r="Q23">
        <v>18.568179000000001</v>
      </c>
    </row>
    <row r="24" spans="1:17" x14ac:dyDescent="0.3">
      <c r="A24" t="s">
        <v>57</v>
      </c>
      <c r="B24" t="s">
        <v>41</v>
      </c>
      <c r="C24" t="s">
        <v>42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32</v>
      </c>
      <c r="N24">
        <v>66.400000000000006</v>
      </c>
      <c r="O24">
        <v>4.4000000000000004</v>
      </c>
      <c r="P24">
        <v>4.3</v>
      </c>
      <c r="Q24">
        <v>2.99796</v>
      </c>
    </row>
    <row r="25" spans="1:17" x14ac:dyDescent="0.3">
      <c r="A25" t="s">
        <v>58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9.9</v>
      </c>
      <c r="P25">
        <v>4.5</v>
      </c>
      <c r="Q25">
        <v>8.1647999999999996</v>
      </c>
    </row>
    <row r="26" spans="1:17" x14ac:dyDescent="0.3">
      <c r="A26" t="s">
        <v>59</v>
      </c>
      <c r="B26" t="s">
        <v>18</v>
      </c>
      <c r="C26" t="s">
        <v>19</v>
      </c>
      <c r="D26" t="s">
        <v>20</v>
      </c>
      <c r="E26" t="s">
        <v>21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6</v>
      </c>
      <c r="P26">
        <v>5.5</v>
      </c>
      <c r="Q26">
        <v>15.355147500000001</v>
      </c>
    </row>
    <row r="27" spans="1:17" x14ac:dyDescent="0.3">
      <c r="A27" t="s">
        <v>60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32</v>
      </c>
      <c r="N27">
        <v>420.72</v>
      </c>
      <c r="O27">
        <v>8.5</v>
      </c>
      <c r="P27">
        <v>4.3</v>
      </c>
      <c r="Q27">
        <v>18.995507999999997</v>
      </c>
    </row>
    <row r="28" spans="1:17" x14ac:dyDescent="0.3">
      <c r="A28" t="s">
        <v>61</v>
      </c>
      <c r="B28" t="s">
        <v>41</v>
      </c>
      <c r="C28" t="s">
        <v>42</v>
      </c>
      <c r="D28" t="s">
        <v>20</v>
      </c>
      <c r="E28" t="s">
        <v>21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6.7</v>
      </c>
      <c r="P28">
        <v>4.0999999999999996</v>
      </c>
      <c r="Q28">
        <v>1.443036</v>
      </c>
    </row>
    <row r="29" spans="1:17" x14ac:dyDescent="0.3">
      <c r="A29" t="s">
        <v>62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7.7</v>
      </c>
      <c r="P29">
        <v>4.0999999999999996</v>
      </c>
      <c r="Q29">
        <v>7.5483869999999991</v>
      </c>
    </row>
    <row r="30" spans="1:17" x14ac:dyDescent="0.3">
      <c r="A30" t="s">
        <v>63</v>
      </c>
      <c r="B30" t="s">
        <v>41</v>
      </c>
      <c r="C30" t="s">
        <v>42</v>
      </c>
      <c r="D30" t="s">
        <v>20</v>
      </c>
      <c r="E30" t="s">
        <v>21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9.6</v>
      </c>
      <c r="P30">
        <v>5.0999999999999996</v>
      </c>
      <c r="Q30">
        <v>23.658390000000001</v>
      </c>
    </row>
    <row r="31" spans="1:17" x14ac:dyDescent="0.3">
      <c r="A31" t="s">
        <v>64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7.4</v>
      </c>
      <c r="P31">
        <v>6.7</v>
      </c>
      <c r="Q31">
        <v>15.759103500000002</v>
      </c>
    </row>
    <row r="32" spans="1:17" x14ac:dyDescent="0.3">
      <c r="A32" t="s">
        <v>65</v>
      </c>
      <c r="B32" t="s">
        <v>41</v>
      </c>
      <c r="C32" t="s">
        <v>42</v>
      </c>
      <c r="D32" t="s">
        <v>20</v>
      </c>
      <c r="E32" t="s">
        <v>21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4.8</v>
      </c>
      <c r="P32">
        <v>4.0999999999999996</v>
      </c>
      <c r="Q32">
        <v>20.261482499999996</v>
      </c>
    </row>
    <row r="33" spans="1:17" x14ac:dyDescent="0.3">
      <c r="A33" t="s">
        <v>66</v>
      </c>
      <c r="B33" t="s">
        <v>41</v>
      </c>
      <c r="C33" t="s">
        <v>42</v>
      </c>
      <c r="D33" t="s">
        <v>20</v>
      </c>
      <c r="E33" t="s">
        <v>21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4.5</v>
      </c>
      <c r="P33">
        <v>5.5</v>
      </c>
      <c r="Q33">
        <v>40.576882499999996</v>
      </c>
    </row>
    <row r="34" spans="1:17" x14ac:dyDescent="0.3">
      <c r="A34" t="s">
        <v>67</v>
      </c>
      <c r="B34" t="s">
        <v>41</v>
      </c>
      <c r="C34" t="s">
        <v>42</v>
      </c>
      <c r="D34" t="s">
        <v>20</v>
      </c>
      <c r="E34" t="s">
        <v>21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5.0999999999999996</v>
      </c>
      <c r="P34">
        <v>5.5</v>
      </c>
      <c r="Q34">
        <v>38.706359999999997</v>
      </c>
    </row>
    <row r="35" spans="1:17" x14ac:dyDescent="0.3">
      <c r="A35" t="s">
        <v>68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5.0999999999999996</v>
      </c>
      <c r="P35">
        <v>6.7</v>
      </c>
      <c r="Q35">
        <v>13.588806000000002</v>
      </c>
    </row>
    <row r="36" spans="1:17" x14ac:dyDescent="0.3">
      <c r="A36" t="s">
        <v>69</v>
      </c>
      <c r="B36" t="s">
        <v>25</v>
      </c>
      <c r="C36" t="s">
        <v>26</v>
      </c>
      <c r="D36" t="s">
        <v>20</v>
      </c>
      <c r="E36" t="s">
        <v>21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7.5</v>
      </c>
      <c r="P36">
        <v>5.0999999999999996</v>
      </c>
      <c r="Q36">
        <v>21.295763999999998</v>
      </c>
    </row>
    <row r="37" spans="1:17" x14ac:dyDescent="0.3">
      <c r="A37" t="s">
        <v>70</v>
      </c>
      <c r="B37" t="s">
        <v>25</v>
      </c>
      <c r="C37" t="s">
        <v>26</v>
      </c>
      <c r="D37" t="s">
        <v>20</v>
      </c>
      <c r="E37" t="s">
        <v>21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6.8</v>
      </c>
      <c r="P37">
        <v>5.5</v>
      </c>
      <c r="Q37">
        <v>3.9339299999999997</v>
      </c>
    </row>
    <row r="38" spans="1:17" x14ac:dyDescent="0.3">
      <c r="A38" t="s">
        <v>71</v>
      </c>
      <c r="B38" t="s">
        <v>18</v>
      </c>
      <c r="C38" t="s">
        <v>19</v>
      </c>
      <c r="D38" t="s">
        <v>20</v>
      </c>
      <c r="E38" t="s">
        <v>21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7</v>
      </c>
      <c r="P38">
        <v>5.5</v>
      </c>
      <c r="Q38">
        <v>18.081524999999999</v>
      </c>
    </row>
    <row r="39" spans="1:17" x14ac:dyDescent="0.3">
      <c r="A39" t="s">
        <v>72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</v>
      </c>
      <c r="P39">
        <v>4.5</v>
      </c>
      <c r="Q39">
        <v>25.889220000000002</v>
      </c>
    </row>
    <row r="40" spans="1:17" x14ac:dyDescent="0.3">
      <c r="A40" t="s">
        <v>73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7.6</v>
      </c>
      <c r="P40">
        <v>6.7</v>
      </c>
      <c r="Q40">
        <v>30.908975999999999</v>
      </c>
    </row>
    <row r="41" spans="1:17" x14ac:dyDescent="0.3">
      <c r="A41" t="s">
        <v>74</v>
      </c>
      <c r="B41" t="s">
        <v>41</v>
      </c>
      <c r="C41" t="s">
        <v>42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7.7</v>
      </c>
      <c r="P41">
        <v>4.3</v>
      </c>
      <c r="Q41">
        <v>10.879344000000001</v>
      </c>
    </row>
    <row r="42" spans="1:17" x14ac:dyDescent="0.3">
      <c r="A42" t="s">
        <v>75</v>
      </c>
      <c r="B42" t="s">
        <v>41</v>
      </c>
      <c r="C42" t="s">
        <v>42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7.9</v>
      </c>
      <c r="P42">
        <v>4.3</v>
      </c>
      <c r="Q42">
        <v>3.9154079999999998</v>
      </c>
    </row>
    <row r="43" spans="1:17" x14ac:dyDescent="0.3">
      <c r="A43" t="s">
        <v>76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6.3</v>
      </c>
      <c r="P43">
        <v>4.3</v>
      </c>
      <c r="Q43">
        <v>5.0667330000000002</v>
      </c>
    </row>
    <row r="44" spans="1:17" x14ac:dyDescent="0.3">
      <c r="A44" t="s">
        <v>77</v>
      </c>
      <c r="B44" t="s">
        <v>41</v>
      </c>
      <c r="C44" t="s">
        <v>42</v>
      </c>
      <c r="D44" t="s">
        <v>20</v>
      </c>
      <c r="E44" t="s">
        <v>21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5.6</v>
      </c>
      <c r="P44">
        <v>5.5</v>
      </c>
      <c r="Q44">
        <v>23.950080000000003</v>
      </c>
    </row>
    <row r="45" spans="1:17" x14ac:dyDescent="0.3">
      <c r="A45" t="s">
        <v>78</v>
      </c>
      <c r="B45" t="s">
        <v>25</v>
      </c>
      <c r="C45" t="s">
        <v>26</v>
      </c>
      <c r="D45" t="s">
        <v>20</v>
      </c>
      <c r="E45" t="s">
        <v>21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7.6</v>
      </c>
      <c r="P45">
        <v>5.0999999999999996</v>
      </c>
      <c r="Q45">
        <v>42.283079999999998</v>
      </c>
    </row>
    <row r="46" spans="1:17" x14ac:dyDescent="0.3">
      <c r="A46" t="s">
        <v>79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7.2</v>
      </c>
      <c r="P46">
        <v>6.7</v>
      </c>
      <c r="Q46">
        <v>2.1625590000000003</v>
      </c>
    </row>
    <row r="47" spans="1:17" x14ac:dyDescent="0.3">
      <c r="A47" t="s">
        <v>80</v>
      </c>
      <c r="B47" t="s">
        <v>41</v>
      </c>
      <c r="C47" t="s">
        <v>42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9.5</v>
      </c>
      <c r="P47">
        <v>4.5</v>
      </c>
      <c r="Q47">
        <v>17.75844</v>
      </c>
    </row>
    <row r="48" spans="1:17" x14ac:dyDescent="0.3">
      <c r="A48" t="s">
        <v>81</v>
      </c>
      <c r="B48" t="s">
        <v>41</v>
      </c>
      <c r="C48" t="s">
        <v>42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8.4</v>
      </c>
      <c r="P48">
        <v>6.7</v>
      </c>
      <c r="Q48">
        <v>35.893273499999999</v>
      </c>
    </row>
    <row r="49" spans="1:17" x14ac:dyDescent="0.3">
      <c r="A49" t="s">
        <v>82</v>
      </c>
      <c r="B49" t="s">
        <v>41</v>
      </c>
      <c r="C49" t="s">
        <v>42</v>
      </c>
      <c r="D49" t="s">
        <v>20</v>
      </c>
      <c r="E49" t="s">
        <v>21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4.0999999999999996</v>
      </c>
      <c r="P49">
        <v>5.0999999999999996</v>
      </c>
      <c r="Q49">
        <v>9.6438194999999993</v>
      </c>
    </row>
    <row r="50" spans="1:17" x14ac:dyDescent="0.3">
      <c r="A50" t="s">
        <v>83</v>
      </c>
      <c r="B50" t="s">
        <v>41</v>
      </c>
      <c r="C50" t="s">
        <v>42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8.1</v>
      </c>
      <c r="P50">
        <v>4.5</v>
      </c>
      <c r="Q50">
        <v>5.3666549999999997</v>
      </c>
    </row>
    <row r="51" spans="1:17" x14ac:dyDescent="0.3">
      <c r="A51" t="s">
        <v>84</v>
      </c>
      <c r="B51" t="s">
        <v>25</v>
      </c>
      <c r="C51" t="s">
        <v>26</v>
      </c>
      <c r="D51" t="s">
        <v>20</v>
      </c>
      <c r="E51" t="s">
        <v>21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7.9</v>
      </c>
      <c r="P51">
        <v>4.0999999999999996</v>
      </c>
      <c r="Q51">
        <v>35.572215</v>
      </c>
    </row>
    <row r="52" spans="1:17" x14ac:dyDescent="0.3">
      <c r="A52" t="s">
        <v>85</v>
      </c>
      <c r="B52" t="s">
        <v>25</v>
      </c>
      <c r="C52" t="s">
        <v>26</v>
      </c>
      <c r="D52" t="s">
        <v>20</v>
      </c>
      <c r="E52" t="s">
        <v>21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9.5</v>
      </c>
      <c r="P52">
        <v>5.0999999999999996</v>
      </c>
      <c r="Q52">
        <v>34.261289999999995</v>
      </c>
    </row>
    <row r="53" spans="1:17" x14ac:dyDescent="0.3">
      <c r="A53" t="s">
        <v>86</v>
      </c>
      <c r="B53" t="s">
        <v>18</v>
      </c>
      <c r="C53" t="s">
        <v>19</v>
      </c>
      <c r="D53" t="s">
        <v>20</v>
      </c>
      <c r="E53" t="s">
        <v>21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8.5</v>
      </c>
      <c r="P53">
        <v>5.0999999999999996</v>
      </c>
      <c r="Q53">
        <v>11.9389725</v>
      </c>
    </row>
    <row r="54" spans="1:17" x14ac:dyDescent="0.3">
      <c r="A54" t="s">
        <v>87</v>
      </c>
      <c r="B54" t="s">
        <v>41</v>
      </c>
      <c r="C54" t="s">
        <v>42</v>
      </c>
      <c r="D54" t="s">
        <v>20</v>
      </c>
      <c r="E54" t="s">
        <v>21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6.5</v>
      </c>
      <c r="P54">
        <v>4.0999999999999996</v>
      </c>
      <c r="Q54">
        <v>3.0772139999999997</v>
      </c>
    </row>
    <row r="55" spans="1:17" x14ac:dyDescent="0.3">
      <c r="A55" t="s">
        <v>88</v>
      </c>
      <c r="B55" t="s">
        <v>25</v>
      </c>
      <c r="C55" t="s">
        <v>26</v>
      </c>
      <c r="D55" t="s">
        <v>20</v>
      </c>
      <c r="E55" t="s">
        <v>21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6.1</v>
      </c>
      <c r="P55">
        <v>4.0999999999999996</v>
      </c>
      <c r="Q55">
        <v>0.66426149999999995</v>
      </c>
    </row>
    <row r="56" spans="1:17" x14ac:dyDescent="0.3">
      <c r="A56" t="s">
        <v>89</v>
      </c>
      <c r="B56" t="s">
        <v>41</v>
      </c>
      <c r="C56" t="s">
        <v>42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6.5</v>
      </c>
      <c r="P56">
        <v>4.3</v>
      </c>
      <c r="Q56">
        <v>1.4592480000000001</v>
      </c>
    </row>
    <row r="57" spans="1:17" x14ac:dyDescent="0.3">
      <c r="A57" t="s">
        <v>90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8.1999999999999993</v>
      </c>
      <c r="P57">
        <v>4.5</v>
      </c>
      <c r="Q57">
        <v>32.500439999999998</v>
      </c>
    </row>
    <row r="58" spans="1:17" x14ac:dyDescent="0.3">
      <c r="A58" t="s">
        <v>91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5.8</v>
      </c>
      <c r="P58">
        <v>4.3</v>
      </c>
      <c r="Q58">
        <v>4.0039020000000001</v>
      </c>
    </row>
    <row r="59" spans="1:17" x14ac:dyDescent="0.3">
      <c r="A59" t="s">
        <v>92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6.6</v>
      </c>
      <c r="P59">
        <v>6.7</v>
      </c>
      <c r="Q59">
        <v>50.426880000000004</v>
      </c>
    </row>
    <row r="60" spans="1:17" x14ac:dyDescent="0.3">
      <c r="A60" t="s">
        <v>93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5.4</v>
      </c>
      <c r="P60">
        <v>4.3</v>
      </c>
      <c r="Q60">
        <v>32.666024999999998</v>
      </c>
    </row>
    <row r="61" spans="1:17" x14ac:dyDescent="0.3">
      <c r="A61" t="s">
        <v>94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9.3000000000000007</v>
      </c>
      <c r="P61">
        <v>4.5</v>
      </c>
      <c r="Q61">
        <v>8.6779349999999997</v>
      </c>
    </row>
    <row r="62" spans="1:17" x14ac:dyDescent="0.3">
      <c r="A62" t="s">
        <v>95</v>
      </c>
      <c r="B62" t="s">
        <v>25</v>
      </c>
      <c r="C62" t="s">
        <v>26</v>
      </c>
      <c r="D62" t="s">
        <v>20</v>
      </c>
      <c r="E62" t="s">
        <v>21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10</v>
      </c>
      <c r="P62">
        <v>5.5</v>
      </c>
      <c r="Q62">
        <v>4.2862049999999998</v>
      </c>
    </row>
    <row r="63" spans="1:17" x14ac:dyDescent="0.3">
      <c r="A63" t="s">
        <v>96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7</v>
      </c>
      <c r="P63">
        <v>4.3</v>
      </c>
      <c r="Q63">
        <v>15.097256999999999</v>
      </c>
    </row>
    <row r="64" spans="1:17" x14ac:dyDescent="0.3">
      <c r="A64" t="s">
        <v>97</v>
      </c>
      <c r="B64" t="s">
        <v>41</v>
      </c>
      <c r="C64" t="s">
        <v>42</v>
      </c>
      <c r="D64" t="s">
        <v>20</v>
      </c>
      <c r="E64" t="s">
        <v>21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10</v>
      </c>
      <c r="P64">
        <v>5.5</v>
      </c>
      <c r="Q64">
        <v>28.622632500000005</v>
      </c>
    </row>
    <row r="65" spans="1:17" x14ac:dyDescent="0.3">
      <c r="A65" t="s">
        <v>98</v>
      </c>
      <c r="B65" t="s">
        <v>18</v>
      </c>
      <c r="C65" t="s">
        <v>19</v>
      </c>
      <c r="D65" t="s">
        <v>20</v>
      </c>
      <c r="E65" t="s">
        <v>21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32</v>
      </c>
      <c r="N65">
        <v>158.1</v>
      </c>
      <c r="O65">
        <v>8.6</v>
      </c>
      <c r="P65">
        <v>5.5</v>
      </c>
      <c r="Q65">
        <v>9.1302749999999993</v>
      </c>
    </row>
    <row r="66" spans="1:17" x14ac:dyDescent="0.3">
      <c r="A66" t="s">
        <v>99</v>
      </c>
      <c r="B66" t="s">
        <v>41</v>
      </c>
      <c r="C66" t="s">
        <v>42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7.6</v>
      </c>
      <c r="P66">
        <v>6.7</v>
      </c>
      <c r="Q66">
        <v>21.313236000000003</v>
      </c>
    </row>
    <row r="67" spans="1:17" x14ac:dyDescent="0.3">
      <c r="A67" t="s">
        <v>100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5.8</v>
      </c>
      <c r="P67">
        <v>6.7</v>
      </c>
      <c r="Q67">
        <v>11.164545</v>
      </c>
    </row>
    <row r="68" spans="1:17" x14ac:dyDescent="0.3">
      <c r="A68" t="s">
        <v>101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6.7</v>
      </c>
      <c r="P68">
        <v>6.7</v>
      </c>
      <c r="Q68">
        <v>4.7092290000000006</v>
      </c>
    </row>
    <row r="69" spans="1:17" x14ac:dyDescent="0.3">
      <c r="A69" t="s">
        <v>102</v>
      </c>
      <c r="B69" t="s">
        <v>41</v>
      </c>
      <c r="C69" t="s">
        <v>42</v>
      </c>
      <c r="D69" t="s">
        <v>20</v>
      </c>
      <c r="E69" t="s">
        <v>21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9.9</v>
      </c>
      <c r="P69">
        <v>4.0999999999999996</v>
      </c>
      <c r="Q69">
        <v>25.212662999999999</v>
      </c>
    </row>
    <row r="70" spans="1:17" x14ac:dyDescent="0.3">
      <c r="A70" t="s">
        <v>103</v>
      </c>
      <c r="B70" t="s">
        <v>18</v>
      </c>
      <c r="C70" t="s">
        <v>19</v>
      </c>
      <c r="D70" t="s">
        <v>20</v>
      </c>
      <c r="E70" t="s">
        <v>21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6.4</v>
      </c>
      <c r="P70">
        <v>5.5</v>
      </c>
      <c r="Q70">
        <v>45.489675000000005</v>
      </c>
    </row>
    <row r="71" spans="1:17" x14ac:dyDescent="0.3">
      <c r="A71" t="s">
        <v>104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4.3</v>
      </c>
      <c r="P71">
        <v>6.7</v>
      </c>
      <c r="Q71">
        <v>1.2895155</v>
      </c>
    </row>
    <row r="72" spans="1:17" x14ac:dyDescent="0.3">
      <c r="A72" t="s">
        <v>105</v>
      </c>
      <c r="B72" t="s">
        <v>25</v>
      </c>
      <c r="C72" t="s">
        <v>26</v>
      </c>
      <c r="D72" t="s">
        <v>20</v>
      </c>
      <c r="E72" t="s">
        <v>21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9.6</v>
      </c>
      <c r="P72">
        <v>5.0999999999999996</v>
      </c>
      <c r="Q72">
        <v>47.916539999999998</v>
      </c>
    </row>
    <row r="73" spans="1:17" x14ac:dyDescent="0.3">
      <c r="A73" t="s">
        <v>106</v>
      </c>
      <c r="B73" t="s">
        <v>25</v>
      </c>
      <c r="C73" t="s">
        <v>26</v>
      </c>
      <c r="D73" t="s">
        <v>20</v>
      </c>
      <c r="E73" t="s">
        <v>21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5.9</v>
      </c>
      <c r="P73">
        <v>4.0999999999999996</v>
      </c>
      <c r="Q73">
        <v>26.742659999999997</v>
      </c>
    </row>
    <row r="74" spans="1:17" x14ac:dyDescent="0.3">
      <c r="A74" t="s">
        <v>107</v>
      </c>
      <c r="B74" t="s">
        <v>41</v>
      </c>
      <c r="C74" t="s">
        <v>42</v>
      </c>
      <c r="D74" t="s">
        <v>20</v>
      </c>
      <c r="E74" t="s">
        <v>21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</v>
      </c>
      <c r="P74">
        <v>5.0999999999999996</v>
      </c>
      <c r="Q74">
        <v>7.7947379999999988</v>
      </c>
    </row>
    <row r="75" spans="1:17" x14ac:dyDescent="0.3">
      <c r="A75" t="s">
        <v>108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8.6999999999999993</v>
      </c>
      <c r="P75">
        <v>4.5</v>
      </c>
      <c r="Q75">
        <v>21.520484999999997</v>
      </c>
    </row>
    <row r="76" spans="1:17" x14ac:dyDescent="0.3">
      <c r="A76" t="s">
        <v>109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9.4</v>
      </c>
      <c r="P76">
        <v>4.3</v>
      </c>
      <c r="Q76">
        <v>30.342154499999996</v>
      </c>
    </row>
    <row r="77" spans="1:17" x14ac:dyDescent="0.3">
      <c r="A77" t="s">
        <v>110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5.4</v>
      </c>
      <c r="P77">
        <v>4.5</v>
      </c>
      <c r="Q77">
        <v>19.679624999999998</v>
      </c>
    </row>
    <row r="78" spans="1:17" x14ac:dyDescent="0.3">
      <c r="A78" t="s">
        <v>111</v>
      </c>
      <c r="B78" t="s">
        <v>25</v>
      </c>
      <c r="C78" t="s">
        <v>26</v>
      </c>
      <c r="D78" t="s">
        <v>20</v>
      </c>
      <c r="E78" t="s">
        <v>21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8.6</v>
      </c>
      <c r="P78">
        <v>4.0999999999999996</v>
      </c>
      <c r="Q78">
        <v>19.000547999999998</v>
      </c>
    </row>
    <row r="79" spans="1:17" x14ac:dyDescent="0.3">
      <c r="A79" t="s">
        <v>112</v>
      </c>
      <c r="B79" t="s">
        <v>18</v>
      </c>
      <c r="C79" t="s">
        <v>19</v>
      </c>
      <c r="D79" t="s">
        <v>20</v>
      </c>
      <c r="E79" t="s">
        <v>21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5.7</v>
      </c>
      <c r="P79">
        <v>4.0999999999999996</v>
      </c>
      <c r="Q79">
        <v>7.752874499999999</v>
      </c>
    </row>
    <row r="80" spans="1:17" x14ac:dyDescent="0.3">
      <c r="A80" t="s">
        <v>113</v>
      </c>
      <c r="B80" t="s">
        <v>25</v>
      </c>
      <c r="C80" t="s">
        <v>26</v>
      </c>
      <c r="D80" t="s">
        <v>20</v>
      </c>
      <c r="E80" t="s">
        <v>21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6.6</v>
      </c>
      <c r="P80">
        <v>5.0999999999999996</v>
      </c>
      <c r="Q80">
        <v>41.935005000000004</v>
      </c>
    </row>
    <row r="81" spans="1:17" x14ac:dyDescent="0.3">
      <c r="A81" t="s">
        <v>114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6</v>
      </c>
      <c r="P81">
        <v>6.7</v>
      </c>
      <c r="Q81">
        <v>7.1686650000000007</v>
      </c>
    </row>
    <row r="82" spans="1:17" x14ac:dyDescent="0.3">
      <c r="A82" t="s">
        <v>115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32</v>
      </c>
      <c r="N82">
        <v>595.14</v>
      </c>
      <c r="O82">
        <v>5.5</v>
      </c>
      <c r="P82">
        <v>6.7</v>
      </c>
      <c r="Q82">
        <v>41.868099000000001</v>
      </c>
    </row>
    <row r="83" spans="1:17" x14ac:dyDescent="0.3">
      <c r="A83" t="s">
        <v>116</v>
      </c>
      <c r="B83" t="s">
        <v>41</v>
      </c>
      <c r="C83" t="s">
        <v>42</v>
      </c>
      <c r="D83" t="s">
        <v>20</v>
      </c>
      <c r="E83" t="s">
        <v>21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6.4</v>
      </c>
      <c r="P83">
        <v>5.0999999999999996</v>
      </c>
      <c r="Q83">
        <v>15.531641999999998</v>
      </c>
    </row>
    <row r="84" spans="1:17" x14ac:dyDescent="0.3">
      <c r="A84" t="s">
        <v>117</v>
      </c>
      <c r="B84" t="s">
        <v>25</v>
      </c>
      <c r="C84" t="s">
        <v>26</v>
      </c>
      <c r="D84" t="s">
        <v>20</v>
      </c>
      <c r="E84" t="s">
        <v>21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6.6</v>
      </c>
      <c r="P84">
        <v>5.0999999999999996</v>
      </c>
      <c r="Q84">
        <v>8.2466999999999988</v>
      </c>
    </row>
    <row r="85" spans="1:17" x14ac:dyDescent="0.3">
      <c r="A85" t="s">
        <v>118</v>
      </c>
      <c r="B85" t="s">
        <v>25</v>
      </c>
      <c r="C85" t="s">
        <v>26</v>
      </c>
      <c r="D85" t="s">
        <v>20</v>
      </c>
      <c r="E85" t="s">
        <v>21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8.3000000000000007</v>
      </c>
      <c r="P85">
        <v>5.0999999999999996</v>
      </c>
      <c r="Q85">
        <v>17.213111999999999</v>
      </c>
    </row>
    <row r="86" spans="1:17" x14ac:dyDescent="0.3">
      <c r="A86" t="s">
        <v>119</v>
      </c>
      <c r="B86" t="s">
        <v>25</v>
      </c>
      <c r="C86" t="s">
        <v>26</v>
      </c>
      <c r="D86" t="s">
        <v>20</v>
      </c>
      <c r="E86" t="s">
        <v>21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6.6</v>
      </c>
      <c r="P86">
        <v>5.5</v>
      </c>
      <c r="Q86">
        <v>14.122762499999999</v>
      </c>
    </row>
    <row r="87" spans="1:17" x14ac:dyDescent="0.3">
      <c r="A87" t="s">
        <v>120</v>
      </c>
      <c r="B87" t="s">
        <v>25</v>
      </c>
      <c r="C87" t="s">
        <v>26</v>
      </c>
      <c r="D87" t="s">
        <v>20</v>
      </c>
      <c r="E87" t="s">
        <v>21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</v>
      </c>
      <c r="P87">
        <v>5.5</v>
      </c>
      <c r="Q87">
        <v>33.577005</v>
      </c>
    </row>
    <row r="88" spans="1:17" x14ac:dyDescent="0.3">
      <c r="A88" t="s">
        <v>121</v>
      </c>
      <c r="B88" t="s">
        <v>25</v>
      </c>
      <c r="C88" t="s">
        <v>26</v>
      </c>
      <c r="D88" t="s">
        <v>20</v>
      </c>
      <c r="E88" t="s">
        <v>21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9.9</v>
      </c>
      <c r="P88">
        <v>4.0999999999999996</v>
      </c>
      <c r="Q88">
        <v>16.470929999999999</v>
      </c>
    </row>
    <row r="89" spans="1:17" x14ac:dyDescent="0.3">
      <c r="A89" t="s">
        <v>122</v>
      </c>
      <c r="B89" t="s">
        <v>18</v>
      </c>
      <c r="C89" t="s">
        <v>19</v>
      </c>
      <c r="D89" t="s">
        <v>20</v>
      </c>
      <c r="E89" t="s">
        <v>21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7.3</v>
      </c>
      <c r="P89">
        <v>5.0999999999999996</v>
      </c>
      <c r="Q89">
        <v>18.510092999999998</v>
      </c>
    </row>
    <row r="90" spans="1:17" x14ac:dyDescent="0.3">
      <c r="A90" t="s">
        <v>123</v>
      </c>
      <c r="B90" t="s">
        <v>18</v>
      </c>
      <c r="C90" t="s">
        <v>19</v>
      </c>
      <c r="D90" t="s">
        <v>20</v>
      </c>
      <c r="E90" t="s">
        <v>21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5.7</v>
      </c>
      <c r="P90">
        <v>5.5</v>
      </c>
      <c r="Q90">
        <v>2.4526425000000001</v>
      </c>
    </row>
    <row r="91" spans="1:17" x14ac:dyDescent="0.3">
      <c r="A91" t="s">
        <v>124</v>
      </c>
      <c r="B91" t="s">
        <v>41</v>
      </c>
      <c r="C91" t="s">
        <v>42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6.1</v>
      </c>
      <c r="P91">
        <v>6.7</v>
      </c>
      <c r="Q91">
        <v>32.497478999999998</v>
      </c>
    </row>
    <row r="92" spans="1:17" x14ac:dyDescent="0.3">
      <c r="A92" t="s">
        <v>125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7.1</v>
      </c>
      <c r="P92">
        <v>4.3</v>
      </c>
      <c r="Q92">
        <v>8.5568280000000012</v>
      </c>
    </row>
    <row r="93" spans="1:17" x14ac:dyDescent="0.3">
      <c r="A93" t="s">
        <v>126</v>
      </c>
      <c r="B93" t="s">
        <v>25</v>
      </c>
      <c r="C93" t="s">
        <v>26</v>
      </c>
      <c r="D93" t="s">
        <v>20</v>
      </c>
      <c r="E93" t="s">
        <v>21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8.1999999999999993</v>
      </c>
      <c r="P93">
        <v>5.5</v>
      </c>
      <c r="Q93">
        <v>25.906649999999999</v>
      </c>
    </row>
    <row r="94" spans="1:17" x14ac:dyDescent="0.3">
      <c r="A94" t="s">
        <v>127</v>
      </c>
      <c r="B94" t="s">
        <v>18</v>
      </c>
      <c r="C94" t="s">
        <v>19</v>
      </c>
      <c r="D94" t="s">
        <v>20</v>
      </c>
      <c r="E94" t="s">
        <v>21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5.0999999999999996</v>
      </c>
      <c r="P94">
        <v>5.5</v>
      </c>
      <c r="Q94">
        <v>8.8854150000000001</v>
      </c>
    </row>
    <row r="95" spans="1:17" x14ac:dyDescent="0.3">
      <c r="A95" t="s">
        <v>128</v>
      </c>
      <c r="B95" t="s">
        <v>41</v>
      </c>
      <c r="C95" t="s">
        <v>42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8.6</v>
      </c>
      <c r="P95">
        <v>6.7</v>
      </c>
      <c r="Q95">
        <v>40.749533999999997</v>
      </c>
    </row>
    <row r="96" spans="1:17" x14ac:dyDescent="0.3">
      <c r="A96" t="s">
        <v>129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32</v>
      </c>
      <c r="N96">
        <v>89.75</v>
      </c>
      <c r="O96">
        <v>6.6</v>
      </c>
      <c r="P96">
        <v>6.7</v>
      </c>
      <c r="Q96">
        <v>6.3139124999999998</v>
      </c>
    </row>
    <row r="97" spans="1:17" x14ac:dyDescent="0.3">
      <c r="A97" t="s">
        <v>130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7.2</v>
      </c>
      <c r="P97">
        <v>4.5</v>
      </c>
      <c r="Q97">
        <v>4.5908100000000003</v>
      </c>
    </row>
    <row r="98" spans="1:17" x14ac:dyDescent="0.3">
      <c r="A98" t="s">
        <v>131</v>
      </c>
      <c r="B98" t="s">
        <v>41</v>
      </c>
      <c r="C98" t="s">
        <v>42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5.0999999999999996</v>
      </c>
      <c r="P98">
        <v>6.7</v>
      </c>
      <c r="Q98">
        <v>61.816545000000005</v>
      </c>
    </row>
    <row r="99" spans="1:17" x14ac:dyDescent="0.3">
      <c r="A99" t="s">
        <v>132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4.0999999999999996</v>
      </c>
      <c r="P99">
        <v>4.5</v>
      </c>
      <c r="Q99">
        <v>3.5295749999999999</v>
      </c>
    </row>
    <row r="100" spans="1:17" x14ac:dyDescent="0.3">
      <c r="A100" t="s">
        <v>133</v>
      </c>
      <c r="B100" t="s">
        <v>18</v>
      </c>
      <c r="C100" t="s">
        <v>19</v>
      </c>
      <c r="D100" t="s">
        <v>20</v>
      </c>
      <c r="E100" t="s">
        <v>21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9.3000000000000007</v>
      </c>
      <c r="P100">
        <v>5.0999999999999996</v>
      </c>
      <c r="Q100">
        <v>8.4742874999999991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7.4</v>
      </c>
      <c r="P101">
        <v>4.3</v>
      </c>
      <c r="Q101">
        <v>22.40343</v>
      </c>
    </row>
    <row r="102" spans="1:17" x14ac:dyDescent="0.3">
      <c r="A102" t="s">
        <v>135</v>
      </c>
      <c r="B102" t="s">
        <v>25</v>
      </c>
      <c r="C102" t="s">
        <v>26</v>
      </c>
      <c r="D102" t="s">
        <v>20</v>
      </c>
      <c r="E102" t="s">
        <v>21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4.0999999999999996</v>
      </c>
      <c r="P102">
        <v>4.0999999999999996</v>
      </c>
      <c r="Q102">
        <v>2.0969654999999996</v>
      </c>
    </row>
    <row r="103" spans="1:17" x14ac:dyDescent="0.3">
      <c r="A103" t="s">
        <v>136</v>
      </c>
      <c r="B103" t="s">
        <v>25</v>
      </c>
      <c r="C103" t="s">
        <v>26</v>
      </c>
      <c r="D103" t="s">
        <v>20</v>
      </c>
      <c r="E103" t="s">
        <v>21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7.2</v>
      </c>
      <c r="P103">
        <v>4.0999999999999996</v>
      </c>
      <c r="Q103">
        <v>30.434197499999996</v>
      </c>
    </row>
    <row r="104" spans="1:17" x14ac:dyDescent="0.3">
      <c r="A104" t="s">
        <v>137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4.9000000000000004</v>
      </c>
      <c r="P104">
        <v>4.5</v>
      </c>
      <c r="Q104">
        <v>9.8105175000000013</v>
      </c>
    </row>
    <row r="105" spans="1:17" x14ac:dyDescent="0.3">
      <c r="A105" t="s">
        <v>138</v>
      </c>
      <c r="B105" t="s">
        <v>18</v>
      </c>
      <c r="C105" t="s">
        <v>19</v>
      </c>
      <c r="D105" t="s">
        <v>20</v>
      </c>
      <c r="E105" t="s">
        <v>21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9.9</v>
      </c>
      <c r="P105">
        <v>5.0999999999999996</v>
      </c>
      <c r="Q105">
        <v>18.718937999999998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8</v>
      </c>
      <c r="P106">
        <v>6.7</v>
      </c>
      <c r="Q106">
        <v>14.945857499999999</v>
      </c>
    </row>
    <row r="107" spans="1:17" x14ac:dyDescent="0.3">
      <c r="A107" t="s">
        <v>140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7.3</v>
      </c>
      <c r="P107">
        <v>4.5</v>
      </c>
      <c r="Q107">
        <v>41.896575000000006</v>
      </c>
    </row>
    <row r="108" spans="1:17" x14ac:dyDescent="0.3">
      <c r="A108" t="s">
        <v>141</v>
      </c>
      <c r="B108" t="s">
        <v>25</v>
      </c>
      <c r="C108" t="s">
        <v>26</v>
      </c>
      <c r="D108" t="s">
        <v>20</v>
      </c>
      <c r="E108" t="s">
        <v>21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32</v>
      </c>
      <c r="N108">
        <v>164.28</v>
      </c>
      <c r="O108">
        <v>7.9</v>
      </c>
      <c r="P108">
        <v>4.0999999999999996</v>
      </c>
      <c r="Q108">
        <v>7.0722539999999992</v>
      </c>
    </row>
    <row r="109" spans="1:17" x14ac:dyDescent="0.3">
      <c r="A109" t="s">
        <v>142</v>
      </c>
      <c r="B109" t="s">
        <v>18</v>
      </c>
      <c r="C109" t="s">
        <v>19</v>
      </c>
      <c r="D109" t="s">
        <v>20</v>
      </c>
      <c r="E109" t="s">
        <v>21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7.4</v>
      </c>
      <c r="P109">
        <v>5.5</v>
      </c>
      <c r="Q109">
        <v>21.528044999999999</v>
      </c>
    </row>
    <row r="110" spans="1:17" x14ac:dyDescent="0.3">
      <c r="A110" t="s">
        <v>143</v>
      </c>
      <c r="B110" t="s">
        <v>25</v>
      </c>
      <c r="C110" t="s">
        <v>26</v>
      </c>
      <c r="D110" t="s">
        <v>20</v>
      </c>
      <c r="E110" t="s">
        <v>21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4.2</v>
      </c>
      <c r="P110">
        <v>5.0999999999999996</v>
      </c>
      <c r="Q110">
        <v>16.376660999999999</v>
      </c>
    </row>
    <row r="111" spans="1:17" x14ac:dyDescent="0.3">
      <c r="A111" t="s">
        <v>144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9.1999999999999993</v>
      </c>
      <c r="P111">
        <v>4.5</v>
      </c>
      <c r="Q111">
        <v>38.730824999999996</v>
      </c>
    </row>
    <row r="112" spans="1:17" x14ac:dyDescent="0.3">
      <c r="A112" t="s">
        <v>145</v>
      </c>
      <c r="B112" t="s">
        <v>41</v>
      </c>
      <c r="C112" t="s">
        <v>42</v>
      </c>
      <c r="D112" t="s">
        <v>20</v>
      </c>
      <c r="E112" t="s">
        <v>21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4.5999999999999996</v>
      </c>
      <c r="P112">
        <v>5.5</v>
      </c>
      <c r="Q112">
        <v>1.9045949999999998</v>
      </c>
    </row>
    <row r="113" spans="1:17" x14ac:dyDescent="0.3">
      <c r="A113" t="s">
        <v>146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32</v>
      </c>
      <c r="N113">
        <v>294.63</v>
      </c>
      <c r="O113">
        <v>7.8</v>
      </c>
      <c r="P113">
        <v>6.7</v>
      </c>
      <c r="Q113">
        <v>20.727220499999998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20</v>
      </c>
      <c r="E114" t="s">
        <v>21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8.4</v>
      </c>
      <c r="P114">
        <v>4.0999999999999996</v>
      </c>
      <c r="Q114">
        <v>21.950333999999998</v>
      </c>
    </row>
    <row r="115" spans="1:17" x14ac:dyDescent="0.3">
      <c r="A115" t="s">
        <v>148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4.3</v>
      </c>
      <c r="P115">
        <v>4.3</v>
      </c>
      <c r="Q115">
        <v>23.596744499999996</v>
      </c>
    </row>
    <row r="116" spans="1:17" x14ac:dyDescent="0.3">
      <c r="A116" t="s">
        <v>149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9.5</v>
      </c>
      <c r="P116">
        <v>4.3</v>
      </c>
      <c r="Q116">
        <v>32.829016499999994</v>
      </c>
    </row>
    <row r="117" spans="1:17" x14ac:dyDescent="0.3">
      <c r="A117" t="s">
        <v>150</v>
      </c>
      <c r="B117" t="s">
        <v>25</v>
      </c>
      <c r="C117" t="s">
        <v>26</v>
      </c>
      <c r="D117" t="s">
        <v>20</v>
      </c>
      <c r="E117" t="s">
        <v>21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32</v>
      </c>
      <c r="N117">
        <v>81.06</v>
      </c>
      <c r="O117">
        <v>7.1</v>
      </c>
      <c r="P117">
        <v>4.0999999999999996</v>
      </c>
      <c r="Q117">
        <v>3.4896329999999995</v>
      </c>
    </row>
    <row r="118" spans="1:17" x14ac:dyDescent="0.3">
      <c r="A118" t="s">
        <v>151</v>
      </c>
      <c r="B118" t="s">
        <v>41</v>
      </c>
      <c r="C118" t="s">
        <v>42</v>
      </c>
      <c r="D118" t="s">
        <v>20</v>
      </c>
      <c r="E118" t="s">
        <v>21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5.3</v>
      </c>
      <c r="P118">
        <v>4.0999999999999996</v>
      </c>
      <c r="Q118">
        <v>4.7225849999999996</v>
      </c>
    </row>
    <row r="119" spans="1:17" x14ac:dyDescent="0.3">
      <c r="A119" t="s">
        <v>152</v>
      </c>
      <c r="B119" t="s">
        <v>41</v>
      </c>
      <c r="C119" t="s">
        <v>42</v>
      </c>
      <c r="D119" t="s">
        <v>20</v>
      </c>
      <c r="E119" t="s">
        <v>21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5.2</v>
      </c>
      <c r="P119">
        <v>4.0999999999999996</v>
      </c>
      <c r="Q119">
        <v>2.2110479999999999</v>
      </c>
    </row>
    <row r="120" spans="1:17" x14ac:dyDescent="0.3">
      <c r="A120" t="s">
        <v>153</v>
      </c>
      <c r="B120" t="s">
        <v>18</v>
      </c>
      <c r="C120" t="s">
        <v>19</v>
      </c>
      <c r="D120" t="s">
        <v>20</v>
      </c>
      <c r="E120" t="s">
        <v>21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6</v>
      </c>
      <c r="P120">
        <v>5.0999999999999996</v>
      </c>
      <c r="Q120">
        <v>5.8690799999999994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4.0999999999999996</v>
      </c>
      <c r="P121">
        <v>4.3</v>
      </c>
      <c r="Q121">
        <v>4.8256319999999997</v>
      </c>
    </row>
    <row r="122" spans="1:17" x14ac:dyDescent="0.3">
      <c r="A122" t="s">
        <v>155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5.2</v>
      </c>
      <c r="P122">
        <v>4.5</v>
      </c>
      <c r="Q122">
        <v>37.633679999999998</v>
      </c>
    </row>
    <row r="123" spans="1:17" x14ac:dyDescent="0.3">
      <c r="A123" t="s">
        <v>156</v>
      </c>
      <c r="B123" t="s">
        <v>25</v>
      </c>
      <c r="C123" t="s">
        <v>26</v>
      </c>
      <c r="D123" t="s">
        <v>20</v>
      </c>
      <c r="E123" t="s">
        <v>21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6.5</v>
      </c>
      <c r="P123">
        <v>5.5</v>
      </c>
      <c r="Q123">
        <v>23.09076</v>
      </c>
    </row>
    <row r="124" spans="1:17" x14ac:dyDescent="0.3">
      <c r="A124" t="s">
        <v>157</v>
      </c>
      <c r="B124" t="s">
        <v>41</v>
      </c>
      <c r="C124" t="s">
        <v>42</v>
      </c>
      <c r="D124" t="s">
        <v>20</v>
      </c>
      <c r="E124" t="s">
        <v>21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4.2</v>
      </c>
      <c r="P124">
        <v>5.5</v>
      </c>
      <c r="Q124">
        <v>51.954209999999996</v>
      </c>
    </row>
    <row r="125" spans="1:17" x14ac:dyDescent="0.3">
      <c r="A125" t="s">
        <v>158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32</v>
      </c>
      <c r="N125">
        <v>511.28</v>
      </c>
      <c r="O125">
        <v>4.5999999999999996</v>
      </c>
      <c r="P125">
        <v>4.3</v>
      </c>
      <c r="Q125">
        <v>23.084292000000001</v>
      </c>
    </row>
    <row r="126" spans="1:17" x14ac:dyDescent="0.3">
      <c r="A126" t="s">
        <v>159</v>
      </c>
      <c r="B126" t="s">
        <v>41</v>
      </c>
      <c r="C126" t="s">
        <v>42</v>
      </c>
      <c r="D126" t="s">
        <v>20</v>
      </c>
      <c r="E126" t="s">
        <v>21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7.3</v>
      </c>
      <c r="P126">
        <v>4.0999999999999996</v>
      </c>
      <c r="Q126">
        <v>19.448267999999999</v>
      </c>
    </row>
    <row r="127" spans="1:17" x14ac:dyDescent="0.3">
      <c r="A127" t="s">
        <v>160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4.5</v>
      </c>
      <c r="P127">
        <v>4.3</v>
      </c>
      <c r="Q127">
        <v>29.610724499999996</v>
      </c>
    </row>
    <row r="128" spans="1:17" x14ac:dyDescent="0.3">
      <c r="A128" t="s">
        <v>161</v>
      </c>
      <c r="B128" t="s">
        <v>18</v>
      </c>
      <c r="C128" t="s">
        <v>19</v>
      </c>
      <c r="D128" t="s">
        <v>20</v>
      </c>
      <c r="E128" t="s">
        <v>21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9</v>
      </c>
      <c r="P128">
        <v>5.5</v>
      </c>
      <c r="Q128">
        <v>9.3121875000000003</v>
      </c>
    </row>
    <row r="129" spans="1:17" x14ac:dyDescent="0.3">
      <c r="A129" t="s">
        <v>162</v>
      </c>
      <c r="B129" t="s">
        <v>25</v>
      </c>
      <c r="C129" t="s">
        <v>26</v>
      </c>
      <c r="D129" t="s">
        <v>20</v>
      </c>
      <c r="E129" t="s">
        <v>21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5.9</v>
      </c>
      <c r="P129">
        <v>4.0999999999999996</v>
      </c>
      <c r="Q129">
        <v>12.293788499999998</v>
      </c>
    </row>
    <row r="130" spans="1:17" x14ac:dyDescent="0.3">
      <c r="A130" t="s">
        <v>163</v>
      </c>
      <c r="B130" t="s">
        <v>25</v>
      </c>
      <c r="C130" t="s">
        <v>26</v>
      </c>
      <c r="D130" t="s">
        <v>20</v>
      </c>
      <c r="E130" t="s">
        <v>21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8.5</v>
      </c>
      <c r="P130">
        <v>5.0999999999999996</v>
      </c>
      <c r="Q130">
        <v>29.362535999999995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20</v>
      </c>
      <c r="E131" t="s">
        <v>21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7.2</v>
      </c>
      <c r="P131">
        <v>5.5</v>
      </c>
      <c r="Q131">
        <v>46.923029999999997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27</v>
      </c>
      <c r="E132" t="s">
        <v>21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7.5</v>
      </c>
      <c r="P132">
        <v>4.0999999999999996</v>
      </c>
      <c r="Q132">
        <v>11.939487</v>
      </c>
    </row>
    <row r="133" spans="1:17" x14ac:dyDescent="0.3">
      <c r="A133" t="s">
        <v>166</v>
      </c>
      <c r="B133" t="s">
        <v>18</v>
      </c>
      <c r="C133" t="s">
        <v>19</v>
      </c>
      <c r="D133" t="s">
        <v>20</v>
      </c>
      <c r="E133" t="s">
        <v>21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8.3000000000000007</v>
      </c>
      <c r="P133">
        <v>5.5</v>
      </c>
      <c r="Q133">
        <v>31.923044999999998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27</v>
      </c>
      <c r="E134" t="s">
        <v>21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7.4</v>
      </c>
      <c r="P134">
        <v>5.5</v>
      </c>
      <c r="Q134">
        <v>8.0480400000000003</v>
      </c>
    </row>
    <row r="135" spans="1:17" x14ac:dyDescent="0.3">
      <c r="A135" t="s">
        <v>168</v>
      </c>
      <c r="B135" t="s">
        <v>41</v>
      </c>
      <c r="C135" t="s">
        <v>42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32</v>
      </c>
      <c r="N135">
        <v>524.70000000000005</v>
      </c>
      <c r="O135">
        <v>8.8000000000000007</v>
      </c>
      <c r="P135">
        <v>4.5</v>
      </c>
      <c r="Q135">
        <v>24.792074999999997</v>
      </c>
    </row>
    <row r="136" spans="1:17" x14ac:dyDescent="0.3">
      <c r="A136" t="s">
        <v>169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5.3</v>
      </c>
      <c r="P136">
        <v>6.7</v>
      </c>
      <c r="Q136">
        <v>34.316730000000007</v>
      </c>
    </row>
    <row r="137" spans="1:17" x14ac:dyDescent="0.3">
      <c r="A137" t="s">
        <v>170</v>
      </c>
      <c r="B137" t="s">
        <v>25</v>
      </c>
      <c r="C137" t="s">
        <v>26</v>
      </c>
      <c r="D137" t="s">
        <v>27</v>
      </c>
      <c r="E137" t="s">
        <v>21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6.2</v>
      </c>
      <c r="P137">
        <v>4.0999999999999996</v>
      </c>
      <c r="Q137">
        <v>11.651912999999997</v>
      </c>
    </row>
    <row r="138" spans="1:17" x14ac:dyDescent="0.3">
      <c r="A138" t="s">
        <v>171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8.8000000000000007</v>
      </c>
      <c r="P138">
        <v>4.5</v>
      </c>
      <c r="Q138">
        <v>6.2157375000000004</v>
      </c>
    </row>
    <row r="139" spans="1:17" x14ac:dyDescent="0.3">
      <c r="A139" t="s">
        <v>172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9.8000000000000007</v>
      </c>
      <c r="P139">
        <v>4.3</v>
      </c>
      <c r="Q139">
        <v>9.3243779999999994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27</v>
      </c>
      <c r="E140" t="s">
        <v>21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8.1999999999999993</v>
      </c>
      <c r="P140">
        <v>5.5</v>
      </c>
      <c r="Q140">
        <v>29.978024999999999</v>
      </c>
    </row>
    <row r="141" spans="1:17" x14ac:dyDescent="0.3">
      <c r="A141" t="s">
        <v>174</v>
      </c>
      <c r="B141" t="s">
        <v>18</v>
      </c>
      <c r="C141" t="s">
        <v>19</v>
      </c>
      <c r="D141" t="s">
        <v>27</v>
      </c>
      <c r="E141" t="s">
        <v>21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9.1999999999999993</v>
      </c>
      <c r="P141">
        <v>5.5</v>
      </c>
      <c r="Q141">
        <v>33.494999999999997</v>
      </c>
    </row>
    <row r="142" spans="1:17" x14ac:dyDescent="0.3">
      <c r="A142" t="s">
        <v>175</v>
      </c>
      <c r="B142" t="s">
        <v>25</v>
      </c>
      <c r="C142" t="s">
        <v>26</v>
      </c>
      <c r="D142" t="s">
        <v>20</v>
      </c>
      <c r="E142" t="s">
        <v>21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5.4</v>
      </c>
      <c r="P142">
        <v>5.5</v>
      </c>
      <c r="Q142">
        <v>51.859499999999997</v>
      </c>
    </row>
    <row r="143" spans="1:17" x14ac:dyDescent="0.3">
      <c r="A143" t="s">
        <v>176</v>
      </c>
      <c r="B143" t="s">
        <v>25</v>
      </c>
      <c r="C143" t="s">
        <v>26</v>
      </c>
      <c r="D143" t="s">
        <v>20</v>
      </c>
      <c r="E143" t="s">
        <v>177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8.1</v>
      </c>
      <c r="P143">
        <v>6.7</v>
      </c>
      <c r="Q143">
        <v>63.66675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9.1</v>
      </c>
      <c r="P144">
        <v>6.7</v>
      </c>
      <c r="Q144">
        <v>48.260100000000001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8.4</v>
      </c>
      <c r="P145">
        <v>5.0999999999999996</v>
      </c>
      <c r="Q145">
        <v>1.6284554999999998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8</v>
      </c>
      <c r="P146">
        <v>4.3</v>
      </c>
      <c r="Q146">
        <v>21.116654999999994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9.5</v>
      </c>
      <c r="P147">
        <v>6.7</v>
      </c>
      <c r="Q147">
        <v>19.526346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9.1999999999999993</v>
      </c>
      <c r="P148">
        <v>4.0999999999999996</v>
      </c>
      <c r="Q148">
        <v>12.97527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177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5.6</v>
      </c>
      <c r="P149">
        <v>6.7</v>
      </c>
      <c r="Q149">
        <v>18.611796000000002</v>
      </c>
    </row>
    <row r="150" spans="1:17" x14ac:dyDescent="0.3">
      <c r="A150" t="s">
        <v>184</v>
      </c>
      <c r="B150" t="s">
        <v>41</v>
      </c>
      <c r="C150" t="s">
        <v>42</v>
      </c>
      <c r="D150" t="s">
        <v>20</v>
      </c>
      <c r="E150" t="s">
        <v>177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6.2</v>
      </c>
      <c r="P150">
        <v>4.3</v>
      </c>
      <c r="Q150">
        <v>25.955832000000001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177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32</v>
      </c>
      <c r="N151">
        <v>259.68</v>
      </c>
      <c r="O151">
        <v>4.9000000000000004</v>
      </c>
      <c r="P151">
        <v>6.7</v>
      </c>
      <c r="Q151">
        <v>18.268488000000001</v>
      </c>
    </row>
    <row r="152" spans="1:17" x14ac:dyDescent="0.3">
      <c r="A152" t="s">
        <v>186</v>
      </c>
      <c r="B152" t="s">
        <v>41</v>
      </c>
      <c r="C152" t="s">
        <v>42</v>
      </c>
      <c r="D152" t="s">
        <v>20</v>
      </c>
      <c r="E152" t="s">
        <v>21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32</v>
      </c>
      <c r="N152">
        <v>366.16</v>
      </c>
      <c r="O152">
        <v>4.8</v>
      </c>
      <c r="P152">
        <v>4.0999999999999996</v>
      </c>
      <c r="Q152">
        <v>15.763188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177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32</v>
      </c>
      <c r="N153">
        <v>241.92</v>
      </c>
      <c r="O153">
        <v>7.3</v>
      </c>
      <c r="P153">
        <v>5.5</v>
      </c>
      <c r="Q153">
        <v>13.970879999999999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177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7.4</v>
      </c>
      <c r="P154">
        <v>4.0999999999999996</v>
      </c>
      <c r="Q154">
        <v>32.251338000000004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9.9</v>
      </c>
      <c r="P155">
        <v>5.0999999999999996</v>
      </c>
      <c r="Q155">
        <v>5.2950239999999997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9.3000000000000007</v>
      </c>
      <c r="P156">
        <v>5.5</v>
      </c>
      <c r="Q156">
        <v>37.408140000000003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177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9</v>
      </c>
      <c r="P157">
        <v>5.0999999999999996</v>
      </c>
      <c r="Q157">
        <v>24.710647499999997</v>
      </c>
    </row>
    <row r="158" spans="1:17" x14ac:dyDescent="0.3">
      <c r="A158" t="s">
        <v>192</v>
      </c>
      <c r="B158" t="s">
        <v>41</v>
      </c>
      <c r="C158" t="s">
        <v>42</v>
      </c>
      <c r="D158" t="s">
        <v>20</v>
      </c>
      <c r="E158" t="s">
        <v>177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6.1</v>
      </c>
      <c r="P158">
        <v>4.5</v>
      </c>
      <c r="Q158">
        <v>3.4100324999999998</v>
      </c>
    </row>
    <row r="159" spans="1:17" x14ac:dyDescent="0.3">
      <c r="A159" t="s">
        <v>193</v>
      </c>
      <c r="B159" t="s">
        <v>41</v>
      </c>
      <c r="C159" t="s">
        <v>42</v>
      </c>
      <c r="D159" t="s">
        <v>27</v>
      </c>
      <c r="E159" t="s">
        <v>177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9.6999999999999993</v>
      </c>
      <c r="P159">
        <v>4.3</v>
      </c>
      <c r="Q159">
        <v>11.350710000000001</v>
      </c>
    </row>
    <row r="160" spans="1:17" x14ac:dyDescent="0.3">
      <c r="A160" t="s">
        <v>194</v>
      </c>
      <c r="B160" t="s">
        <v>41</v>
      </c>
      <c r="C160" t="s">
        <v>42</v>
      </c>
      <c r="D160" t="s">
        <v>20</v>
      </c>
      <c r="E160" t="s">
        <v>177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6</v>
      </c>
      <c r="P160">
        <v>6.7</v>
      </c>
      <c r="Q160">
        <v>61.554842999999998</v>
      </c>
    </row>
    <row r="161" spans="1:17" x14ac:dyDescent="0.3">
      <c r="A161" t="s">
        <v>195</v>
      </c>
      <c r="B161" t="s">
        <v>41</v>
      </c>
      <c r="C161" t="s">
        <v>42</v>
      </c>
      <c r="D161" t="s">
        <v>27</v>
      </c>
      <c r="E161" t="s">
        <v>177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10</v>
      </c>
      <c r="P161">
        <v>5.5</v>
      </c>
      <c r="Q161">
        <v>32.359634999999997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8.3000000000000007</v>
      </c>
      <c r="P162">
        <v>5.0999999999999996</v>
      </c>
      <c r="Q162">
        <v>18.498311999999999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177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6</v>
      </c>
      <c r="P163">
        <v>5.5</v>
      </c>
      <c r="Q163">
        <v>3.6780975000000002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177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32</v>
      </c>
      <c r="N164">
        <v>320.52999999999997</v>
      </c>
      <c r="O164">
        <v>7</v>
      </c>
      <c r="P164">
        <v>5.0999999999999996</v>
      </c>
      <c r="Q164">
        <v>17.164381500000001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177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6.5</v>
      </c>
      <c r="P165">
        <v>5.5</v>
      </c>
      <c r="Q165">
        <v>8.8241999999999994</v>
      </c>
    </row>
    <row r="166" spans="1:17" x14ac:dyDescent="0.3">
      <c r="A166" t="s">
        <v>200</v>
      </c>
      <c r="B166" t="s">
        <v>41</v>
      </c>
      <c r="C166" t="s">
        <v>42</v>
      </c>
      <c r="D166" t="s">
        <v>27</v>
      </c>
      <c r="E166" t="s">
        <v>177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5.9</v>
      </c>
      <c r="P166">
        <v>5.0999999999999996</v>
      </c>
      <c r="Q166">
        <v>21.36645</v>
      </c>
    </row>
    <row r="167" spans="1:17" x14ac:dyDescent="0.3">
      <c r="A167" t="s">
        <v>201</v>
      </c>
      <c r="B167" t="s">
        <v>41</v>
      </c>
      <c r="C167" t="s">
        <v>42</v>
      </c>
      <c r="D167" t="s">
        <v>20</v>
      </c>
      <c r="E167" t="s">
        <v>177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5.6</v>
      </c>
      <c r="P167">
        <v>6.7</v>
      </c>
      <c r="Q167">
        <v>23.958396000000004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177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4.8</v>
      </c>
      <c r="P168">
        <v>4.3</v>
      </c>
      <c r="Q168">
        <v>43.15437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177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32</v>
      </c>
      <c r="N169">
        <v>989.8</v>
      </c>
      <c r="O169">
        <v>8.6999999999999993</v>
      </c>
      <c r="P169">
        <v>4.0999999999999996</v>
      </c>
      <c r="Q169">
        <v>42.610889999999991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177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6.5</v>
      </c>
      <c r="P170">
        <v>5.0999999999999996</v>
      </c>
      <c r="Q170">
        <v>16.476264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177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8.5</v>
      </c>
      <c r="P171">
        <v>5.5</v>
      </c>
      <c r="Q171">
        <v>28.103459999999998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177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5.5</v>
      </c>
      <c r="P172">
        <v>6.7</v>
      </c>
      <c r="Q172">
        <v>24.626017500000003</v>
      </c>
    </row>
    <row r="173" spans="1:17" x14ac:dyDescent="0.3">
      <c r="A173" t="s">
        <v>207</v>
      </c>
      <c r="B173" t="s">
        <v>41</v>
      </c>
      <c r="C173" t="s">
        <v>42</v>
      </c>
      <c r="D173" t="s">
        <v>20</v>
      </c>
      <c r="E173" t="s">
        <v>177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9.4</v>
      </c>
      <c r="P173">
        <v>5.0999999999999996</v>
      </c>
      <c r="Q173">
        <v>21.433387499999998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177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6.3</v>
      </c>
      <c r="P174">
        <v>4.5</v>
      </c>
      <c r="Q174">
        <v>7.8812999999999986</v>
      </c>
    </row>
    <row r="175" spans="1:17" x14ac:dyDescent="0.3">
      <c r="A175" t="s">
        <v>209</v>
      </c>
      <c r="B175" t="s">
        <v>41</v>
      </c>
      <c r="C175" t="s">
        <v>42</v>
      </c>
      <c r="D175" t="s">
        <v>20</v>
      </c>
      <c r="E175" t="s">
        <v>177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9.8000000000000007</v>
      </c>
      <c r="P175">
        <v>4.5</v>
      </c>
      <c r="Q175">
        <v>14.994314999999999</v>
      </c>
    </row>
    <row r="176" spans="1:17" x14ac:dyDescent="0.3">
      <c r="A176" t="s">
        <v>210</v>
      </c>
      <c r="B176" t="s">
        <v>41</v>
      </c>
      <c r="C176" t="s">
        <v>42</v>
      </c>
      <c r="D176" t="s">
        <v>27</v>
      </c>
      <c r="E176" t="s">
        <v>177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8.6999999999999993</v>
      </c>
      <c r="P176">
        <v>5.0999999999999996</v>
      </c>
      <c r="Q176">
        <v>8.4780359999999977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177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8.8000000000000007</v>
      </c>
      <c r="P177">
        <v>4.3</v>
      </c>
      <c r="Q177">
        <v>13.750884000000001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177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9.6</v>
      </c>
      <c r="P178">
        <v>5.0999999999999996</v>
      </c>
      <c r="Q178">
        <v>9.4976279999999988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4.8</v>
      </c>
      <c r="P179">
        <v>4.0999999999999996</v>
      </c>
      <c r="Q179">
        <v>6.7833885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177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4.4000000000000004</v>
      </c>
      <c r="P180">
        <v>5.0999999999999996</v>
      </c>
      <c r="Q180">
        <v>23.737644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177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9.9</v>
      </c>
      <c r="P181">
        <v>6.7</v>
      </c>
      <c r="Q181">
        <v>18.319140000000001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177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5.7</v>
      </c>
      <c r="P182">
        <v>4.0999999999999996</v>
      </c>
      <c r="Q182">
        <v>19.364750999999998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177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7.7</v>
      </c>
      <c r="P183">
        <v>5.0999999999999996</v>
      </c>
      <c r="Q183">
        <v>16.480548000000002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177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8</v>
      </c>
      <c r="P184">
        <v>5.5</v>
      </c>
      <c r="Q184">
        <v>8.9512499999999999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177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5.7</v>
      </c>
      <c r="P185">
        <v>6.7</v>
      </c>
      <c r="Q185">
        <v>19.309668000000002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6.7</v>
      </c>
      <c r="P186">
        <v>5.5</v>
      </c>
      <c r="Q186">
        <v>4.9884449999999996</v>
      </c>
    </row>
    <row r="187" spans="1:17" x14ac:dyDescent="0.3">
      <c r="A187" t="s">
        <v>221</v>
      </c>
      <c r="B187" t="s">
        <v>41</v>
      </c>
      <c r="C187" t="s">
        <v>42</v>
      </c>
      <c r="D187" t="s">
        <v>20</v>
      </c>
      <c r="E187" t="s">
        <v>177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8</v>
      </c>
      <c r="P187">
        <v>5.0999999999999996</v>
      </c>
      <c r="Q187">
        <v>2.9045519999999998</v>
      </c>
    </row>
    <row r="188" spans="1:17" x14ac:dyDescent="0.3">
      <c r="A188" t="s">
        <v>222</v>
      </c>
      <c r="B188" t="s">
        <v>41</v>
      </c>
      <c r="C188" t="s">
        <v>42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7.5</v>
      </c>
      <c r="P188">
        <v>4.3</v>
      </c>
      <c r="Q188">
        <v>34.129787999999998</v>
      </c>
    </row>
    <row r="189" spans="1:17" x14ac:dyDescent="0.3">
      <c r="A189" t="s">
        <v>223</v>
      </c>
      <c r="B189" t="s">
        <v>41</v>
      </c>
      <c r="C189" t="s">
        <v>42</v>
      </c>
      <c r="D189" t="s">
        <v>20</v>
      </c>
      <c r="E189" t="s">
        <v>177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7</v>
      </c>
      <c r="P189">
        <v>4.3</v>
      </c>
      <c r="Q189">
        <v>8.3924819999999993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177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9.9</v>
      </c>
      <c r="P190">
        <v>4.3</v>
      </c>
      <c r="Q190">
        <v>3.3442604999999999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32</v>
      </c>
      <c r="N191">
        <v>279.24</v>
      </c>
      <c r="O191">
        <v>5.9</v>
      </c>
      <c r="P191">
        <v>4.3</v>
      </c>
      <c r="Q191">
        <v>12.607685999999999</v>
      </c>
    </row>
    <row r="192" spans="1:17" x14ac:dyDescent="0.3">
      <c r="A192" t="s">
        <v>226</v>
      </c>
      <c r="B192" t="s">
        <v>41</v>
      </c>
      <c r="C192" t="s">
        <v>42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32</v>
      </c>
      <c r="N192">
        <v>231.12</v>
      </c>
      <c r="O192">
        <v>7.2</v>
      </c>
      <c r="P192">
        <v>4.3</v>
      </c>
      <c r="Q192">
        <v>10.435067999999999</v>
      </c>
    </row>
    <row r="193" spans="1:17" x14ac:dyDescent="0.3">
      <c r="A193" t="s">
        <v>227</v>
      </c>
      <c r="B193" t="s">
        <v>41</v>
      </c>
      <c r="C193" t="s">
        <v>42</v>
      </c>
      <c r="D193" t="s">
        <v>27</v>
      </c>
      <c r="E193" t="s">
        <v>21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4.5999999999999996</v>
      </c>
      <c r="P193">
        <v>4.0999999999999996</v>
      </c>
      <c r="Q193">
        <v>6.3300719999999986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9.1999999999999993</v>
      </c>
      <c r="P194">
        <v>5.0999999999999996</v>
      </c>
      <c r="Q194">
        <v>42.31521</v>
      </c>
    </row>
    <row r="195" spans="1:17" x14ac:dyDescent="0.3">
      <c r="A195" t="s">
        <v>229</v>
      </c>
      <c r="B195" t="s">
        <v>41</v>
      </c>
      <c r="C195" t="s">
        <v>42</v>
      </c>
      <c r="D195" t="s">
        <v>27</v>
      </c>
      <c r="E195" t="s">
        <v>177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5.7</v>
      </c>
      <c r="P195">
        <v>4.3</v>
      </c>
      <c r="Q195">
        <v>4.6143299999999998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177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9.9</v>
      </c>
      <c r="P196">
        <v>4.5</v>
      </c>
      <c r="Q196">
        <v>7.7277374999999999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5</v>
      </c>
      <c r="P197">
        <v>4.0999999999999996</v>
      </c>
      <c r="Q197">
        <v>3.1981844999999991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177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4.9000000000000004</v>
      </c>
      <c r="P198">
        <v>6.7</v>
      </c>
      <c r="Q198">
        <v>6.1485900000000004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6.1</v>
      </c>
      <c r="P199">
        <v>4.3</v>
      </c>
      <c r="Q199">
        <v>1.1418435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177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32</v>
      </c>
      <c r="N200">
        <v>166</v>
      </c>
      <c r="O200">
        <v>8.1999999999999993</v>
      </c>
      <c r="P200">
        <v>6.7</v>
      </c>
      <c r="Q200">
        <v>11.678100000000002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32</v>
      </c>
      <c r="N201">
        <v>356.95</v>
      </c>
      <c r="O201">
        <v>5.5</v>
      </c>
      <c r="P201">
        <v>5.0999999999999996</v>
      </c>
      <c r="Q201">
        <v>19.114672499999998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6.8</v>
      </c>
      <c r="P202">
        <v>5.5</v>
      </c>
      <c r="Q202">
        <v>6.6354750000000005</v>
      </c>
    </row>
    <row r="203" spans="1:17" x14ac:dyDescent="0.3">
      <c r="A203" t="s">
        <v>237</v>
      </c>
      <c r="B203" t="s">
        <v>41</v>
      </c>
      <c r="C203" t="s">
        <v>42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6.6</v>
      </c>
      <c r="P203">
        <v>4.5</v>
      </c>
      <c r="Q203">
        <v>10.865609999999998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177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9.8000000000000007</v>
      </c>
      <c r="P204">
        <v>4.5</v>
      </c>
      <c r="Q204">
        <v>20.3113575</v>
      </c>
    </row>
    <row r="205" spans="1:17" x14ac:dyDescent="0.3">
      <c r="A205" t="s">
        <v>239</v>
      </c>
      <c r="B205" t="s">
        <v>41</v>
      </c>
      <c r="C205" t="s">
        <v>42</v>
      </c>
      <c r="D205" t="s">
        <v>20</v>
      </c>
      <c r="E205" t="s">
        <v>177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8.6999999999999993</v>
      </c>
      <c r="P205">
        <v>6.7</v>
      </c>
      <c r="Q205">
        <v>18.220649999999999</v>
      </c>
    </row>
    <row r="206" spans="1:17" x14ac:dyDescent="0.3">
      <c r="A206" t="s">
        <v>240</v>
      </c>
      <c r="B206" t="s">
        <v>41</v>
      </c>
      <c r="C206" t="s">
        <v>42</v>
      </c>
      <c r="D206" t="s">
        <v>20</v>
      </c>
      <c r="E206" t="s">
        <v>177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5.4</v>
      </c>
      <c r="P206">
        <v>4.3</v>
      </c>
      <c r="Q206">
        <v>4.0115775000000005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7.9</v>
      </c>
      <c r="P207">
        <v>6.7</v>
      </c>
      <c r="Q207">
        <v>14.5814445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9.6999999999999993</v>
      </c>
      <c r="P208">
        <v>4.5</v>
      </c>
      <c r="Q208">
        <v>28.342912499999997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7.8</v>
      </c>
      <c r="P209">
        <v>4.3</v>
      </c>
      <c r="Q209">
        <v>12.881295</v>
      </c>
    </row>
    <row r="210" spans="1:17" x14ac:dyDescent="0.3">
      <c r="A210" t="s">
        <v>244</v>
      </c>
      <c r="B210" t="s">
        <v>41</v>
      </c>
      <c r="C210" t="s">
        <v>42</v>
      </c>
      <c r="D210" t="s">
        <v>27</v>
      </c>
      <c r="E210" t="s">
        <v>21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5.0999999999999996</v>
      </c>
      <c r="P210">
        <v>4.0999999999999996</v>
      </c>
      <c r="Q210">
        <v>3.9222854999999992</v>
      </c>
    </row>
    <row r="211" spans="1:17" x14ac:dyDescent="0.3">
      <c r="A211" t="s">
        <v>245</v>
      </c>
      <c r="B211" t="s">
        <v>41</v>
      </c>
      <c r="C211" t="s">
        <v>42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6.5</v>
      </c>
      <c r="P211">
        <v>4.5</v>
      </c>
      <c r="Q211">
        <v>42.410182499999998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177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5.9</v>
      </c>
      <c r="P212">
        <v>4.5</v>
      </c>
      <c r="Q212">
        <v>11.1543075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8.8000000000000007</v>
      </c>
      <c r="P213">
        <v>5.0999999999999996</v>
      </c>
      <c r="Q213">
        <v>44.946656999999995</v>
      </c>
    </row>
    <row r="214" spans="1:17" x14ac:dyDescent="0.3">
      <c r="A214" t="s">
        <v>248</v>
      </c>
      <c r="B214" t="s">
        <v>41</v>
      </c>
      <c r="C214" t="s">
        <v>42</v>
      </c>
      <c r="D214" t="s">
        <v>27</v>
      </c>
      <c r="E214" t="s">
        <v>177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4.9000000000000004</v>
      </c>
      <c r="P214">
        <v>4.3</v>
      </c>
      <c r="Q214">
        <v>20.850270000000002</v>
      </c>
    </row>
    <row r="215" spans="1:17" x14ac:dyDescent="0.3">
      <c r="A215" t="s">
        <v>249</v>
      </c>
      <c r="B215" t="s">
        <v>41</v>
      </c>
      <c r="C215" t="s">
        <v>42</v>
      </c>
      <c r="D215" t="s">
        <v>27</v>
      </c>
      <c r="E215" t="s">
        <v>177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4.4000000000000004</v>
      </c>
      <c r="P215">
        <v>5.5</v>
      </c>
      <c r="Q215">
        <v>8.0422650000000004</v>
      </c>
    </row>
    <row r="216" spans="1:17" x14ac:dyDescent="0.3">
      <c r="A216" t="s">
        <v>250</v>
      </c>
      <c r="B216" t="s">
        <v>41</v>
      </c>
      <c r="C216" t="s">
        <v>42</v>
      </c>
      <c r="D216" t="s">
        <v>20</v>
      </c>
      <c r="E216" t="s">
        <v>21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6.5</v>
      </c>
      <c r="P216">
        <v>5.5</v>
      </c>
      <c r="Q216">
        <v>11.9698425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177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8.3000000000000007</v>
      </c>
      <c r="P217">
        <v>4.3</v>
      </c>
      <c r="Q217">
        <v>0.82534200000000002</v>
      </c>
    </row>
    <row r="218" spans="1:17" x14ac:dyDescent="0.3">
      <c r="A218" t="s">
        <v>252</v>
      </c>
      <c r="B218" t="s">
        <v>41</v>
      </c>
      <c r="C218" t="s">
        <v>42</v>
      </c>
      <c r="D218" t="s">
        <v>27</v>
      </c>
      <c r="E218" t="s">
        <v>21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8.5</v>
      </c>
      <c r="P218">
        <v>5.5</v>
      </c>
      <c r="Q218">
        <v>7.1523374999999998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5.5</v>
      </c>
      <c r="P219">
        <v>4.5</v>
      </c>
      <c r="Q219">
        <v>13.41522</v>
      </c>
    </row>
    <row r="220" spans="1:17" x14ac:dyDescent="0.3">
      <c r="A220" t="s">
        <v>254</v>
      </c>
      <c r="B220" t="s">
        <v>41</v>
      </c>
      <c r="C220" t="s">
        <v>42</v>
      </c>
      <c r="D220" t="s">
        <v>27</v>
      </c>
      <c r="E220" t="s">
        <v>177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8.6999999999999993</v>
      </c>
      <c r="P220">
        <v>4.0999999999999996</v>
      </c>
      <c r="Q220">
        <v>32.673228000000002</v>
      </c>
    </row>
    <row r="221" spans="1:17" x14ac:dyDescent="0.3">
      <c r="A221" t="s">
        <v>255</v>
      </c>
      <c r="B221" t="s">
        <v>41</v>
      </c>
      <c r="C221" t="s">
        <v>42</v>
      </c>
      <c r="D221" t="s">
        <v>27</v>
      </c>
      <c r="E221" t="s">
        <v>21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32</v>
      </c>
      <c r="N221">
        <v>172.02</v>
      </c>
      <c r="O221">
        <v>7.9</v>
      </c>
      <c r="P221">
        <v>5.0999999999999996</v>
      </c>
      <c r="Q221">
        <v>9.2116710000000008</v>
      </c>
    </row>
    <row r="222" spans="1:17" x14ac:dyDescent="0.3">
      <c r="A222" t="s">
        <v>256</v>
      </c>
      <c r="B222" t="s">
        <v>41</v>
      </c>
      <c r="C222" t="s">
        <v>42</v>
      </c>
      <c r="D222" t="s">
        <v>27</v>
      </c>
      <c r="E222" t="s">
        <v>177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6.1</v>
      </c>
      <c r="P222">
        <v>4.5</v>
      </c>
      <c r="Q222">
        <v>12.856724999999999</v>
      </c>
    </row>
    <row r="223" spans="1:17" x14ac:dyDescent="0.3">
      <c r="A223" t="s">
        <v>257</v>
      </c>
      <c r="B223" t="s">
        <v>41</v>
      </c>
      <c r="C223" t="s">
        <v>42</v>
      </c>
      <c r="D223" t="s">
        <v>27</v>
      </c>
      <c r="E223" t="s">
        <v>177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5.4</v>
      </c>
      <c r="P223">
        <v>5.0999999999999996</v>
      </c>
      <c r="Q223">
        <v>23.270688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177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9.4</v>
      </c>
      <c r="P224">
        <v>4.5</v>
      </c>
      <c r="Q224">
        <v>2.7901125000000002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8.1999999999999993</v>
      </c>
      <c r="P225">
        <v>4.0999999999999996</v>
      </c>
      <c r="Q225">
        <v>0.53984699999999997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177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6.2</v>
      </c>
      <c r="P226">
        <v>5.0999999999999996</v>
      </c>
      <c r="Q226">
        <v>4.6320749999999995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9.6999999999999993</v>
      </c>
      <c r="P227">
        <v>5.5</v>
      </c>
      <c r="Q227">
        <v>10.066979999999999</v>
      </c>
    </row>
    <row r="228" spans="1:17" x14ac:dyDescent="0.3">
      <c r="A228" t="s">
        <v>262</v>
      </c>
      <c r="B228" t="s">
        <v>41</v>
      </c>
      <c r="C228" t="s">
        <v>42</v>
      </c>
      <c r="D228" t="s">
        <v>20</v>
      </c>
      <c r="E228" t="s">
        <v>177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</v>
      </c>
      <c r="P228">
        <v>6.7</v>
      </c>
      <c r="Q228">
        <v>43.921615500000009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177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9.6999999999999993</v>
      </c>
      <c r="P229">
        <v>4.5</v>
      </c>
      <c r="Q229">
        <v>7.00434</v>
      </c>
    </row>
    <row r="230" spans="1:17" x14ac:dyDescent="0.3">
      <c r="A230" t="s">
        <v>264</v>
      </c>
      <c r="B230" t="s">
        <v>41</v>
      </c>
      <c r="C230" t="s">
        <v>42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5.3</v>
      </c>
      <c r="P230">
        <v>4.5</v>
      </c>
      <c r="Q230">
        <v>25.713449999999998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7.4</v>
      </c>
      <c r="P231">
        <v>4.3</v>
      </c>
      <c r="Q231">
        <v>22.907304</v>
      </c>
    </row>
    <row r="232" spans="1:17" x14ac:dyDescent="0.3">
      <c r="A232" t="s">
        <v>266</v>
      </c>
      <c r="B232" t="s">
        <v>41</v>
      </c>
      <c r="C232" t="s">
        <v>42</v>
      </c>
      <c r="D232" t="s">
        <v>27</v>
      </c>
      <c r="E232" t="s">
        <v>21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6.5</v>
      </c>
      <c r="P232">
        <v>4.0999999999999996</v>
      </c>
      <c r="Q232">
        <v>7.0059569999999995</v>
      </c>
    </row>
    <row r="233" spans="1:17" x14ac:dyDescent="0.3">
      <c r="A233" t="s">
        <v>267</v>
      </c>
      <c r="B233" t="s">
        <v>41</v>
      </c>
      <c r="C233" t="s">
        <v>42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32</v>
      </c>
      <c r="N233">
        <v>31.77</v>
      </c>
      <c r="O233">
        <v>8.6999999999999993</v>
      </c>
      <c r="P233">
        <v>4.5</v>
      </c>
      <c r="Q233">
        <v>1.5011325</v>
      </c>
    </row>
    <row r="234" spans="1:17" x14ac:dyDescent="0.3">
      <c r="A234" t="s">
        <v>268</v>
      </c>
      <c r="B234" t="s">
        <v>41</v>
      </c>
      <c r="C234" t="s">
        <v>42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8</v>
      </c>
      <c r="P234">
        <v>6.7</v>
      </c>
      <c r="Q234">
        <v>53.241583499999997</v>
      </c>
    </row>
    <row r="235" spans="1:17" x14ac:dyDescent="0.3">
      <c r="A235" t="s">
        <v>269</v>
      </c>
      <c r="B235" t="s">
        <v>41</v>
      </c>
      <c r="C235" t="s">
        <v>42</v>
      </c>
      <c r="D235" t="s">
        <v>20</v>
      </c>
      <c r="E235" t="s">
        <v>177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6.7</v>
      </c>
      <c r="P235">
        <v>4.0999999999999996</v>
      </c>
      <c r="Q235">
        <v>12.711803999999997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177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6.5</v>
      </c>
      <c r="P236">
        <v>6.7</v>
      </c>
      <c r="Q236">
        <v>36.539790000000004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4.0999999999999996</v>
      </c>
      <c r="P237">
        <v>5.5</v>
      </c>
      <c r="Q237">
        <v>10.757670000000001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177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32</v>
      </c>
      <c r="N238">
        <v>87.05</v>
      </c>
      <c r="O238">
        <v>4.9000000000000004</v>
      </c>
      <c r="P238">
        <v>6.7</v>
      </c>
      <c r="Q238">
        <v>6.1239675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8.6</v>
      </c>
      <c r="P239">
        <v>4.0999999999999996</v>
      </c>
      <c r="Q239">
        <v>9.5183549999999997</v>
      </c>
    </row>
    <row r="240" spans="1:17" x14ac:dyDescent="0.3">
      <c r="A240" t="s">
        <v>274</v>
      </c>
      <c r="B240" t="s">
        <v>41</v>
      </c>
      <c r="C240" t="s">
        <v>42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4.3</v>
      </c>
      <c r="P240">
        <v>4.5</v>
      </c>
      <c r="Q240">
        <v>3.1232249999999997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177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4.9000000000000004</v>
      </c>
      <c r="P241">
        <v>4.0999999999999996</v>
      </c>
      <c r="Q241">
        <v>3.8611544999999996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177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5.6</v>
      </c>
      <c r="P242">
        <v>5.0999999999999996</v>
      </c>
      <c r="Q242">
        <v>12.019832999999998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177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5.8</v>
      </c>
      <c r="P243">
        <v>6.7</v>
      </c>
      <c r="Q243">
        <v>8.4096390000000003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177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6</v>
      </c>
      <c r="P244">
        <v>4.0999999999999996</v>
      </c>
      <c r="Q244">
        <v>8.024519999999999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177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4.2</v>
      </c>
      <c r="P245">
        <v>4.3</v>
      </c>
      <c r="Q245">
        <v>11.314589999999999</v>
      </c>
    </row>
    <row r="246" spans="1:17" x14ac:dyDescent="0.3">
      <c r="A246" t="s">
        <v>280</v>
      </c>
      <c r="B246" t="s">
        <v>41</v>
      </c>
      <c r="C246" t="s">
        <v>42</v>
      </c>
      <c r="D246" t="s">
        <v>27</v>
      </c>
      <c r="E246" t="s">
        <v>177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8.3000000000000007</v>
      </c>
      <c r="P246">
        <v>4.3</v>
      </c>
      <c r="Q246">
        <v>33.905844000000002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177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5.7</v>
      </c>
      <c r="P247">
        <v>4.3</v>
      </c>
      <c r="Q247">
        <v>17.189508</v>
      </c>
    </row>
    <row r="248" spans="1:17" x14ac:dyDescent="0.3">
      <c r="A248" t="s">
        <v>282</v>
      </c>
      <c r="B248" t="s">
        <v>41</v>
      </c>
      <c r="C248" t="s">
        <v>42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4.8</v>
      </c>
      <c r="P248">
        <v>4.5</v>
      </c>
      <c r="Q248">
        <v>11.538450000000001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177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6.8</v>
      </c>
      <c r="P249">
        <v>4.0999999999999996</v>
      </c>
      <c r="Q249">
        <v>3.8615849999999998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177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8.8000000000000007</v>
      </c>
      <c r="P250">
        <v>4.5</v>
      </c>
      <c r="Q250">
        <v>14.689079999999999</v>
      </c>
    </row>
    <row r="251" spans="1:17" x14ac:dyDescent="0.3">
      <c r="A251" t="s">
        <v>285</v>
      </c>
      <c r="B251" t="s">
        <v>41</v>
      </c>
      <c r="C251" t="s">
        <v>42</v>
      </c>
      <c r="D251" t="s">
        <v>27</v>
      </c>
      <c r="E251" t="s">
        <v>177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32</v>
      </c>
      <c r="N251">
        <v>511.42</v>
      </c>
      <c r="O251">
        <v>4.2</v>
      </c>
      <c r="P251">
        <v>5.0999999999999996</v>
      </c>
      <c r="Q251">
        <v>27.386540999999998</v>
      </c>
    </row>
    <row r="252" spans="1:17" x14ac:dyDescent="0.3">
      <c r="A252" t="s">
        <v>286</v>
      </c>
      <c r="B252" t="s">
        <v>41</v>
      </c>
      <c r="C252" t="s">
        <v>42</v>
      </c>
      <c r="D252" t="s">
        <v>20</v>
      </c>
      <c r="E252" t="s">
        <v>177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6.4</v>
      </c>
      <c r="P252">
        <v>5.0999999999999996</v>
      </c>
      <c r="Q252">
        <v>22.434772499999998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177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32</v>
      </c>
      <c r="N253">
        <v>351.9</v>
      </c>
      <c r="O253">
        <v>8.4</v>
      </c>
      <c r="P253">
        <v>4.0999999999999996</v>
      </c>
      <c r="Q253">
        <v>15.149295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32</v>
      </c>
      <c r="N254">
        <v>28.78</v>
      </c>
      <c r="O254">
        <v>7.2</v>
      </c>
      <c r="P254">
        <v>5.5</v>
      </c>
      <c r="Q254">
        <v>1.662045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177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5.2</v>
      </c>
      <c r="P255">
        <v>4.3</v>
      </c>
      <c r="Q255">
        <v>4.2892499999999991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177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8.9</v>
      </c>
      <c r="P256">
        <v>4.3</v>
      </c>
      <c r="Q256">
        <v>21.27468</v>
      </c>
    </row>
    <row r="257" spans="1:17" x14ac:dyDescent="0.3">
      <c r="A257" t="s">
        <v>291</v>
      </c>
      <c r="B257" t="s">
        <v>41</v>
      </c>
      <c r="C257" t="s">
        <v>42</v>
      </c>
      <c r="D257" t="s">
        <v>20</v>
      </c>
      <c r="E257" t="s">
        <v>177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9</v>
      </c>
      <c r="P257">
        <v>4.0999999999999996</v>
      </c>
      <c r="Q257">
        <v>5.6171639999999989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177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9.6999999999999993</v>
      </c>
      <c r="P258">
        <v>4.5</v>
      </c>
      <c r="Q258">
        <v>3.1350375000000001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177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8.6999999999999993</v>
      </c>
      <c r="P259">
        <v>4.3</v>
      </c>
      <c r="Q259">
        <v>7.0190189999999992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177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6.5</v>
      </c>
      <c r="P260">
        <v>4.5</v>
      </c>
      <c r="Q260">
        <v>6.0952500000000001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177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32</v>
      </c>
      <c r="N261">
        <v>263.76</v>
      </c>
      <c r="O261">
        <v>6.9</v>
      </c>
      <c r="P261">
        <v>4.5</v>
      </c>
      <c r="Q261">
        <v>12.462659999999998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6.2</v>
      </c>
      <c r="P262">
        <v>4.5</v>
      </c>
      <c r="Q262">
        <v>31.919264999999999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5.6</v>
      </c>
      <c r="P263">
        <v>4.0999999999999996</v>
      </c>
      <c r="Q263">
        <v>2.8326899999999999</v>
      </c>
    </row>
    <row r="264" spans="1:17" x14ac:dyDescent="0.3">
      <c r="A264" t="s">
        <v>298</v>
      </c>
      <c r="B264" t="s">
        <v>41</v>
      </c>
      <c r="C264" t="s">
        <v>42</v>
      </c>
      <c r="D264" t="s">
        <v>20</v>
      </c>
      <c r="E264" t="s">
        <v>21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5.7</v>
      </c>
      <c r="P264">
        <v>4.0999999999999996</v>
      </c>
      <c r="Q264">
        <v>6.5952599999999997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4.2</v>
      </c>
      <c r="P265">
        <v>5.5</v>
      </c>
      <c r="Q265">
        <v>12.843600000000002</v>
      </c>
    </row>
    <row r="266" spans="1:17" x14ac:dyDescent="0.3">
      <c r="A266" t="s">
        <v>300</v>
      </c>
      <c r="B266" t="s">
        <v>41</v>
      </c>
      <c r="C266" t="s">
        <v>42</v>
      </c>
      <c r="D266" t="s">
        <v>27</v>
      </c>
      <c r="E266" t="s">
        <v>177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7.9</v>
      </c>
      <c r="P266">
        <v>5.5</v>
      </c>
      <c r="Q266">
        <v>3.1444875000000003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8.6999999999999993</v>
      </c>
      <c r="P267">
        <v>5.5</v>
      </c>
      <c r="Q267">
        <v>39.778199999999998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177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6.9</v>
      </c>
      <c r="P268">
        <v>4.3</v>
      </c>
      <c r="Q268">
        <v>6.4058819999999992</v>
      </c>
    </row>
    <row r="269" spans="1:17" x14ac:dyDescent="0.3">
      <c r="A269" t="s">
        <v>303</v>
      </c>
      <c r="B269" t="s">
        <v>41</v>
      </c>
      <c r="C269" t="s">
        <v>42</v>
      </c>
      <c r="D269" t="s">
        <v>20</v>
      </c>
      <c r="E269" t="s">
        <v>21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9.5</v>
      </c>
      <c r="P269">
        <v>5.0999999999999996</v>
      </c>
      <c r="Q269">
        <v>39.948299999999996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177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4.4000000000000004</v>
      </c>
      <c r="P270">
        <v>4.3</v>
      </c>
      <c r="Q270">
        <v>12.775644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7</v>
      </c>
      <c r="P271">
        <v>4.3</v>
      </c>
      <c r="Q271">
        <v>16.046310000000002</v>
      </c>
    </row>
    <row r="272" spans="1:17" x14ac:dyDescent="0.3">
      <c r="A272" t="s">
        <v>306</v>
      </c>
      <c r="B272" t="s">
        <v>41</v>
      </c>
      <c r="C272" t="s">
        <v>42</v>
      </c>
      <c r="D272" t="s">
        <v>27</v>
      </c>
      <c r="E272" t="s">
        <v>21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6.3</v>
      </c>
      <c r="P272">
        <v>5.5</v>
      </c>
      <c r="Q272">
        <v>19.470412499999998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9.6999999999999993</v>
      </c>
      <c r="P273">
        <v>6.7</v>
      </c>
      <c r="Q273">
        <v>2.9715839999999996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8.8000000000000007</v>
      </c>
      <c r="P274">
        <v>4.3</v>
      </c>
      <c r="Q274">
        <v>8.7527789999999985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5.0999999999999996</v>
      </c>
      <c r="P275">
        <v>4.3</v>
      </c>
      <c r="Q275">
        <v>1.086309</v>
      </c>
    </row>
    <row r="276" spans="1:17" x14ac:dyDescent="0.3">
      <c r="A276" t="s">
        <v>310</v>
      </c>
      <c r="B276" t="s">
        <v>41</v>
      </c>
      <c r="C276" t="s">
        <v>42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7.9</v>
      </c>
      <c r="P276">
        <v>6.7</v>
      </c>
      <c r="Q276">
        <v>42.087591000000003</v>
      </c>
    </row>
    <row r="277" spans="1:17" x14ac:dyDescent="0.3">
      <c r="A277" t="s">
        <v>311</v>
      </c>
      <c r="B277" t="s">
        <v>41</v>
      </c>
      <c r="C277" t="s">
        <v>42</v>
      </c>
      <c r="D277" t="s">
        <v>27</v>
      </c>
      <c r="E277" t="s">
        <v>177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6.2</v>
      </c>
      <c r="P277">
        <v>4.0999999999999996</v>
      </c>
      <c r="Q277">
        <v>14.455759499999999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7.1</v>
      </c>
      <c r="P278">
        <v>4.3</v>
      </c>
      <c r="Q278">
        <v>9.8517299999999999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6.4</v>
      </c>
      <c r="P279">
        <v>4.0999999999999996</v>
      </c>
      <c r="Q279">
        <v>16.431324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177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5.7</v>
      </c>
      <c r="P280">
        <v>4.0999999999999996</v>
      </c>
      <c r="Q280">
        <v>30.561194999999998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177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32</v>
      </c>
      <c r="N281">
        <v>440.2</v>
      </c>
      <c r="O281">
        <v>9.6</v>
      </c>
      <c r="P281">
        <v>5.5</v>
      </c>
      <c r="Q281">
        <v>25.421549999999996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32</v>
      </c>
      <c r="N282">
        <v>559.67999999999995</v>
      </c>
      <c r="O282">
        <v>6.4</v>
      </c>
      <c r="P282">
        <v>4.3</v>
      </c>
      <c r="Q282">
        <v>25.269551999999997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177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7.9</v>
      </c>
      <c r="P283">
        <v>4.3</v>
      </c>
      <c r="Q283">
        <v>1.67055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6.5</v>
      </c>
      <c r="P284">
        <v>5.5</v>
      </c>
      <c r="Q284">
        <v>0.88588499999999992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177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8.5</v>
      </c>
      <c r="P285">
        <v>6.7</v>
      </c>
      <c r="Q285">
        <v>42.138243000000003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9.1</v>
      </c>
      <c r="P286">
        <v>6.7</v>
      </c>
      <c r="Q286">
        <v>13.414338000000001</v>
      </c>
    </row>
    <row r="287" spans="1:17" x14ac:dyDescent="0.3">
      <c r="A287" t="s">
        <v>321</v>
      </c>
      <c r="B287" t="s">
        <v>41</v>
      </c>
      <c r="C287" t="s">
        <v>42</v>
      </c>
      <c r="D287" t="s">
        <v>27</v>
      </c>
      <c r="E287" t="s">
        <v>177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7.6</v>
      </c>
      <c r="P287">
        <v>6.7</v>
      </c>
      <c r="Q287">
        <v>23.454689999999999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177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6.9</v>
      </c>
      <c r="P288">
        <v>4.3</v>
      </c>
      <c r="Q288">
        <v>3.3799289999999997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9.5</v>
      </c>
      <c r="P289">
        <v>5.5</v>
      </c>
      <c r="Q289">
        <v>12.3440625</v>
      </c>
    </row>
    <row r="290" spans="1:17" x14ac:dyDescent="0.3">
      <c r="A290" t="s">
        <v>324</v>
      </c>
      <c r="B290" t="s">
        <v>41</v>
      </c>
      <c r="C290" t="s">
        <v>42</v>
      </c>
      <c r="D290" t="s">
        <v>27</v>
      </c>
      <c r="E290" t="s">
        <v>21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5.2</v>
      </c>
      <c r="P290">
        <v>5.0999999999999996</v>
      </c>
      <c r="Q290">
        <v>18.183973499999997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4.2</v>
      </c>
      <c r="P291">
        <v>4.3</v>
      </c>
      <c r="Q291">
        <v>29.986824000000002</v>
      </c>
    </row>
    <row r="292" spans="1:17" x14ac:dyDescent="0.3">
      <c r="A292" t="s">
        <v>326</v>
      </c>
      <c r="B292" t="s">
        <v>41</v>
      </c>
      <c r="C292" t="s">
        <v>42</v>
      </c>
      <c r="D292" t="s">
        <v>20</v>
      </c>
      <c r="E292" t="s">
        <v>177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32</v>
      </c>
      <c r="N292">
        <v>403</v>
      </c>
      <c r="O292">
        <v>7</v>
      </c>
      <c r="P292">
        <v>4.5</v>
      </c>
      <c r="Q292">
        <v>19.04175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177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6</v>
      </c>
      <c r="P293">
        <v>4.5</v>
      </c>
      <c r="Q293">
        <v>9.211387499999999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</v>
      </c>
      <c r="P294">
        <v>4.5</v>
      </c>
      <c r="Q294">
        <v>2.9521800000000002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7.1</v>
      </c>
      <c r="P295">
        <v>5.0999999999999996</v>
      </c>
      <c r="Q295">
        <v>3.8941559999999993</v>
      </c>
    </row>
    <row r="296" spans="1:17" x14ac:dyDescent="0.3">
      <c r="A296" t="s">
        <v>330</v>
      </c>
      <c r="B296" t="s">
        <v>41</v>
      </c>
      <c r="C296" t="s">
        <v>42</v>
      </c>
      <c r="D296" t="s">
        <v>27</v>
      </c>
      <c r="E296" t="s">
        <v>177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5.9</v>
      </c>
      <c r="P296">
        <v>6.7</v>
      </c>
      <c r="Q296">
        <v>12.740385000000002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7.5</v>
      </c>
      <c r="P297">
        <v>4.5</v>
      </c>
      <c r="Q297">
        <v>12.2661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177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6.4</v>
      </c>
      <c r="P298">
        <v>4.5</v>
      </c>
      <c r="Q298">
        <v>5.4507599999999998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177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5.8</v>
      </c>
      <c r="P299">
        <v>4.3</v>
      </c>
      <c r="Q299">
        <v>21.233141999999997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177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4.5</v>
      </c>
      <c r="P300">
        <v>4.3</v>
      </c>
      <c r="Q300">
        <v>10.837806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7.7</v>
      </c>
      <c r="P301">
        <v>4.3</v>
      </c>
      <c r="Q301">
        <v>4.0007415000000002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177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6.7</v>
      </c>
      <c r="P302">
        <v>4.0999999999999996</v>
      </c>
      <c r="Q302">
        <v>8.5945020000000003</v>
      </c>
    </row>
    <row r="303" spans="1:17" x14ac:dyDescent="0.3">
      <c r="A303" t="s">
        <v>337</v>
      </c>
      <c r="B303" t="s">
        <v>41</v>
      </c>
      <c r="C303" t="s">
        <v>42</v>
      </c>
      <c r="D303" t="s">
        <v>20</v>
      </c>
      <c r="E303" t="s">
        <v>177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</v>
      </c>
      <c r="P303">
        <v>6.7</v>
      </c>
      <c r="Q303">
        <v>2.7443535000000003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177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4.4000000000000004</v>
      </c>
      <c r="P304">
        <v>5.0999999999999996</v>
      </c>
      <c r="Q304">
        <v>2.6030655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</v>
      </c>
      <c r="P305">
        <v>4.5</v>
      </c>
      <c r="Q305">
        <v>9.6749100000000006</v>
      </c>
    </row>
    <row r="306" spans="1:17" x14ac:dyDescent="0.3">
      <c r="A306" t="s">
        <v>340</v>
      </c>
      <c r="B306" t="s">
        <v>41</v>
      </c>
      <c r="C306" t="s">
        <v>42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8.6</v>
      </c>
      <c r="P306">
        <v>4.5</v>
      </c>
      <c r="Q306">
        <v>5.6548800000000004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177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4.3</v>
      </c>
      <c r="P307">
        <v>4.5</v>
      </c>
      <c r="Q307">
        <v>23.88015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9.6</v>
      </c>
      <c r="P308">
        <v>5.5</v>
      </c>
      <c r="Q308">
        <v>16.262977499999998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4.0999999999999996</v>
      </c>
      <c r="P309">
        <v>4.3</v>
      </c>
      <c r="Q309">
        <v>32.070948000000001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</v>
      </c>
      <c r="P310">
        <v>4.5</v>
      </c>
      <c r="Q310">
        <v>3.7535400000000005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7.8</v>
      </c>
      <c r="P311">
        <v>4.0999999999999996</v>
      </c>
      <c r="Q311">
        <v>7.0524509999999987</v>
      </c>
    </row>
    <row r="312" spans="1:17" x14ac:dyDescent="0.3">
      <c r="A312" t="s">
        <v>346</v>
      </c>
      <c r="B312" t="s">
        <v>41</v>
      </c>
      <c r="C312" t="s">
        <v>42</v>
      </c>
      <c r="D312" t="s">
        <v>20</v>
      </c>
      <c r="E312" t="s">
        <v>177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5.5</v>
      </c>
      <c r="P312">
        <v>5.5</v>
      </c>
      <c r="Q312">
        <v>27.695745000000002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177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9.6999999999999993</v>
      </c>
      <c r="P313">
        <v>4.0999999999999996</v>
      </c>
      <c r="Q313">
        <v>5.9693129999999988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4.4000000000000004</v>
      </c>
      <c r="P314">
        <v>5.0999999999999996</v>
      </c>
      <c r="Q314">
        <v>3.8100824999999996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5</v>
      </c>
      <c r="P315">
        <v>6.7</v>
      </c>
      <c r="Q315">
        <v>9.8454824999999992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4.4000000000000004</v>
      </c>
      <c r="P316">
        <v>4.5</v>
      </c>
      <c r="Q316">
        <v>36.916424999999997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177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5.2</v>
      </c>
      <c r="P317">
        <v>5.0999999999999996</v>
      </c>
      <c r="Q317">
        <v>10.642526999999998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7.3</v>
      </c>
      <c r="P318">
        <v>5.0999999999999996</v>
      </c>
      <c r="Q318">
        <v>3.3865019999999997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177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4.9000000000000004</v>
      </c>
      <c r="P319">
        <v>4.5</v>
      </c>
      <c r="Q319">
        <v>17.669137499999998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8.1</v>
      </c>
      <c r="P320">
        <v>6.7</v>
      </c>
      <c r="Q320">
        <v>14.610991500000001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177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8.4</v>
      </c>
      <c r="P321">
        <v>6.7</v>
      </c>
      <c r="Q321">
        <v>12.401297999999999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5.5</v>
      </c>
      <c r="P322">
        <v>5.0999999999999996</v>
      </c>
      <c r="Q322">
        <v>11.0511135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8.4</v>
      </c>
      <c r="P323">
        <v>6.7</v>
      </c>
      <c r="Q323">
        <v>2.7731970000000001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177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9.8000000000000007</v>
      </c>
      <c r="P324">
        <v>6.7</v>
      </c>
      <c r="Q324">
        <v>6.4412460000000014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6.7</v>
      </c>
      <c r="P325">
        <v>4.0999999999999996</v>
      </c>
      <c r="Q325">
        <v>13.295992500000001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177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9.4</v>
      </c>
      <c r="P326">
        <v>4.3</v>
      </c>
      <c r="Q326">
        <v>5.8297679999999987</v>
      </c>
    </row>
    <row r="327" spans="1:17" x14ac:dyDescent="0.3">
      <c r="A327" t="s">
        <v>361</v>
      </c>
      <c r="B327" t="s">
        <v>41</v>
      </c>
      <c r="C327" t="s">
        <v>42</v>
      </c>
      <c r="D327" t="s">
        <v>27</v>
      </c>
      <c r="E327" t="s">
        <v>177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6.4</v>
      </c>
      <c r="P327">
        <v>5.5</v>
      </c>
      <c r="Q327">
        <v>22.577939999999998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177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5.4</v>
      </c>
      <c r="P328">
        <v>5.0999999999999996</v>
      </c>
      <c r="Q328">
        <v>26.716094999999999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177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8.6</v>
      </c>
      <c r="P329">
        <v>5.0999999999999996</v>
      </c>
      <c r="Q329">
        <v>20.190491999999999</v>
      </c>
    </row>
    <row r="330" spans="1:17" x14ac:dyDescent="0.3">
      <c r="A330" t="s">
        <v>364</v>
      </c>
      <c r="B330" t="s">
        <v>41</v>
      </c>
      <c r="C330" t="s">
        <v>42</v>
      </c>
      <c r="D330" t="s">
        <v>20</v>
      </c>
      <c r="E330" t="s">
        <v>177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4</v>
      </c>
      <c r="P330">
        <v>6.7</v>
      </c>
      <c r="Q330">
        <v>14.387982000000001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177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7.6</v>
      </c>
      <c r="P331">
        <v>4.5</v>
      </c>
      <c r="Q331">
        <v>6.8720399999999993</v>
      </c>
    </row>
    <row r="332" spans="1:17" x14ac:dyDescent="0.3">
      <c r="A332" t="s">
        <v>366</v>
      </c>
      <c r="B332" t="s">
        <v>41</v>
      </c>
      <c r="C332" t="s">
        <v>42</v>
      </c>
      <c r="D332" t="s">
        <v>27</v>
      </c>
      <c r="E332" t="s">
        <v>177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6.8</v>
      </c>
      <c r="P332">
        <v>4.3</v>
      </c>
      <c r="Q332">
        <v>8.9478270000000002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177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9.1</v>
      </c>
      <c r="P333">
        <v>5.0999999999999996</v>
      </c>
      <c r="Q333">
        <v>5.2853849999999998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177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5.5</v>
      </c>
      <c r="P334">
        <v>4.0999999999999996</v>
      </c>
      <c r="Q334">
        <v>16.578554999999998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177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7.9</v>
      </c>
      <c r="P335">
        <v>5.0999999999999996</v>
      </c>
      <c r="Q335">
        <v>2.5147079999999997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177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8.5</v>
      </c>
      <c r="P336">
        <v>5.5</v>
      </c>
      <c r="Q336">
        <v>4.2446250000000001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9.1</v>
      </c>
      <c r="P337">
        <v>4.5</v>
      </c>
      <c r="Q337">
        <v>6.7213124999999998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177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7.5</v>
      </c>
      <c r="P338">
        <v>4.0999999999999996</v>
      </c>
      <c r="Q338">
        <v>29.601179999999999</v>
      </c>
    </row>
    <row r="339" spans="1:17" x14ac:dyDescent="0.3">
      <c r="A339" t="s">
        <v>373</v>
      </c>
      <c r="B339" t="s">
        <v>41</v>
      </c>
      <c r="C339" t="s">
        <v>42</v>
      </c>
      <c r="D339" t="s">
        <v>27</v>
      </c>
      <c r="E339" t="s">
        <v>21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5.2</v>
      </c>
      <c r="P339">
        <v>5.5</v>
      </c>
      <c r="Q339">
        <v>20.079674999999998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9.5</v>
      </c>
      <c r="P340">
        <v>4.5</v>
      </c>
      <c r="Q340">
        <v>6.7543875</v>
      </c>
    </row>
    <row r="341" spans="1:17" x14ac:dyDescent="0.3">
      <c r="A341" t="s">
        <v>375</v>
      </c>
      <c r="B341" t="s">
        <v>41</v>
      </c>
      <c r="C341" t="s">
        <v>42</v>
      </c>
      <c r="D341" t="s">
        <v>20</v>
      </c>
      <c r="E341" t="s">
        <v>21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8.9</v>
      </c>
      <c r="P341">
        <v>5.0999999999999996</v>
      </c>
      <c r="Q341">
        <v>20.637098999999999</v>
      </c>
    </row>
    <row r="342" spans="1:17" x14ac:dyDescent="0.3">
      <c r="A342" t="s">
        <v>376</v>
      </c>
      <c r="B342" t="s">
        <v>41</v>
      </c>
      <c r="C342" t="s">
        <v>42</v>
      </c>
      <c r="D342" t="s">
        <v>20</v>
      </c>
      <c r="E342" t="s">
        <v>177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32</v>
      </c>
      <c r="N342">
        <v>144.27000000000001</v>
      </c>
      <c r="O342">
        <v>7.8</v>
      </c>
      <c r="P342">
        <v>4.5</v>
      </c>
      <c r="Q342">
        <v>6.8167574999999996</v>
      </c>
    </row>
    <row r="343" spans="1:17" x14ac:dyDescent="0.3">
      <c r="A343" t="s">
        <v>377</v>
      </c>
      <c r="B343" t="s">
        <v>41</v>
      </c>
      <c r="C343" t="s">
        <v>42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8.9</v>
      </c>
      <c r="P343">
        <v>6.7</v>
      </c>
      <c r="Q343">
        <v>27.562426500000001</v>
      </c>
    </row>
    <row r="344" spans="1:17" x14ac:dyDescent="0.3">
      <c r="A344" t="s">
        <v>378</v>
      </c>
      <c r="B344" t="s">
        <v>41</v>
      </c>
      <c r="C344" t="s">
        <v>42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7.7</v>
      </c>
      <c r="P344">
        <v>6.7</v>
      </c>
      <c r="Q344">
        <v>37.869405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9.3000000000000007</v>
      </c>
      <c r="P345">
        <v>5.0999999999999996</v>
      </c>
      <c r="Q345">
        <v>25.979782500000002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177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6.2</v>
      </c>
      <c r="P346">
        <v>5.5</v>
      </c>
      <c r="Q346">
        <v>7.7356125000000011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7.6</v>
      </c>
      <c r="P347">
        <v>4.0999999999999996</v>
      </c>
      <c r="Q347">
        <v>30.1939785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177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7.3</v>
      </c>
      <c r="P348">
        <v>4.5</v>
      </c>
      <c r="Q348">
        <v>3.3996374999999999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</v>
      </c>
      <c r="P349">
        <v>4.3</v>
      </c>
      <c r="Q349">
        <v>32.237099999999998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177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5.0999999999999996</v>
      </c>
      <c r="P350">
        <v>4.5</v>
      </c>
      <c r="Q350">
        <v>8.6061150000000008</v>
      </c>
    </row>
    <row r="351" spans="1:17" x14ac:dyDescent="0.3">
      <c r="A351" t="s">
        <v>385</v>
      </c>
      <c r="B351" t="s">
        <v>41</v>
      </c>
      <c r="C351" t="s">
        <v>42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32</v>
      </c>
      <c r="N351">
        <v>135</v>
      </c>
      <c r="O351">
        <v>4.8</v>
      </c>
      <c r="P351">
        <v>6.7</v>
      </c>
      <c r="Q351">
        <v>9.4972500000000011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6.6</v>
      </c>
      <c r="P352">
        <v>4.0999999999999996</v>
      </c>
      <c r="Q352">
        <v>42.748649999999998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177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5.5</v>
      </c>
      <c r="P353">
        <v>4.5</v>
      </c>
      <c r="Q353">
        <v>17.096467499999999</v>
      </c>
    </row>
    <row r="354" spans="1:17" x14ac:dyDescent="0.3">
      <c r="A354" t="s">
        <v>388</v>
      </c>
      <c r="B354" t="s">
        <v>41</v>
      </c>
      <c r="C354" t="s">
        <v>42</v>
      </c>
      <c r="D354" t="s">
        <v>20</v>
      </c>
      <c r="E354" t="s">
        <v>21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32</v>
      </c>
      <c r="N354">
        <v>383.11</v>
      </c>
      <c r="O354">
        <v>8.5</v>
      </c>
      <c r="P354">
        <v>4.0999999999999996</v>
      </c>
      <c r="Q354">
        <v>16.492885499999996</v>
      </c>
    </row>
    <row r="355" spans="1:17" x14ac:dyDescent="0.3">
      <c r="A355" t="s">
        <v>389</v>
      </c>
      <c r="B355" t="s">
        <v>41</v>
      </c>
      <c r="C355" t="s">
        <v>42</v>
      </c>
      <c r="D355" t="s">
        <v>20</v>
      </c>
      <c r="E355" t="s">
        <v>177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4.8</v>
      </c>
      <c r="P355">
        <v>4.3</v>
      </c>
      <c r="Q355">
        <v>10.971449999999999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8.4</v>
      </c>
      <c r="P356">
        <v>4.5</v>
      </c>
      <c r="Q356">
        <v>1.4288399999999999</v>
      </c>
    </row>
    <row r="357" spans="1:17" x14ac:dyDescent="0.3">
      <c r="A357" t="s">
        <v>391</v>
      </c>
      <c r="B357" t="s">
        <v>41</v>
      </c>
      <c r="C357" t="s">
        <v>42</v>
      </c>
      <c r="D357" t="s">
        <v>20</v>
      </c>
      <c r="E357" t="s">
        <v>21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32</v>
      </c>
      <c r="N357">
        <v>356.56</v>
      </c>
      <c r="O357">
        <v>7.8</v>
      </c>
      <c r="P357">
        <v>5.0999999999999996</v>
      </c>
      <c r="Q357">
        <v>19.093787999999996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32</v>
      </c>
      <c r="N358">
        <v>375.5</v>
      </c>
      <c r="O358">
        <v>9.3000000000000007</v>
      </c>
      <c r="P358">
        <v>4.0999999999999996</v>
      </c>
      <c r="Q358">
        <v>16.165274999999998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5.2</v>
      </c>
      <c r="P359">
        <v>5.5</v>
      </c>
      <c r="Q359">
        <v>55.116599999999998</v>
      </c>
    </row>
    <row r="360" spans="1:17" x14ac:dyDescent="0.3">
      <c r="A360" t="s">
        <v>394</v>
      </c>
      <c r="B360" t="s">
        <v>41</v>
      </c>
      <c r="C360" t="s">
        <v>42</v>
      </c>
      <c r="D360" t="s">
        <v>27</v>
      </c>
      <c r="E360" t="s">
        <v>177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6.5</v>
      </c>
      <c r="P360">
        <v>4.5</v>
      </c>
      <c r="Q360">
        <v>3.8981249999999998</v>
      </c>
    </row>
    <row r="361" spans="1:17" x14ac:dyDescent="0.3">
      <c r="A361" t="s">
        <v>395</v>
      </c>
      <c r="B361" t="s">
        <v>41</v>
      </c>
      <c r="C361" t="s">
        <v>42</v>
      </c>
      <c r="D361" t="s">
        <v>27</v>
      </c>
      <c r="E361" t="s">
        <v>177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5.6</v>
      </c>
      <c r="P361">
        <v>5.5</v>
      </c>
      <c r="Q361">
        <v>4.3295175000000006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177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32</v>
      </c>
      <c r="N362">
        <v>647.67999999999995</v>
      </c>
      <c r="O362">
        <v>7.4</v>
      </c>
      <c r="P362">
        <v>5.0999999999999996</v>
      </c>
      <c r="Q362">
        <v>34.683263999999994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9.1</v>
      </c>
      <c r="P363">
        <v>5.0999999999999996</v>
      </c>
      <c r="Q363">
        <v>40.470948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177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8</v>
      </c>
      <c r="P364">
        <v>5.0999999999999996</v>
      </c>
      <c r="Q364">
        <v>10.687509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177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7.2</v>
      </c>
      <c r="P365">
        <v>4.3</v>
      </c>
      <c r="Q365">
        <v>19.835298000000002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7.1</v>
      </c>
      <c r="P366">
        <v>5.0999999999999996</v>
      </c>
      <c r="Q366">
        <v>8.8336079999999999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9.1</v>
      </c>
      <c r="P367">
        <v>4.0999999999999996</v>
      </c>
      <c r="Q367">
        <v>14.065295999999998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5.6</v>
      </c>
      <c r="P368">
        <v>4.5</v>
      </c>
      <c r="Q368">
        <v>21.823829999999997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177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6</v>
      </c>
      <c r="P369">
        <v>4.3</v>
      </c>
      <c r="Q369">
        <v>11.908763999999998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5.4</v>
      </c>
      <c r="P370">
        <v>5.5</v>
      </c>
      <c r="Q370">
        <v>8.2928999999999995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177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7.8</v>
      </c>
      <c r="P371">
        <v>4.5</v>
      </c>
      <c r="Q371">
        <v>9.1428750000000001</v>
      </c>
    </row>
    <row r="372" spans="1:17" x14ac:dyDescent="0.3">
      <c r="A372" t="s">
        <v>406</v>
      </c>
      <c r="B372" t="s">
        <v>41</v>
      </c>
      <c r="C372" t="s">
        <v>42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9.9</v>
      </c>
      <c r="P372">
        <v>4.5</v>
      </c>
      <c r="Q372">
        <v>8.6854949999999995</v>
      </c>
    </row>
    <row r="373" spans="1:17" x14ac:dyDescent="0.3">
      <c r="A373" t="s">
        <v>407</v>
      </c>
      <c r="B373" t="s">
        <v>41</v>
      </c>
      <c r="C373" t="s">
        <v>42</v>
      </c>
      <c r="D373" t="s">
        <v>27</v>
      </c>
      <c r="E373" t="s">
        <v>21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4.9000000000000004</v>
      </c>
      <c r="P373">
        <v>4.0999999999999996</v>
      </c>
      <c r="Q373">
        <v>5.2486559999999995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5.2</v>
      </c>
      <c r="P374">
        <v>4.3</v>
      </c>
      <c r="Q374">
        <v>18.992798999999998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177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8.9</v>
      </c>
      <c r="P375">
        <v>4.0999999999999996</v>
      </c>
      <c r="Q375">
        <v>10.869263999999998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32</v>
      </c>
      <c r="N376">
        <v>335.45</v>
      </c>
      <c r="O376">
        <v>9.1</v>
      </c>
      <c r="P376">
        <v>4.3</v>
      </c>
      <c r="Q376">
        <v>15.1455675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7</v>
      </c>
      <c r="P377">
        <v>4.0999999999999996</v>
      </c>
      <c r="Q377">
        <v>20.814674999999998</v>
      </c>
    </row>
    <row r="378" spans="1:17" x14ac:dyDescent="0.3">
      <c r="A378" t="s">
        <v>412</v>
      </c>
      <c r="B378" t="s">
        <v>41</v>
      </c>
      <c r="C378" t="s">
        <v>42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9.6</v>
      </c>
      <c r="P378">
        <v>4.3</v>
      </c>
      <c r="Q378">
        <v>14.376662999999999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177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8.6999999999999993</v>
      </c>
      <c r="P379">
        <v>5.5</v>
      </c>
      <c r="Q379">
        <v>38.6018325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177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9.4</v>
      </c>
      <c r="P380">
        <v>4.0999999999999996</v>
      </c>
      <c r="Q380">
        <v>16.699955999999997</v>
      </c>
    </row>
    <row r="381" spans="1:17" x14ac:dyDescent="0.3">
      <c r="A381" t="s">
        <v>415</v>
      </c>
      <c r="B381" t="s">
        <v>41</v>
      </c>
      <c r="C381" t="s">
        <v>42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</v>
      </c>
      <c r="P381">
        <v>4.5</v>
      </c>
      <c r="Q381">
        <v>4.4698500000000001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177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32</v>
      </c>
      <c r="N382">
        <v>329.32</v>
      </c>
      <c r="O382">
        <v>7.5</v>
      </c>
      <c r="P382">
        <v>5.5</v>
      </c>
      <c r="Q382">
        <v>19.018230000000003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4.2</v>
      </c>
      <c r="P383">
        <v>4.5</v>
      </c>
      <c r="Q383">
        <v>2.5146449999999998</v>
      </c>
    </row>
    <row r="384" spans="1:17" x14ac:dyDescent="0.3">
      <c r="A384" t="s">
        <v>418</v>
      </c>
      <c r="B384" t="s">
        <v>41</v>
      </c>
      <c r="C384" t="s">
        <v>42</v>
      </c>
      <c r="D384" t="s">
        <v>27</v>
      </c>
      <c r="E384" t="s">
        <v>21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9.9</v>
      </c>
      <c r="P384">
        <v>5.0999999999999996</v>
      </c>
      <c r="Q384">
        <v>26.691997499999992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4.2</v>
      </c>
      <c r="P385">
        <v>5.0999999999999996</v>
      </c>
      <c r="Q385">
        <v>16.041437999999999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9.9</v>
      </c>
      <c r="P386">
        <v>5.0999999999999996</v>
      </c>
      <c r="Q386">
        <v>10.961684999999999</v>
      </c>
    </row>
    <row r="387" spans="1:17" x14ac:dyDescent="0.3">
      <c r="A387" t="s">
        <v>421</v>
      </c>
      <c r="B387" t="s">
        <v>41</v>
      </c>
      <c r="C387" t="s">
        <v>42</v>
      </c>
      <c r="D387" t="s">
        <v>20</v>
      </c>
      <c r="E387" t="s">
        <v>177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5.8</v>
      </c>
      <c r="P387">
        <v>5.5</v>
      </c>
      <c r="Q387">
        <v>4.3786050000000003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177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6</v>
      </c>
      <c r="P388">
        <v>5.0999999999999996</v>
      </c>
      <c r="Q388">
        <v>15.027201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10</v>
      </c>
      <c r="P389">
        <v>6.7</v>
      </c>
      <c r="Q389">
        <v>22.737120000000001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9.5</v>
      </c>
      <c r="P390">
        <v>4.0999999999999996</v>
      </c>
      <c r="Q390">
        <v>20.9494215</v>
      </c>
    </row>
    <row r="391" spans="1:17" x14ac:dyDescent="0.3">
      <c r="A391" t="s">
        <v>425</v>
      </c>
      <c r="B391" t="s">
        <v>41</v>
      </c>
      <c r="C391" t="s">
        <v>42</v>
      </c>
      <c r="D391" t="s">
        <v>27</v>
      </c>
      <c r="E391" t="s">
        <v>177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6.6</v>
      </c>
      <c r="P391">
        <v>5.0999999999999996</v>
      </c>
      <c r="Q391">
        <v>6.8297669999999995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8.1</v>
      </c>
      <c r="P392">
        <v>4.0999999999999996</v>
      </c>
      <c r="Q392">
        <v>10.393991999999999</v>
      </c>
    </row>
    <row r="393" spans="1:17" x14ac:dyDescent="0.3">
      <c r="A393" t="s">
        <v>427</v>
      </c>
      <c r="B393" t="s">
        <v>41</v>
      </c>
      <c r="C393" t="s">
        <v>42</v>
      </c>
      <c r="D393" t="s">
        <v>27</v>
      </c>
      <c r="E393" t="s">
        <v>21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9.6999999999999993</v>
      </c>
      <c r="P393">
        <v>4.0999999999999996</v>
      </c>
      <c r="Q393">
        <v>16.337474999999998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177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7.2</v>
      </c>
      <c r="P394">
        <v>4.5</v>
      </c>
      <c r="Q394">
        <v>3.6297450000000002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6.2</v>
      </c>
      <c r="P395">
        <v>5.5</v>
      </c>
      <c r="Q395">
        <v>30.180150000000005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7.3</v>
      </c>
      <c r="P396">
        <v>6.7</v>
      </c>
      <c r="Q396">
        <v>5.6097090000000005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4.3</v>
      </c>
      <c r="P397">
        <v>6.7</v>
      </c>
      <c r="Q397">
        <v>27.260625000000001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4.5999999999999996</v>
      </c>
      <c r="P398">
        <v>5.0999999999999996</v>
      </c>
      <c r="Q398">
        <v>14.5307925</v>
      </c>
    </row>
    <row r="399" spans="1:17" x14ac:dyDescent="0.3">
      <c r="A399" t="s">
        <v>433</v>
      </c>
      <c r="B399" t="s">
        <v>41</v>
      </c>
      <c r="C399" t="s">
        <v>42</v>
      </c>
      <c r="D399" t="s">
        <v>27</v>
      </c>
      <c r="E399" t="s">
        <v>177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5.8</v>
      </c>
      <c r="P399">
        <v>4.3</v>
      </c>
      <c r="Q399">
        <v>5.5222964999999995</v>
      </c>
    </row>
    <row r="400" spans="1:17" x14ac:dyDescent="0.3">
      <c r="A400" t="s">
        <v>434</v>
      </c>
      <c r="B400" t="s">
        <v>41</v>
      </c>
      <c r="C400" t="s">
        <v>42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8.3000000000000007</v>
      </c>
      <c r="P400">
        <v>6.7</v>
      </c>
      <c r="Q400">
        <v>17.331426</v>
      </c>
    </row>
    <row r="401" spans="1:17" x14ac:dyDescent="0.3">
      <c r="A401" t="s">
        <v>435</v>
      </c>
      <c r="B401" t="s">
        <v>41</v>
      </c>
      <c r="C401" t="s">
        <v>42</v>
      </c>
      <c r="D401" t="s">
        <v>20</v>
      </c>
      <c r="E401" t="s">
        <v>177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8</v>
      </c>
      <c r="P401">
        <v>4.5</v>
      </c>
      <c r="Q401">
        <v>8.1818100000000005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9.4</v>
      </c>
      <c r="P402">
        <v>5.0999999999999996</v>
      </c>
      <c r="Q402">
        <v>12.668858999999998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177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6.2</v>
      </c>
      <c r="P403">
        <v>4.3</v>
      </c>
      <c r="Q403">
        <v>8.3473319999999998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177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9.8000000000000007</v>
      </c>
      <c r="P404">
        <v>4.3</v>
      </c>
      <c r="Q404">
        <v>0.63119700000000001</v>
      </c>
    </row>
    <row r="405" spans="1:17" x14ac:dyDescent="0.3">
      <c r="A405" t="s">
        <v>439</v>
      </c>
      <c r="B405" t="s">
        <v>41</v>
      </c>
      <c r="C405" t="s">
        <v>42</v>
      </c>
      <c r="D405" t="s">
        <v>27</v>
      </c>
      <c r="E405" t="s">
        <v>21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9.6</v>
      </c>
      <c r="P405">
        <v>4.0999999999999996</v>
      </c>
      <c r="Q405">
        <v>8.5561875000000001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4.9000000000000004</v>
      </c>
      <c r="P406">
        <v>4.0999999999999996</v>
      </c>
      <c r="Q406">
        <v>29.469016499999999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177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8</v>
      </c>
      <c r="P407">
        <v>5.5</v>
      </c>
      <c r="Q407">
        <v>15.537060000000002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177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32</v>
      </c>
      <c r="N408">
        <v>68.95</v>
      </c>
      <c r="O408">
        <v>7.8</v>
      </c>
      <c r="P408">
        <v>5.0999999999999996</v>
      </c>
      <c r="Q408">
        <v>3.6922724999999996</v>
      </c>
    </row>
    <row r="409" spans="1:17" x14ac:dyDescent="0.3">
      <c r="A409" t="s">
        <v>443</v>
      </c>
      <c r="B409" t="s">
        <v>41</v>
      </c>
      <c r="C409" t="s">
        <v>42</v>
      </c>
      <c r="D409" t="s">
        <v>20</v>
      </c>
      <c r="E409" t="s">
        <v>21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4.0999999999999996</v>
      </c>
      <c r="P409">
        <v>4.0999999999999996</v>
      </c>
      <c r="Q409">
        <v>11.831861999999999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5.5</v>
      </c>
      <c r="P410">
        <v>4.3</v>
      </c>
      <c r="Q410">
        <v>10.209318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5.4</v>
      </c>
      <c r="P411">
        <v>4.0999999999999996</v>
      </c>
      <c r="Q411">
        <v>5.1272549999999999</v>
      </c>
    </row>
    <row r="412" spans="1:17" x14ac:dyDescent="0.3">
      <c r="A412" t="s">
        <v>446</v>
      </c>
      <c r="B412" t="s">
        <v>41</v>
      </c>
      <c r="C412" t="s">
        <v>42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5.0999999999999996</v>
      </c>
      <c r="P412">
        <v>6.7</v>
      </c>
      <c r="Q412">
        <v>24.066734999999998</v>
      </c>
    </row>
    <row r="413" spans="1:17" x14ac:dyDescent="0.3">
      <c r="A413" t="s">
        <v>447</v>
      </c>
      <c r="B413" t="s">
        <v>41</v>
      </c>
      <c r="C413" t="s">
        <v>42</v>
      </c>
      <c r="D413" t="s">
        <v>27</v>
      </c>
      <c r="E413" t="s">
        <v>177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6.9</v>
      </c>
      <c r="P413">
        <v>5.5</v>
      </c>
      <c r="Q413">
        <v>2.5259849999999999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177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7.8</v>
      </c>
      <c r="P414">
        <v>6.7</v>
      </c>
      <c r="Q414">
        <v>7.3761975000000009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177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6.6</v>
      </c>
      <c r="P415">
        <v>5.5</v>
      </c>
      <c r="Q415">
        <v>4.4767799999999998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177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9.1999999999999993</v>
      </c>
      <c r="P416">
        <v>4.3</v>
      </c>
      <c r="Q416">
        <v>18.395916</v>
      </c>
    </row>
    <row r="417" spans="1:17" x14ac:dyDescent="0.3">
      <c r="A417" t="s">
        <v>451</v>
      </c>
      <c r="B417" t="s">
        <v>41</v>
      </c>
      <c r="C417" t="s">
        <v>42</v>
      </c>
      <c r="D417" t="s">
        <v>27</v>
      </c>
      <c r="E417" t="s">
        <v>177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7.8</v>
      </c>
      <c r="P417">
        <v>6.7</v>
      </c>
      <c r="Q417">
        <v>6.761338499999999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32</v>
      </c>
      <c r="N418">
        <v>181.52</v>
      </c>
      <c r="O418">
        <v>8.6999999999999993</v>
      </c>
      <c r="P418">
        <v>4.3</v>
      </c>
      <c r="Q418">
        <v>8.195628000000001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9.1999999999999993</v>
      </c>
      <c r="P419">
        <v>6.7</v>
      </c>
      <c r="Q419">
        <v>5.7342285000000004</v>
      </c>
    </row>
    <row r="420" spans="1:17" x14ac:dyDescent="0.3">
      <c r="A420" t="s">
        <v>454</v>
      </c>
      <c r="B420" t="s">
        <v>41</v>
      </c>
      <c r="C420" t="s">
        <v>42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8.3000000000000007</v>
      </c>
      <c r="P420">
        <v>6.7</v>
      </c>
      <c r="Q420">
        <v>8.0508540000000011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8.1999999999999993</v>
      </c>
      <c r="P421">
        <v>4.5</v>
      </c>
      <c r="Q421">
        <v>8.3415149999999993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7.5</v>
      </c>
      <c r="P422">
        <v>5.0999999999999996</v>
      </c>
      <c r="Q422">
        <v>6.2010899999999989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9.8000000000000007</v>
      </c>
      <c r="P423">
        <v>4.5</v>
      </c>
      <c r="Q423">
        <v>11.914087500000001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8.6999999999999993</v>
      </c>
      <c r="P424">
        <v>4.0999999999999996</v>
      </c>
      <c r="Q424">
        <v>41.848904999999995</v>
      </c>
    </row>
    <row r="425" spans="1:17" x14ac:dyDescent="0.3">
      <c r="A425" t="s">
        <v>459</v>
      </c>
      <c r="B425" t="s">
        <v>41</v>
      </c>
      <c r="C425" t="s">
        <v>42</v>
      </c>
      <c r="D425" t="s">
        <v>20</v>
      </c>
      <c r="E425" t="s">
        <v>177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6.7</v>
      </c>
      <c r="P425">
        <v>4.0999999999999996</v>
      </c>
      <c r="Q425">
        <v>8.7546479999999978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177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5</v>
      </c>
      <c r="P426">
        <v>4.0999999999999996</v>
      </c>
      <c r="Q426">
        <v>0.70085399999999998</v>
      </c>
    </row>
    <row r="427" spans="1:17" x14ac:dyDescent="0.3">
      <c r="A427" t="s">
        <v>461</v>
      </c>
      <c r="B427" t="s">
        <v>41</v>
      </c>
      <c r="C427" t="s">
        <v>42</v>
      </c>
      <c r="D427" t="s">
        <v>20</v>
      </c>
      <c r="E427" t="s">
        <v>177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7</v>
      </c>
      <c r="P427">
        <v>4.0999999999999996</v>
      </c>
      <c r="Q427">
        <v>15.734344499999999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177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8.9</v>
      </c>
      <c r="P428">
        <v>6.7</v>
      </c>
      <c r="Q428">
        <v>26.183566500000001</v>
      </c>
    </row>
    <row r="429" spans="1:17" x14ac:dyDescent="0.3">
      <c r="A429" t="s">
        <v>463</v>
      </c>
      <c r="B429" t="s">
        <v>41</v>
      </c>
      <c r="C429" t="s">
        <v>42</v>
      </c>
      <c r="D429" t="s">
        <v>20</v>
      </c>
      <c r="E429" t="s">
        <v>21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32</v>
      </c>
      <c r="N429">
        <v>62.61</v>
      </c>
      <c r="O429">
        <v>8</v>
      </c>
      <c r="P429">
        <v>5.0999999999999996</v>
      </c>
      <c r="Q429">
        <v>3.3527654999999998</v>
      </c>
    </row>
    <row r="430" spans="1:17" x14ac:dyDescent="0.3">
      <c r="A430" t="s">
        <v>464</v>
      </c>
      <c r="B430" t="s">
        <v>41</v>
      </c>
      <c r="C430" t="s">
        <v>42</v>
      </c>
      <c r="D430" t="s">
        <v>27</v>
      </c>
      <c r="E430" t="s">
        <v>177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6.9</v>
      </c>
      <c r="P430">
        <v>5.5</v>
      </c>
      <c r="Q430">
        <v>19.424212499999999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7.3</v>
      </c>
      <c r="P431">
        <v>4.3</v>
      </c>
      <c r="Q431">
        <v>40.928474999999999</v>
      </c>
    </row>
    <row r="432" spans="1:17" x14ac:dyDescent="0.3">
      <c r="A432" t="s">
        <v>466</v>
      </c>
      <c r="B432" t="s">
        <v>41</v>
      </c>
      <c r="C432" t="s">
        <v>42</v>
      </c>
      <c r="D432" t="s">
        <v>27</v>
      </c>
      <c r="E432" t="s">
        <v>177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32</v>
      </c>
      <c r="N432">
        <v>138.16</v>
      </c>
      <c r="O432">
        <v>6.9</v>
      </c>
      <c r="P432">
        <v>4.0999999999999996</v>
      </c>
      <c r="Q432">
        <v>5.9477880000000001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177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5.7</v>
      </c>
      <c r="P433">
        <v>5.0999999999999996</v>
      </c>
      <c r="Q433">
        <v>4.6342169999999996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6.4</v>
      </c>
      <c r="P434">
        <v>4.5</v>
      </c>
      <c r="Q434">
        <v>6.6509099999999997</v>
      </c>
    </row>
    <row r="435" spans="1:17" x14ac:dyDescent="0.3">
      <c r="A435" t="s">
        <v>469</v>
      </c>
      <c r="B435" t="s">
        <v>41</v>
      </c>
      <c r="C435" t="s">
        <v>42</v>
      </c>
      <c r="D435" t="s">
        <v>27</v>
      </c>
      <c r="E435" t="s">
        <v>177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9.6</v>
      </c>
      <c r="P435">
        <v>4.0999999999999996</v>
      </c>
      <c r="Q435">
        <v>28.790978999999997</v>
      </c>
    </row>
    <row r="436" spans="1:17" x14ac:dyDescent="0.3">
      <c r="A436" t="s">
        <v>470</v>
      </c>
      <c r="B436" t="s">
        <v>41</v>
      </c>
      <c r="C436" t="s">
        <v>42</v>
      </c>
      <c r="D436" t="s">
        <v>27</v>
      </c>
      <c r="E436" t="s">
        <v>21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6.8</v>
      </c>
      <c r="P436">
        <v>4.0999999999999996</v>
      </c>
      <c r="Q436">
        <v>2.0422919999999998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177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9</v>
      </c>
      <c r="P437">
        <v>5.5</v>
      </c>
      <c r="Q437">
        <v>51.579989999999995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177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9.6</v>
      </c>
      <c r="P438">
        <v>5.5</v>
      </c>
      <c r="Q438">
        <v>19.156829999999999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177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7.7</v>
      </c>
      <c r="P439">
        <v>4.3</v>
      </c>
      <c r="Q439">
        <v>9.207891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177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7</v>
      </c>
      <c r="P440">
        <v>5.0999999999999996</v>
      </c>
      <c r="Q440">
        <v>3.6499679999999994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32</v>
      </c>
      <c r="N441">
        <v>326.88</v>
      </c>
      <c r="O441">
        <v>6.5</v>
      </c>
      <c r="P441">
        <v>4.5</v>
      </c>
      <c r="Q441">
        <v>15.445080000000001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177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8.1</v>
      </c>
      <c r="P442">
        <v>5.0999999999999996</v>
      </c>
      <c r="Q442">
        <v>4.6695599999999997</v>
      </c>
    </row>
    <row r="443" spans="1:17" x14ac:dyDescent="0.3">
      <c r="A443" t="s">
        <v>477</v>
      </c>
      <c r="B443" t="s">
        <v>41</v>
      </c>
      <c r="C443" t="s">
        <v>42</v>
      </c>
      <c r="D443" t="s">
        <v>20</v>
      </c>
      <c r="E443" t="s">
        <v>21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4.3</v>
      </c>
      <c r="P443">
        <v>5.5</v>
      </c>
      <c r="Q443">
        <v>40.854659999999996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6.5</v>
      </c>
      <c r="P444">
        <v>4.3</v>
      </c>
      <c r="Q444">
        <v>36.250483499999994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177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9.5</v>
      </c>
      <c r="P445">
        <v>4.0999999999999996</v>
      </c>
      <c r="Q445">
        <v>0.55017899999999997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9.6999999999999993</v>
      </c>
      <c r="P446">
        <v>5.5</v>
      </c>
      <c r="Q446">
        <v>7.7211749999999997</v>
      </c>
    </row>
    <row r="447" spans="1:17" x14ac:dyDescent="0.3">
      <c r="A447" t="s">
        <v>481</v>
      </c>
      <c r="B447" t="s">
        <v>41</v>
      </c>
      <c r="C447" t="s">
        <v>42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32</v>
      </c>
      <c r="N447">
        <v>19.149999999999999</v>
      </c>
      <c r="O447">
        <v>9.5</v>
      </c>
      <c r="P447">
        <v>6.7</v>
      </c>
      <c r="Q447">
        <v>1.3472025000000003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177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32</v>
      </c>
      <c r="N448">
        <v>276.60000000000002</v>
      </c>
      <c r="O448">
        <v>8.9</v>
      </c>
      <c r="P448">
        <v>5.0999999999999996</v>
      </c>
      <c r="Q448">
        <v>14.81193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177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32</v>
      </c>
      <c r="N449">
        <v>137.22</v>
      </c>
      <c r="O449">
        <v>6.5</v>
      </c>
      <c r="P449">
        <v>4.0999999999999996</v>
      </c>
      <c r="Q449">
        <v>5.9073209999999996</v>
      </c>
    </row>
    <row r="450" spans="1:17" x14ac:dyDescent="0.3">
      <c r="A450" t="s">
        <v>484</v>
      </c>
      <c r="B450" t="s">
        <v>41</v>
      </c>
      <c r="C450" t="s">
        <v>42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5.3</v>
      </c>
      <c r="P450">
        <v>6.7</v>
      </c>
      <c r="Q450">
        <v>1.9043745000000001</v>
      </c>
    </row>
    <row r="451" spans="1:17" x14ac:dyDescent="0.3">
      <c r="A451" t="s">
        <v>485</v>
      </c>
      <c r="B451" t="s">
        <v>41</v>
      </c>
      <c r="C451" t="s">
        <v>42</v>
      </c>
      <c r="D451" t="s">
        <v>20</v>
      </c>
      <c r="E451" t="s">
        <v>21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9.6</v>
      </c>
      <c r="P451">
        <v>5.5</v>
      </c>
      <c r="Q451">
        <v>2.2591800000000002</v>
      </c>
    </row>
    <row r="452" spans="1:17" x14ac:dyDescent="0.3">
      <c r="A452" t="s">
        <v>486</v>
      </c>
      <c r="B452" t="s">
        <v>41</v>
      </c>
      <c r="C452" t="s">
        <v>42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6.7</v>
      </c>
      <c r="P452">
        <v>4.5</v>
      </c>
      <c r="Q452">
        <v>21.180284999999998</v>
      </c>
    </row>
    <row r="453" spans="1:17" x14ac:dyDescent="0.3">
      <c r="A453" t="s">
        <v>487</v>
      </c>
      <c r="B453" t="s">
        <v>41</v>
      </c>
      <c r="C453" t="s">
        <v>42</v>
      </c>
      <c r="D453" t="s">
        <v>27</v>
      </c>
      <c r="E453" t="s">
        <v>177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7.6</v>
      </c>
      <c r="P453">
        <v>4.5</v>
      </c>
      <c r="Q453">
        <v>6.2398350000000002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4.8</v>
      </c>
      <c r="P454">
        <v>5.0999999999999996</v>
      </c>
      <c r="Q454">
        <v>17.031577499999997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177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5.5</v>
      </c>
      <c r="P455">
        <v>6.7</v>
      </c>
      <c r="Q455">
        <v>1.75875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177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</v>
      </c>
      <c r="P456">
        <v>4.5</v>
      </c>
      <c r="Q456">
        <v>3.9255300000000002</v>
      </c>
    </row>
    <row r="457" spans="1:17" x14ac:dyDescent="0.3">
      <c r="A457" t="s">
        <v>491</v>
      </c>
      <c r="B457" t="s">
        <v>41</v>
      </c>
      <c r="C457" t="s">
        <v>42</v>
      </c>
      <c r="D457" t="s">
        <v>20</v>
      </c>
      <c r="E457" t="s">
        <v>21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6.9</v>
      </c>
      <c r="P457">
        <v>4.0999999999999996</v>
      </c>
      <c r="Q457">
        <v>6.3627899999999986</v>
      </c>
    </row>
    <row r="458" spans="1:17" x14ac:dyDescent="0.3">
      <c r="A458" t="s">
        <v>492</v>
      </c>
      <c r="B458" t="s">
        <v>41</v>
      </c>
      <c r="C458" t="s">
        <v>42</v>
      </c>
      <c r="D458" t="s">
        <v>20</v>
      </c>
      <c r="E458" t="s">
        <v>21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4.5</v>
      </c>
      <c r="P458">
        <v>5.0999999999999996</v>
      </c>
      <c r="Q458">
        <v>37.302929999999996</v>
      </c>
    </row>
    <row r="459" spans="1:17" x14ac:dyDescent="0.3">
      <c r="A459" t="s">
        <v>493</v>
      </c>
      <c r="B459" t="s">
        <v>41</v>
      </c>
      <c r="C459" t="s">
        <v>42</v>
      </c>
      <c r="D459" t="s">
        <v>27</v>
      </c>
      <c r="E459" t="s">
        <v>177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6.2</v>
      </c>
      <c r="P459">
        <v>4.5</v>
      </c>
      <c r="Q459">
        <v>37.511775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7.6</v>
      </c>
      <c r="P460">
        <v>4.5</v>
      </c>
      <c r="Q460">
        <v>22.004324999999998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177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32</v>
      </c>
      <c r="N461">
        <v>35.89</v>
      </c>
      <c r="O461">
        <v>7.9</v>
      </c>
      <c r="P461">
        <v>5.0999999999999996</v>
      </c>
      <c r="Q461">
        <v>1.9219094999999999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177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4.5</v>
      </c>
      <c r="P462">
        <v>5.0999999999999996</v>
      </c>
      <c r="Q462">
        <v>10.849229999999999</v>
      </c>
    </row>
    <row r="463" spans="1:17" x14ac:dyDescent="0.3">
      <c r="A463" t="s">
        <v>497</v>
      </c>
      <c r="B463" t="s">
        <v>41</v>
      </c>
      <c r="C463" t="s">
        <v>42</v>
      </c>
      <c r="D463" t="s">
        <v>20</v>
      </c>
      <c r="E463" t="s">
        <v>21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8.6999999999999993</v>
      </c>
      <c r="P463">
        <v>5.0999999999999996</v>
      </c>
      <c r="Q463">
        <v>39.118274999999997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6.1</v>
      </c>
      <c r="P464">
        <v>5.5</v>
      </c>
      <c r="Q464">
        <v>17.082449999999998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6.4</v>
      </c>
      <c r="P465">
        <v>5.0999999999999996</v>
      </c>
      <c r="Q465">
        <v>1.211301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177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9.1</v>
      </c>
      <c r="P466">
        <v>5.0999999999999996</v>
      </c>
      <c r="Q466">
        <v>13.746285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32</v>
      </c>
      <c r="N467">
        <v>545.5</v>
      </c>
      <c r="O467">
        <v>7.1</v>
      </c>
      <c r="P467">
        <v>5.5</v>
      </c>
      <c r="Q467">
        <v>31.502624999999998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32</v>
      </c>
      <c r="N468">
        <v>260.05</v>
      </c>
      <c r="O468">
        <v>7.7</v>
      </c>
      <c r="P468">
        <v>6.7</v>
      </c>
      <c r="Q468">
        <v>18.294517500000001</v>
      </c>
    </row>
    <row r="469" spans="1:17" x14ac:dyDescent="0.3">
      <c r="A469" t="s">
        <v>503</v>
      </c>
      <c r="B469" t="s">
        <v>41</v>
      </c>
      <c r="C469" t="s">
        <v>42</v>
      </c>
      <c r="D469" t="s">
        <v>27</v>
      </c>
      <c r="E469" t="s">
        <v>177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4.5</v>
      </c>
      <c r="P469">
        <v>5.5</v>
      </c>
      <c r="Q469">
        <v>12.82743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177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7.2</v>
      </c>
      <c r="P470">
        <v>5.0999999999999996</v>
      </c>
      <c r="Q470">
        <v>1.1556089999999999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8.4</v>
      </c>
      <c r="P471">
        <v>4.5</v>
      </c>
      <c r="Q471">
        <v>4.6701899999999998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5.4</v>
      </c>
      <c r="P472">
        <v>4.3</v>
      </c>
      <c r="Q472">
        <v>22.693292999999997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9.6999999999999993</v>
      </c>
      <c r="P473">
        <v>5.5</v>
      </c>
      <c r="Q473">
        <v>9.2515500000000017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177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5.5</v>
      </c>
      <c r="P474">
        <v>4.0999999999999996</v>
      </c>
      <c r="Q474">
        <v>18.567464999999999</v>
      </c>
    </row>
    <row r="475" spans="1:17" x14ac:dyDescent="0.3">
      <c r="A475" t="s">
        <v>509</v>
      </c>
      <c r="B475" t="s">
        <v>41</v>
      </c>
      <c r="C475" t="s">
        <v>42</v>
      </c>
      <c r="D475" t="s">
        <v>20</v>
      </c>
      <c r="E475" t="s">
        <v>177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4.5999999999999996</v>
      </c>
      <c r="P475">
        <v>6.7</v>
      </c>
      <c r="Q475">
        <v>40.842396000000001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6.6</v>
      </c>
      <c r="P476">
        <v>4.5</v>
      </c>
      <c r="Q476">
        <v>15.22395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177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6.3</v>
      </c>
      <c r="P477">
        <v>6.7</v>
      </c>
      <c r="Q477">
        <v>13.756239000000001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4.2</v>
      </c>
      <c r="P478">
        <v>5.5</v>
      </c>
      <c r="Q478">
        <v>9.6038250000000005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177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4.4000000000000004</v>
      </c>
      <c r="P479">
        <v>4.5</v>
      </c>
      <c r="Q479">
        <v>15.88923</v>
      </c>
    </row>
    <row r="480" spans="1:17" x14ac:dyDescent="0.3">
      <c r="A480" t="s">
        <v>514</v>
      </c>
      <c r="B480" t="s">
        <v>41</v>
      </c>
      <c r="C480" t="s">
        <v>42</v>
      </c>
      <c r="D480" t="s">
        <v>27</v>
      </c>
      <c r="E480" t="s">
        <v>177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6.7</v>
      </c>
      <c r="P480">
        <v>5.5</v>
      </c>
      <c r="Q480">
        <v>19.848675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177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6.7</v>
      </c>
      <c r="P481">
        <v>4.5</v>
      </c>
      <c r="Q481">
        <v>1.82385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177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8.4</v>
      </c>
      <c r="P482">
        <v>5.0999999999999996</v>
      </c>
      <c r="Q482">
        <v>28.261547999999998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6.2</v>
      </c>
      <c r="P483">
        <v>4.5</v>
      </c>
      <c r="Q483">
        <v>15.497999999999999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177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5</v>
      </c>
      <c r="P484">
        <v>5.5</v>
      </c>
      <c r="Q484">
        <v>10.724175000000001</v>
      </c>
    </row>
    <row r="485" spans="1:17" x14ac:dyDescent="0.3">
      <c r="A485" t="s">
        <v>519</v>
      </c>
      <c r="B485" t="s">
        <v>41</v>
      </c>
      <c r="C485" t="s">
        <v>42</v>
      </c>
      <c r="D485" t="s">
        <v>20</v>
      </c>
      <c r="E485" t="s">
        <v>177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6</v>
      </c>
      <c r="P485">
        <v>4.3</v>
      </c>
      <c r="Q485">
        <v>27.261570000000003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7</v>
      </c>
      <c r="P486">
        <v>5.5</v>
      </c>
      <c r="Q486">
        <v>21.355950000000004</v>
      </c>
    </row>
    <row r="487" spans="1:17" x14ac:dyDescent="0.3">
      <c r="A487" t="s">
        <v>521</v>
      </c>
      <c r="B487" t="s">
        <v>41</v>
      </c>
      <c r="C487" t="s">
        <v>42</v>
      </c>
      <c r="D487" t="s">
        <v>20</v>
      </c>
      <c r="E487" t="s">
        <v>21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6.6</v>
      </c>
      <c r="P487">
        <v>5.5</v>
      </c>
      <c r="Q487">
        <v>11.43219</v>
      </c>
    </row>
    <row r="488" spans="1:17" x14ac:dyDescent="0.3">
      <c r="A488" t="s">
        <v>522</v>
      </c>
      <c r="B488" t="s">
        <v>41</v>
      </c>
      <c r="C488" t="s">
        <v>42</v>
      </c>
      <c r="D488" t="s">
        <v>27</v>
      </c>
      <c r="E488" t="s">
        <v>21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7.3</v>
      </c>
      <c r="P488">
        <v>4.0999999999999996</v>
      </c>
      <c r="Q488">
        <v>17.689245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177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8.3000000000000007</v>
      </c>
      <c r="P489">
        <v>4.0999999999999996</v>
      </c>
      <c r="Q489">
        <v>6.3972299999999995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177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4.3</v>
      </c>
      <c r="P490">
        <v>4.3</v>
      </c>
      <c r="Q490">
        <v>1.0366439999999999</v>
      </c>
    </row>
    <row r="491" spans="1:17" x14ac:dyDescent="0.3">
      <c r="A491" t="s">
        <v>525</v>
      </c>
      <c r="B491" t="s">
        <v>41</v>
      </c>
      <c r="C491" t="s">
        <v>42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9.8000000000000007</v>
      </c>
      <c r="P491">
        <v>4.3</v>
      </c>
      <c r="Q491">
        <v>31.565268</v>
      </c>
    </row>
    <row r="492" spans="1:17" x14ac:dyDescent="0.3">
      <c r="A492" t="s">
        <v>526</v>
      </c>
      <c r="B492" t="s">
        <v>41</v>
      </c>
      <c r="C492" t="s">
        <v>42</v>
      </c>
      <c r="D492" t="s">
        <v>27</v>
      </c>
      <c r="E492" t="s">
        <v>21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8.1999999999999993</v>
      </c>
      <c r="P492">
        <v>4.0999999999999996</v>
      </c>
      <c r="Q492">
        <v>2.98767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7.2</v>
      </c>
      <c r="P493">
        <v>4.0999999999999996</v>
      </c>
      <c r="Q493">
        <v>8.4636300000000002</v>
      </c>
    </row>
    <row r="494" spans="1:17" x14ac:dyDescent="0.3">
      <c r="A494" t="s">
        <v>528</v>
      </c>
      <c r="B494" t="s">
        <v>41</v>
      </c>
      <c r="C494" t="s">
        <v>42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8.6999999999999993</v>
      </c>
      <c r="P494">
        <v>6.7</v>
      </c>
      <c r="Q494">
        <v>14.250095999999999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8.4</v>
      </c>
      <c r="P495">
        <v>4.3</v>
      </c>
      <c r="Q495">
        <v>5.4721799999999998</v>
      </c>
    </row>
    <row r="496" spans="1:17" x14ac:dyDescent="0.3">
      <c r="A496" t="s">
        <v>530</v>
      </c>
      <c r="B496" t="s">
        <v>41</v>
      </c>
      <c r="C496" t="s">
        <v>42</v>
      </c>
      <c r="D496" t="s">
        <v>27</v>
      </c>
      <c r="E496" t="s">
        <v>177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7.1</v>
      </c>
      <c r="P496">
        <v>4.0999999999999996</v>
      </c>
      <c r="Q496">
        <v>8.6005289999999999</v>
      </c>
    </row>
    <row r="497" spans="1:17" x14ac:dyDescent="0.3">
      <c r="A497" t="s">
        <v>531</v>
      </c>
      <c r="B497" t="s">
        <v>41</v>
      </c>
      <c r="C497" t="s">
        <v>42</v>
      </c>
      <c r="D497" t="s">
        <v>27</v>
      </c>
      <c r="E497" t="s">
        <v>177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5.5</v>
      </c>
      <c r="P497">
        <v>5.5</v>
      </c>
      <c r="Q497">
        <v>35.075040000000001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8.5</v>
      </c>
      <c r="P498">
        <v>4.5</v>
      </c>
      <c r="Q498">
        <v>5.9742899999999999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6.2</v>
      </c>
      <c r="P499">
        <v>5.0999999999999996</v>
      </c>
      <c r="Q499">
        <v>28.994111999999994</v>
      </c>
    </row>
    <row r="500" spans="1:17" x14ac:dyDescent="0.3">
      <c r="A500" t="s">
        <v>534</v>
      </c>
      <c r="B500" t="s">
        <v>41</v>
      </c>
      <c r="C500" t="s">
        <v>42</v>
      </c>
      <c r="D500" t="s">
        <v>20</v>
      </c>
      <c r="E500" t="s">
        <v>21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8.9</v>
      </c>
      <c r="P500">
        <v>5.5</v>
      </c>
      <c r="Q500">
        <v>5.6670074999999995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9.6</v>
      </c>
      <c r="P501">
        <v>5.5</v>
      </c>
      <c r="Q501">
        <v>23.802239999999998</v>
      </c>
    </row>
    <row r="502" spans="1:17" x14ac:dyDescent="0.3">
      <c r="A502" t="s">
        <v>536</v>
      </c>
      <c r="B502" t="s">
        <v>41</v>
      </c>
      <c r="C502" t="s">
        <v>42</v>
      </c>
      <c r="D502" t="s">
        <v>20</v>
      </c>
      <c r="E502" t="s">
        <v>177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5.4</v>
      </c>
      <c r="P502">
        <v>5.5</v>
      </c>
      <c r="Q502">
        <v>4.2717674999999993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9.1</v>
      </c>
      <c r="P503">
        <v>4.0999999999999996</v>
      </c>
      <c r="Q503">
        <v>1.3732949999999997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177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9</v>
      </c>
      <c r="P504">
        <v>4.3</v>
      </c>
      <c r="Q504">
        <v>6.2668200000000001</v>
      </c>
    </row>
    <row r="505" spans="1:17" x14ac:dyDescent="0.3">
      <c r="A505" t="s">
        <v>539</v>
      </c>
      <c r="B505" t="s">
        <v>41</v>
      </c>
      <c r="C505" t="s">
        <v>42</v>
      </c>
      <c r="D505" t="s">
        <v>27</v>
      </c>
      <c r="E505" t="s">
        <v>21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6.3</v>
      </c>
      <c r="P505">
        <v>5.5</v>
      </c>
      <c r="Q505">
        <v>10.777304999999998</v>
      </c>
    </row>
    <row r="506" spans="1:17" x14ac:dyDescent="0.3">
      <c r="A506" t="s">
        <v>540</v>
      </c>
      <c r="B506" t="s">
        <v>41</v>
      </c>
      <c r="C506" t="s">
        <v>42</v>
      </c>
      <c r="D506" t="s">
        <v>27</v>
      </c>
      <c r="E506" t="s">
        <v>177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32</v>
      </c>
      <c r="N506">
        <v>88.45</v>
      </c>
      <c r="O506">
        <v>9.5</v>
      </c>
      <c r="P506">
        <v>5.5</v>
      </c>
      <c r="Q506">
        <v>5.1079875000000001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177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9.8000000000000007</v>
      </c>
      <c r="P507">
        <v>4.5</v>
      </c>
      <c r="Q507">
        <v>9.1400400000000008</v>
      </c>
    </row>
    <row r="508" spans="1:17" x14ac:dyDescent="0.3">
      <c r="A508" t="s">
        <v>542</v>
      </c>
      <c r="B508" t="s">
        <v>41</v>
      </c>
      <c r="C508" t="s">
        <v>42</v>
      </c>
      <c r="D508" t="s">
        <v>20</v>
      </c>
      <c r="E508" t="s">
        <v>21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6.7</v>
      </c>
      <c r="P508">
        <v>5.5</v>
      </c>
      <c r="Q508">
        <v>8.4026250000000005</v>
      </c>
    </row>
    <row r="509" spans="1:17" x14ac:dyDescent="0.3">
      <c r="A509" t="s">
        <v>543</v>
      </c>
      <c r="B509" t="s">
        <v>41</v>
      </c>
      <c r="C509" t="s">
        <v>42</v>
      </c>
      <c r="D509" t="s">
        <v>27</v>
      </c>
      <c r="E509" t="s">
        <v>21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7.7</v>
      </c>
      <c r="P509">
        <v>5.0999999999999996</v>
      </c>
      <c r="Q509">
        <v>27.005264999999998</v>
      </c>
    </row>
    <row r="510" spans="1:17" x14ac:dyDescent="0.3">
      <c r="A510" t="s">
        <v>544</v>
      </c>
      <c r="B510" t="s">
        <v>41</v>
      </c>
      <c r="C510" t="s">
        <v>42</v>
      </c>
      <c r="D510" t="s">
        <v>20</v>
      </c>
      <c r="E510" t="s">
        <v>177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7</v>
      </c>
      <c r="P510">
        <v>6.7</v>
      </c>
      <c r="Q510">
        <v>21.558757499999999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5.0999999999999996</v>
      </c>
      <c r="P511">
        <v>4.3</v>
      </c>
      <c r="Q511">
        <v>4.3208549999999999</v>
      </c>
    </row>
    <row r="512" spans="1:17" x14ac:dyDescent="0.3">
      <c r="A512" t="s">
        <v>546</v>
      </c>
      <c r="B512" t="s">
        <v>41</v>
      </c>
      <c r="C512" t="s">
        <v>42</v>
      </c>
      <c r="D512" t="s">
        <v>20</v>
      </c>
      <c r="E512" t="s">
        <v>21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6.2</v>
      </c>
      <c r="P512">
        <v>5.5</v>
      </c>
      <c r="Q512">
        <v>36.681644999999996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6.1</v>
      </c>
      <c r="P513">
        <v>4.3</v>
      </c>
      <c r="Q513">
        <v>9.6869324999999993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9.3000000000000007</v>
      </c>
      <c r="P514">
        <v>4.0999999999999996</v>
      </c>
      <c r="Q514">
        <v>16.357277999999997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177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7.6</v>
      </c>
      <c r="P515">
        <v>4.5</v>
      </c>
      <c r="Q515">
        <v>32.926162500000004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177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8.1999999999999993</v>
      </c>
      <c r="P516">
        <v>5.5</v>
      </c>
      <c r="Q516">
        <v>23.604157499999999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8.5</v>
      </c>
      <c r="P517">
        <v>4.0999999999999996</v>
      </c>
      <c r="Q517">
        <v>2.2157835000000001</v>
      </c>
    </row>
    <row r="518" spans="1:17" x14ac:dyDescent="0.3">
      <c r="A518" t="s">
        <v>552</v>
      </c>
      <c r="B518" t="s">
        <v>41</v>
      </c>
      <c r="C518" t="s">
        <v>42</v>
      </c>
      <c r="D518" t="s">
        <v>20</v>
      </c>
      <c r="E518" t="s">
        <v>177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9.8000000000000007</v>
      </c>
      <c r="P518">
        <v>6.7</v>
      </c>
      <c r="Q518">
        <v>19.297004999999999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177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32</v>
      </c>
      <c r="N519">
        <v>196.95</v>
      </c>
      <c r="O519">
        <v>8.6999999999999993</v>
      </c>
      <c r="P519">
        <v>4.3</v>
      </c>
      <c r="Q519">
        <v>8.8922924999999999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177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9.6999999999999993</v>
      </c>
      <c r="P520">
        <v>4.3</v>
      </c>
      <c r="Q520">
        <v>3.1361189999999999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177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4.3</v>
      </c>
      <c r="P521">
        <v>5.5</v>
      </c>
      <c r="Q521">
        <v>20.7669</v>
      </c>
    </row>
    <row r="522" spans="1:17" x14ac:dyDescent="0.3">
      <c r="A522" t="s">
        <v>556</v>
      </c>
      <c r="B522" t="s">
        <v>41</v>
      </c>
      <c r="C522" t="s">
        <v>42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7.7</v>
      </c>
      <c r="P522">
        <v>4.5</v>
      </c>
      <c r="Q522">
        <v>6.4793925000000003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7.3</v>
      </c>
      <c r="P523">
        <v>4.3</v>
      </c>
      <c r="Q523">
        <v>22.530753000000001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32</v>
      </c>
      <c r="N524">
        <v>224.64</v>
      </c>
      <c r="O524">
        <v>5.9</v>
      </c>
      <c r="P524">
        <v>4.3</v>
      </c>
      <c r="Q524">
        <v>10.142496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177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5</v>
      </c>
      <c r="P525">
        <v>6.7</v>
      </c>
      <c r="Q525">
        <v>8.8458089999999991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177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8</v>
      </c>
      <c r="P526">
        <v>5.0999999999999996</v>
      </c>
      <c r="Q526">
        <v>26.253422999999998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7.1</v>
      </c>
      <c r="P527">
        <v>5.5</v>
      </c>
      <c r="Q527">
        <v>26.394637499999998</v>
      </c>
    </row>
    <row r="528" spans="1:17" x14ac:dyDescent="0.3">
      <c r="A528" t="s">
        <v>562</v>
      </c>
      <c r="B528" t="s">
        <v>41</v>
      </c>
      <c r="C528" t="s">
        <v>42</v>
      </c>
      <c r="D528" t="s">
        <v>27</v>
      </c>
      <c r="E528" t="s">
        <v>177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9</v>
      </c>
      <c r="P528">
        <v>4.0999999999999996</v>
      </c>
      <c r="Q528">
        <v>6.7519619999999989</v>
      </c>
    </row>
    <row r="529" spans="1:17" x14ac:dyDescent="0.3">
      <c r="A529" t="s">
        <v>563</v>
      </c>
      <c r="B529" t="s">
        <v>41</v>
      </c>
      <c r="C529" t="s">
        <v>42</v>
      </c>
      <c r="D529" t="s">
        <v>20</v>
      </c>
      <c r="E529" t="s">
        <v>177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6.7</v>
      </c>
      <c r="P529">
        <v>4.0999999999999996</v>
      </c>
      <c r="Q529">
        <v>5.1539459999999995</v>
      </c>
    </row>
    <row r="530" spans="1:17" x14ac:dyDescent="0.3">
      <c r="A530" t="s">
        <v>564</v>
      </c>
      <c r="B530" t="s">
        <v>41</v>
      </c>
      <c r="C530" t="s">
        <v>42</v>
      </c>
      <c r="D530" t="s">
        <v>20</v>
      </c>
      <c r="E530" t="s">
        <v>21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6.1</v>
      </c>
      <c r="P530">
        <v>5.0999999999999996</v>
      </c>
      <c r="Q530">
        <v>29.109779999999997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177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9.3000000000000007</v>
      </c>
      <c r="P531">
        <v>5.5</v>
      </c>
      <c r="Q531">
        <v>50.982277500000002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177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7</v>
      </c>
      <c r="P532">
        <v>6.7</v>
      </c>
      <c r="Q532">
        <v>10.734003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177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7.2</v>
      </c>
      <c r="P533">
        <v>4.0999999999999996</v>
      </c>
      <c r="Q533">
        <v>29.852591999999994</v>
      </c>
    </row>
    <row r="534" spans="1:17" x14ac:dyDescent="0.3">
      <c r="A534" t="s">
        <v>568</v>
      </c>
      <c r="B534" t="s">
        <v>41</v>
      </c>
      <c r="C534" t="s">
        <v>42</v>
      </c>
      <c r="D534" t="s">
        <v>27</v>
      </c>
      <c r="E534" t="s">
        <v>177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8.1999999999999993</v>
      </c>
      <c r="P534">
        <v>4.5</v>
      </c>
      <c r="Q534">
        <v>10.843875000000001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8.4</v>
      </c>
      <c r="P535">
        <v>5.0999999999999996</v>
      </c>
      <c r="Q535">
        <v>7.8606044999999991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6.2</v>
      </c>
      <c r="P536">
        <v>4.3</v>
      </c>
      <c r="Q536">
        <v>6.3932399999999996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177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7.4</v>
      </c>
      <c r="P537">
        <v>4.3</v>
      </c>
      <c r="Q537">
        <v>5.2685535000000003</v>
      </c>
    </row>
    <row r="538" spans="1:17" x14ac:dyDescent="0.3">
      <c r="A538" t="s">
        <v>572</v>
      </c>
      <c r="B538" t="s">
        <v>41</v>
      </c>
      <c r="C538" t="s">
        <v>42</v>
      </c>
      <c r="D538" t="s">
        <v>20</v>
      </c>
      <c r="E538" t="s">
        <v>21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5</v>
      </c>
      <c r="P538">
        <v>4.0999999999999996</v>
      </c>
      <c r="Q538">
        <v>3.1839779999999998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177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6.9</v>
      </c>
      <c r="P539">
        <v>4.3</v>
      </c>
      <c r="Q539">
        <v>4.4219910000000002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4.9000000000000004</v>
      </c>
      <c r="P540">
        <v>4.0999999999999996</v>
      </c>
      <c r="Q540">
        <v>12.579209999999998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5.0999999999999996</v>
      </c>
      <c r="P541">
        <v>5.0999999999999996</v>
      </c>
      <c r="Q541">
        <v>28.107323999999998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177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9.1</v>
      </c>
      <c r="P542">
        <v>4.3</v>
      </c>
      <c r="Q542">
        <v>4.1556059999999997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177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7.1</v>
      </c>
      <c r="P543">
        <v>6.7</v>
      </c>
      <c r="Q543">
        <v>5.3381580000000008</v>
      </c>
    </row>
    <row r="544" spans="1:17" x14ac:dyDescent="0.3">
      <c r="A544" t="s">
        <v>578</v>
      </c>
      <c r="B544" t="s">
        <v>41</v>
      </c>
      <c r="C544" t="s">
        <v>42</v>
      </c>
      <c r="D544" t="s">
        <v>20</v>
      </c>
      <c r="E544" t="s">
        <v>21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5</v>
      </c>
      <c r="P544">
        <v>5.5</v>
      </c>
      <c r="Q544">
        <v>4.6615799999999998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177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5.5</v>
      </c>
      <c r="P545">
        <v>4.5</v>
      </c>
      <c r="Q545">
        <v>5.3212950000000001</v>
      </c>
    </row>
    <row r="546" spans="1:17" x14ac:dyDescent="0.3">
      <c r="A546" t="s">
        <v>580</v>
      </c>
      <c r="B546" t="s">
        <v>41</v>
      </c>
      <c r="C546" t="s">
        <v>42</v>
      </c>
      <c r="D546" t="s">
        <v>27</v>
      </c>
      <c r="E546" t="s">
        <v>21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9.1999999999999993</v>
      </c>
      <c r="P546">
        <v>5.0999999999999996</v>
      </c>
      <c r="Q546">
        <v>3.8127599999999999</v>
      </c>
    </row>
    <row r="547" spans="1:17" x14ac:dyDescent="0.3">
      <c r="A547" t="s">
        <v>581</v>
      </c>
      <c r="B547" t="s">
        <v>41</v>
      </c>
      <c r="C547" t="s">
        <v>42</v>
      </c>
      <c r="D547" t="s">
        <v>20</v>
      </c>
      <c r="E547" t="s">
        <v>177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4.9000000000000004</v>
      </c>
      <c r="P547">
        <v>4.3</v>
      </c>
      <c r="Q547">
        <v>7.0090859999999999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8.9</v>
      </c>
      <c r="P548">
        <v>4.0999999999999996</v>
      </c>
      <c r="Q548">
        <v>12.66531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177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6</v>
      </c>
      <c r="P549">
        <v>5.5</v>
      </c>
      <c r="Q549">
        <v>31.678762499999998</v>
      </c>
    </row>
    <row r="550" spans="1:17" x14ac:dyDescent="0.3">
      <c r="A550" t="s">
        <v>584</v>
      </c>
      <c r="B550" t="s">
        <v>41</v>
      </c>
      <c r="C550" t="s">
        <v>42</v>
      </c>
      <c r="D550" t="s">
        <v>27</v>
      </c>
      <c r="E550" t="s">
        <v>21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4.2</v>
      </c>
      <c r="P550">
        <v>5.5</v>
      </c>
      <c r="Q550">
        <v>14.882175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7.3</v>
      </c>
      <c r="P551">
        <v>4.5</v>
      </c>
      <c r="Q551">
        <v>18.728009999999998</v>
      </c>
    </row>
    <row r="552" spans="1:17" x14ac:dyDescent="0.3">
      <c r="A552" t="s">
        <v>586</v>
      </c>
      <c r="B552" t="s">
        <v>41</v>
      </c>
      <c r="C552" t="s">
        <v>42</v>
      </c>
      <c r="D552" t="s">
        <v>27</v>
      </c>
      <c r="E552" t="s">
        <v>177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6.5</v>
      </c>
      <c r="P552">
        <v>4.0999999999999996</v>
      </c>
      <c r="Q552">
        <v>7.3964204999999996</v>
      </c>
    </row>
    <row r="553" spans="1:17" x14ac:dyDescent="0.3">
      <c r="A553" t="s">
        <v>587</v>
      </c>
      <c r="B553" t="s">
        <v>41</v>
      </c>
      <c r="C553" t="s">
        <v>42</v>
      </c>
      <c r="D553" t="s">
        <v>27</v>
      </c>
      <c r="E553" t="s">
        <v>21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8.9</v>
      </c>
      <c r="P553">
        <v>4.0999999999999996</v>
      </c>
      <c r="Q553">
        <v>21.042409499999998</v>
      </c>
    </row>
    <row r="554" spans="1:17" x14ac:dyDescent="0.3">
      <c r="A554" t="s">
        <v>588</v>
      </c>
      <c r="B554" t="s">
        <v>41</v>
      </c>
      <c r="C554" t="s">
        <v>42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9.6999999999999993</v>
      </c>
      <c r="P554">
        <v>6.7</v>
      </c>
      <c r="Q554">
        <v>36.874656000000002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177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32</v>
      </c>
      <c r="N555">
        <v>133.26</v>
      </c>
      <c r="O555">
        <v>8.6</v>
      </c>
      <c r="P555">
        <v>4.5</v>
      </c>
      <c r="Q555">
        <v>6.2965350000000004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177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6.9</v>
      </c>
      <c r="P556">
        <v>4.5</v>
      </c>
      <c r="Q556">
        <v>6.3900899999999998</v>
      </c>
    </row>
    <row r="557" spans="1:17" x14ac:dyDescent="0.3">
      <c r="A557" t="s">
        <v>591</v>
      </c>
      <c r="B557" t="s">
        <v>41</v>
      </c>
      <c r="C557" t="s">
        <v>42</v>
      </c>
      <c r="D557" t="s">
        <v>27</v>
      </c>
      <c r="E557" t="s">
        <v>177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7.7</v>
      </c>
      <c r="P557">
        <v>4.3</v>
      </c>
      <c r="Q557">
        <v>5.0766659999999995</v>
      </c>
    </row>
    <row r="558" spans="1:17" x14ac:dyDescent="0.3">
      <c r="A558" t="s">
        <v>592</v>
      </c>
      <c r="B558" t="s">
        <v>41</v>
      </c>
      <c r="C558" t="s">
        <v>42</v>
      </c>
      <c r="D558" t="s">
        <v>20</v>
      </c>
      <c r="E558" t="s">
        <v>21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9.5</v>
      </c>
      <c r="P558">
        <v>4.0999999999999996</v>
      </c>
      <c r="Q558">
        <v>6.2026439999999994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4.5</v>
      </c>
      <c r="P559">
        <v>5.0999999999999996</v>
      </c>
      <c r="Q559">
        <v>52.757460000000002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177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5.6</v>
      </c>
      <c r="P560">
        <v>5.0999999999999996</v>
      </c>
      <c r="Q560">
        <v>13.385358000000002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8.1999999999999993</v>
      </c>
      <c r="P561">
        <v>4.3</v>
      </c>
      <c r="Q561">
        <v>9.8092889999999997</v>
      </c>
    </row>
    <row r="562" spans="1:17" x14ac:dyDescent="0.3">
      <c r="A562" t="s">
        <v>596</v>
      </c>
      <c r="B562" t="s">
        <v>41</v>
      </c>
      <c r="C562" t="s">
        <v>42</v>
      </c>
      <c r="D562" t="s">
        <v>27</v>
      </c>
      <c r="E562" t="s">
        <v>177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7.3</v>
      </c>
      <c r="P562">
        <v>4.5</v>
      </c>
      <c r="Q562">
        <v>9.176895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177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4.4000000000000004</v>
      </c>
      <c r="P563">
        <v>5.0999999999999996</v>
      </c>
      <c r="Q563">
        <v>47.766599999999997</v>
      </c>
    </row>
    <row r="564" spans="1:17" x14ac:dyDescent="0.3">
      <c r="A564" t="s">
        <v>598</v>
      </c>
      <c r="B564" t="s">
        <v>41</v>
      </c>
      <c r="C564" t="s">
        <v>42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5.7</v>
      </c>
      <c r="P564">
        <v>4.5</v>
      </c>
      <c r="Q564">
        <v>16.034759999999999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177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5</v>
      </c>
      <c r="P565">
        <v>4.5</v>
      </c>
      <c r="Q565">
        <v>21.123585000000002</v>
      </c>
    </row>
    <row r="566" spans="1:17" x14ac:dyDescent="0.3">
      <c r="A566" t="s">
        <v>600</v>
      </c>
      <c r="B566" t="s">
        <v>41</v>
      </c>
      <c r="C566" t="s">
        <v>42</v>
      </c>
      <c r="D566" t="s">
        <v>27</v>
      </c>
      <c r="E566" t="s">
        <v>177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9</v>
      </c>
      <c r="P566">
        <v>4.0999999999999996</v>
      </c>
      <c r="Q566">
        <v>8.5454249999999998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32</v>
      </c>
      <c r="N567">
        <v>812.1</v>
      </c>
      <c r="O567">
        <v>6.3</v>
      </c>
      <c r="P567">
        <v>5.0999999999999996</v>
      </c>
      <c r="Q567">
        <v>43.487954999999999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32</v>
      </c>
      <c r="N568">
        <v>493.3</v>
      </c>
      <c r="O568">
        <v>9.4</v>
      </c>
      <c r="P568">
        <v>5.5</v>
      </c>
      <c r="Q568">
        <v>28.488075000000002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7.7</v>
      </c>
      <c r="P569">
        <v>4.0999999999999996</v>
      </c>
      <c r="Q569">
        <v>25.470963000000001</v>
      </c>
    </row>
    <row r="570" spans="1:17" x14ac:dyDescent="0.3">
      <c r="A570" t="s">
        <v>604</v>
      </c>
      <c r="B570" t="s">
        <v>41</v>
      </c>
      <c r="C570" t="s">
        <v>42</v>
      </c>
      <c r="D570" t="s">
        <v>27</v>
      </c>
      <c r="E570" t="s">
        <v>21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32</v>
      </c>
      <c r="N570">
        <v>559.02</v>
      </c>
      <c r="O570">
        <v>5.5</v>
      </c>
      <c r="P570">
        <v>4.0999999999999996</v>
      </c>
      <c r="Q570">
        <v>24.065811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4.0999999999999996</v>
      </c>
      <c r="P571">
        <v>5.5</v>
      </c>
      <c r="Q571">
        <v>29.906415000000003</v>
      </c>
    </row>
    <row r="572" spans="1:17" x14ac:dyDescent="0.3">
      <c r="A572" t="s">
        <v>606</v>
      </c>
      <c r="B572" t="s">
        <v>41</v>
      </c>
      <c r="C572" t="s">
        <v>42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7.6</v>
      </c>
      <c r="P572">
        <v>4.3</v>
      </c>
      <c r="Q572">
        <v>18.520529999999997</v>
      </c>
    </row>
    <row r="573" spans="1:17" x14ac:dyDescent="0.3">
      <c r="A573" t="s">
        <v>607</v>
      </c>
      <c r="B573" t="s">
        <v>41</v>
      </c>
      <c r="C573" t="s">
        <v>42</v>
      </c>
      <c r="D573" t="s">
        <v>20</v>
      </c>
      <c r="E573" t="s">
        <v>177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8.6</v>
      </c>
      <c r="P573">
        <v>5.5</v>
      </c>
      <c r="Q573">
        <v>15.401925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177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8.3000000000000007</v>
      </c>
      <c r="P574">
        <v>5.0999999999999996</v>
      </c>
      <c r="Q574">
        <v>3.7972305</v>
      </c>
    </row>
    <row r="575" spans="1:17" x14ac:dyDescent="0.3">
      <c r="A575" t="s">
        <v>609</v>
      </c>
      <c r="B575" t="s">
        <v>41</v>
      </c>
      <c r="C575" t="s">
        <v>42</v>
      </c>
      <c r="D575" t="s">
        <v>27</v>
      </c>
      <c r="E575" t="s">
        <v>177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8.1</v>
      </c>
      <c r="P575">
        <v>5.0999999999999996</v>
      </c>
      <c r="Q575">
        <v>7.7529689999999993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177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32</v>
      </c>
      <c r="N576">
        <v>429.55</v>
      </c>
      <c r="O576">
        <v>8.6</v>
      </c>
      <c r="P576">
        <v>5.5</v>
      </c>
      <c r="Q576">
        <v>24.8065125</v>
      </c>
    </row>
    <row r="577" spans="1:17" x14ac:dyDescent="0.3">
      <c r="A577" t="s">
        <v>611</v>
      </c>
      <c r="B577" t="s">
        <v>41</v>
      </c>
      <c r="C577" t="s">
        <v>42</v>
      </c>
      <c r="D577" t="s">
        <v>20</v>
      </c>
      <c r="E577" t="s">
        <v>177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6.3</v>
      </c>
      <c r="P577">
        <v>4.0999999999999996</v>
      </c>
      <c r="Q577">
        <v>24.502768499999998</v>
      </c>
    </row>
    <row r="578" spans="1:17" x14ac:dyDescent="0.3">
      <c r="A578" t="s">
        <v>612</v>
      </c>
      <c r="B578" t="s">
        <v>41</v>
      </c>
      <c r="C578" t="s">
        <v>42</v>
      </c>
      <c r="D578" t="s">
        <v>27</v>
      </c>
      <c r="E578" t="s">
        <v>177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5.8</v>
      </c>
      <c r="P578">
        <v>5.0999999999999996</v>
      </c>
      <c r="Q578">
        <v>12.916259999999999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177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6.2</v>
      </c>
      <c r="P579">
        <v>5.0999999999999996</v>
      </c>
      <c r="Q579">
        <v>6.8051339999999989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7.7</v>
      </c>
      <c r="P580">
        <v>6.7</v>
      </c>
      <c r="Q580">
        <v>18.085578000000002</v>
      </c>
    </row>
    <row r="581" spans="1:17" x14ac:dyDescent="0.3">
      <c r="A581" t="s">
        <v>615</v>
      </c>
      <c r="B581" t="s">
        <v>41</v>
      </c>
      <c r="C581" t="s">
        <v>42</v>
      </c>
      <c r="D581" t="s">
        <v>27</v>
      </c>
      <c r="E581" t="s">
        <v>177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8.1</v>
      </c>
      <c r="P581">
        <v>6.7</v>
      </c>
      <c r="Q581">
        <v>9.7800570000000011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177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7.3</v>
      </c>
      <c r="P582">
        <v>5.0999999999999996</v>
      </c>
      <c r="Q582">
        <v>4.3728929999999995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8.4</v>
      </c>
      <c r="P583">
        <v>6.7</v>
      </c>
      <c r="Q583">
        <v>21.859151999999998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8</v>
      </c>
      <c r="P584">
        <v>4.0999999999999996</v>
      </c>
      <c r="Q584">
        <v>8.0055779999999999</v>
      </c>
    </row>
    <row r="585" spans="1:17" x14ac:dyDescent="0.3">
      <c r="A585" t="s">
        <v>619</v>
      </c>
      <c r="B585" t="s">
        <v>41</v>
      </c>
      <c r="C585" t="s">
        <v>42</v>
      </c>
      <c r="D585" t="s">
        <v>20</v>
      </c>
      <c r="E585" t="s">
        <v>21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9.5</v>
      </c>
      <c r="P585">
        <v>4.0999999999999996</v>
      </c>
      <c r="Q585">
        <v>3.1133760000000001</v>
      </c>
    </row>
    <row r="586" spans="1:17" x14ac:dyDescent="0.3">
      <c r="A586" t="s">
        <v>620</v>
      </c>
      <c r="B586" t="s">
        <v>41</v>
      </c>
      <c r="C586" t="s">
        <v>42</v>
      </c>
      <c r="D586" t="s">
        <v>27</v>
      </c>
      <c r="E586" t="s">
        <v>177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7</v>
      </c>
      <c r="P586">
        <v>5.5</v>
      </c>
      <c r="Q586">
        <v>10.925145000000001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177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32</v>
      </c>
      <c r="N587">
        <v>206.84</v>
      </c>
      <c r="O587">
        <v>9.8000000000000007</v>
      </c>
      <c r="P587">
        <v>6.7</v>
      </c>
      <c r="Q587">
        <v>14.551194000000001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9.1999999999999993</v>
      </c>
      <c r="P588">
        <v>5.0999999999999996</v>
      </c>
      <c r="Q588">
        <v>8.4084209999999988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7.7</v>
      </c>
      <c r="P589">
        <v>5.5</v>
      </c>
      <c r="Q589">
        <v>12.433575000000001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177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5.3</v>
      </c>
      <c r="P590">
        <v>4.0999999999999996</v>
      </c>
      <c r="Q590">
        <v>25.662104999999997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177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4.4000000000000004</v>
      </c>
      <c r="P591">
        <v>6.7</v>
      </c>
      <c r="Q591">
        <v>5.1425850000000004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177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4.3</v>
      </c>
      <c r="P592">
        <v>6.7</v>
      </c>
      <c r="Q592">
        <v>19.640313000000003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9.4</v>
      </c>
      <c r="P593">
        <v>4.3</v>
      </c>
      <c r="Q593">
        <v>7.6610519999999998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9.8000000000000007</v>
      </c>
      <c r="P594">
        <v>5.5</v>
      </c>
      <c r="Q594">
        <v>2.6322450000000002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4.8</v>
      </c>
      <c r="P595">
        <v>5.5</v>
      </c>
      <c r="Q595">
        <v>13.0284</v>
      </c>
    </row>
    <row r="596" spans="1:17" x14ac:dyDescent="0.3">
      <c r="A596" t="s">
        <v>630</v>
      </c>
      <c r="B596" t="s">
        <v>41</v>
      </c>
      <c r="C596" t="s">
        <v>42</v>
      </c>
      <c r="D596" t="s">
        <v>20</v>
      </c>
      <c r="E596" t="s">
        <v>177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5.3</v>
      </c>
      <c r="P596">
        <v>5.5</v>
      </c>
      <c r="Q596">
        <v>16.770600000000002</v>
      </c>
    </row>
    <row r="597" spans="1:17" x14ac:dyDescent="0.3">
      <c r="A597" t="s">
        <v>631</v>
      </c>
      <c r="B597" t="s">
        <v>41</v>
      </c>
      <c r="C597" t="s">
        <v>42</v>
      </c>
      <c r="D597" t="s">
        <v>27</v>
      </c>
      <c r="E597" t="s">
        <v>177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8.6999999999999993</v>
      </c>
      <c r="P597">
        <v>6.7</v>
      </c>
      <c r="Q597">
        <v>3.127761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177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9.5</v>
      </c>
      <c r="P598">
        <v>5.0999999999999996</v>
      </c>
      <c r="Q598">
        <v>8.3859300000000001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5.3</v>
      </c>
      <c r="P599">
        <v>5.5</v>
      </c>
      <c r="Q599">
        <v>24.251535000000001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9.1999999999999993</v>
      </c>
      <c r="P600">
        <v>4.0999999999999996</v>
      </c>
      <c r="Q600">
        <v>7.9319625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9.6</v>
      </c>
      <c r="P601">
        <v>4.3</v>
      </c>
      <c r="Q601">
        <v>6.3498960000000002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177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6.4</v>
      </c>
      <c r="P602">
        <v>4.5</v>
      </c>
      <c r="Q602">
        <v>3.9255300000000002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4.5</v>
      </c>
      <c r="P603">
        <v>4.0999999999999996</v>
      </c>
      <c r="Q603">
        <v>2.7978195000000001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177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6.9</v>
      </c>
      <c r="P604">
        <v>5.0999999999999996</v>
      </c>
      <c r="Q604">
        <v>41.533379999999994</v>
      </c>
    </row>
    <row r="605" spans="1:17" x14ac:dyDescent="0.3">
      <c r="A605" t="s">
        <v>639</v>
      </c>
      <c r="B605" t="s">
        <v>41</v>
      </c>
      <c r="C605" t="s">
        <v>42</v>
      </c>
      <c r="D605" t="s">
        <v>27</v>
      </c>
      <c r="E605" t="s">
        <v>21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7.8</v>
      </c>
      <c r="P605">
        <v>5.5</v>
      </c>
      <c r="Q605">
        <v>18.887715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4.5</v>
      </c>
      <c r="P606">
        <v>4.0999999999999996</v>
      </c>
      <c r="Q606">
        <v>15.6370515</v>
      </c>
    </row>
    <row r="607" spans="1:17" x14ac:dyDescent="0.3">
      <c r="A607" t="s">
        <v>641</v>
      </c>
      <c r="B607" t="s">
        <v>41</v>
      </c>
      <c r="C607" t="s">
        <v>42</v>
      </c>
      <c r="D607" t="s">
        <v>27</v>
      </c>
      <c r="E607" t="s">
        <v>177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8.6</v>
      </c>
      <c r="P607">
        <v>4.3</v>
      </c>
      <c r="Q607">
        <v>5.7340499999999999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5.2</v>
      </c>
      <c r="P608">
        <v>4.0999999999999996</v>
      </c>
      <c r="Q608">
        <v>16.167427499999999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32</v>
      </c>
      <c r="N609">
        <v>199.16</v>
      </c>
      <c r="O609">
        <v>6.4</v>
      </c>
      <c r="P609">
        <v>5.0999999999999996</v>
      </c>
      <c r="Q609">
        <v>10.665018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177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5.2</v>
      </c>
      <c r="P610">
        <v>4.0999999999999996</v>
      </c>
      <c r="Q610">
        <v>1.3177604999999999</v>
      </c>
    </row>
    <row r="611" spans="1:17" x14ac:dyDescent="0.3">
      <c r="A611" t="s">
        <v>645</v>
      </c>
      <c r="B611" t="s">
        <v>41</v>
      </c>
      <c r="C611" t="s">
        <v>42</v>
      </c>
      <c r="D611" t="s">
        <v>20</v>
      </c>
      <c r="E611" t="s">
        <v>177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8.9</v>
      </c>
      <c r="P611">
        <v>5.0999999999999996</v>
      </c>
      <c r="Q611">
        <v>6.2000190000000002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32</v>
      </c>
      <c r="N612">
        <v>28.96</v>
      </c>
      <c r="O612">
        <v>6.2</v>
      </c>
      <c r="P612">
        <v>4.5</v>
      </c>
      <c r="Q612">
        <v>1.36836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6.7</v>
      </c>
      <c r="P613">
        <v>5.0999999999999996</v>
      </c>
      <c r="Q613">
        <v>47.698591499999992</v>
      </c>
    </row>
    <row r="614" spans="1:17" x14ac:dyDescent="0.3">
      <c r="A614" t="s">
        <v>648</v>
      </c>
      <c r="B614" t="s">
        <v>41</v>
      </c>
      <c r="C614" t="s">
        <v>42</v>
      </c>
      <c r="D614" t="s">
        <v>20</v>
      </c>
      <c r="E614" t="s">
        <v>177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7.2</v>
      </c>
      <c r="P614">
        <v>4.0999999999999996</v>
      </c>
      <c r="Q614">
        <v>12.039362999999998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177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32</v>
      </c>
      <c r="N615">
        <v>80.930000000000007</v>
      </c>
      <c r="O615">
        <v>9</v>
      </c>
      <c r="P615">
        <v>5.5</v>
      </c>
      <c r="Q615">
        <v>4.6737074999999999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177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4.2</v>
      </c>
      <c r="P616">
        <v>5.0999999999999996</v>
      </c>
      <c r="Q616">
        <v>36.119474999999994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4.2</v>
      </c>
      <c r="P617">
        <v>5.5</v>
      </c>
      <c r="Q617">
        <v>20.12472</v>
      </c>
    </row>
    <row r="618" spans="1:17" x14ac:dyDescent="0.3">
      <c r="A618" t="s">
        <v>652</v>
      </c>
      <c r="B618" t="s">
        <v>41</v>
      </c>
      <c r="C618" t="s">
        <v>42</v>
      </c>
      <c r="D618" t="s">
        <v>20</v>
      </c>
      <c r="E618" t="s">
        <v>177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6.9</v>
      </c>
      <c r="P618">
        <v>5.5</v>
      </c>
      <c r="Q618">
        <v>25.155900000000003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177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4.4000000000000004</v>
      </c>
      <c r="P619">
        <v>4.5</v>
      </c>
      <c r="Q619">
        <v>20.768737499999997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177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32</v>
      </c>
      <c r="N620">
        <v>591.17999999999995</v>
      </c>
      <c r="O620">
        <v>4</v>
      </c>
      <c r="P620">
        <v>5.0999999999999996</v>
      </c>
      <c r="Q620">
        <v>31.657689000000001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8.5</v>
      </c>
      <c r="P621">
        <v>4.0999999999999996</v>
      </c>
      <c r="Q621">
        <v>11.225717999999999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9.1999999999999993</v>
      </c>
      <c r="P622">
        <v>5.0999999999999996</v>
      </c>
      <c r="Q622">
        <v>11.515391999999999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9.8000000000000007</v>
      </c>
      <c r="P623">
        <v>5.0999999999999996</v>
      </c>
      <c r="Q623">
        <v>4.9057154999999995</v>
      </c>
    </row>
    <row r="624" spans="1:17" x14ac:dyDescent="0.3">
      <c r="A624" t="s">
        <v>658</v>
      </c>
      <c r="B624" t="s">
        <v>41</v>
      </c>
      <c r="C624" t="s">
        <v>42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32</v>
      </c>
      <c r="N624">
        <v>662.13</v>
      </c>
      <c r="O624">
        <v>4.9000000000000004</v>
      </c>
      <c r="P624">
        <v>4.3</v>
      </c>
      <c r="Q624">
        <v>29.895169499999998</v>
      </c>
    </row>
    <row r="625" spans="1:17" x14ac:dyDescent="0.3">
      <c r="A625" t="s">
        <v>659</v>
      </c>
      <c r="B625" t="s">
        <v>41</v>
      </c>
      <c r="C625" t="s">
        <v>42</v>
      </c>
      <c r="D625" t="s">
        <v>27</v>
      </c>
      <c r="E625" t="s">
        <v>21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4.4000000000000004</v>
      </c>
      <c r="P625">
        <v>4.0999999999999996</v>
      </c>
      <c r="Q625">
        <v>35.839124999999996</v>
      </c>
    </row>
    <row r="626" spans="1:17" x14ac:dyDescent="0.3">
      <c r="A626" t="s">
        <v>660</v>
      </c>
      <c r="B626" t="s">
        <v>41</v>
      </c>
      <c r="C626" t="s">
        <v>42</v>
      </c>
      <c r="D626" t="s">
        <v>20</v>
      </c>
      <c r="E626" t="s">
        <v>177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6.8</v>
      </c>
      <c r="P626">
        <v>4.0999999999999996</v>
      </c>
      <c r="Q626">
        <v>3.9326175000000001</v>
      </c>
    </row>
    <row r="627" spans="1:17" x14ac:dyDescent="0.3">
      <c r="A627" t="s">
        <v>661</v>
      </c>
      <c r="B627" t="s">
        <v>41</v>
      </c>
      <c r="C627" t="s">
        <v>42</v>
      </c>
      <c r="D627" t="s">
        <v>20</v>
      </c>
      <c r="E627" t="s">
        <v>21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9.1</v>
      </c>
      <c r="P627">
        <v>5.0999999999999996</v>
      </c>
      <c r="Q627">
        <v>8.4480479999999982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177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8.6999999999999993</v>
      </c>
      <c r="P628">
        <v>5.5</v>
      </c>
      <c r="Q628">
        <v>7.0304849999999997</v>
      </c>
    </row>
    <row r="629" spans="1:17" x14ac:dyDescent="0.3">
      <c r="A629" t="s">
        <v>663</v>
      </c>
      <c r="B629" t="s">
        <v>41</v>
      </c>
      <c r="C629" t="s">
        <v>42</v>
      </c>
      <c r="D629" t="s">
        <v>20</v>
      </c>
      <c r="E629" t="s">
        <v>177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5</v>
      </c>
      <c r="P629">
        <v>6.7</v>
      </c>
      <c r="Q629">
        <v>58.095030000000008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177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7.5</v>
      </c>
      <c r="P630">
        <v>4.3</v>
      </c>
      <c r="Q630">
        <v>7.2194849999999997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8.1999999999999993</v>
      </c>
      <c r="P631">
        <v>4.0999999999999996</v>
      </c>
      <c r="Q631">
        <v>0.52047449999999995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177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6.7</v>
      </c>
      <c r="P632">
        <v>5.5</v>
      </c>
      <c r="Q632">
        <v>37.069724999999998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177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5.4</v>
      </c>
      <c r="P633">
        <v>4.5</v>
      </c>
      <c r="Q633">
        <v>11.1004425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177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7</v>
      </c>
      <c r="P634">
        <v>5.0999999999999996</v>
      </c>
      <c r="Q634">
        <v>8.9717669999999998</v>
      </c>
    </row>
    <row r="635" spans="1:17" x14ac:dyDescent="0.3">
      <c r="A635" t="s">
        <v>669</v>
      </c>
      <c r="B635" t="s">
        <v>41</v>
      </c>
      <c r="C635" t="s">
        <v>42</v>
      </c>
      <c r="D635" t="s">
        <v>27</v>
      </c>
      <c r="E635" t="s">
        <v>177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</v>
      </c>
      <c r="P635">
        <v>4.3</v>
      </c>
      <c r="Q635">
        <v>13.504365</v>
      </c>
    </row>
    <row r="636" spans="1:17" x14ac:dyDescent="0.3">
      <c r="A636" t="s">
        <v>670</v>
      </c>
      <c r="B636" t="s">
        <v>41</v>
      </c>
      <c r="C636" t="s">
        <v>42</v>
      </c>
      <c r="D636" t="s">
        <v>20</v>
      </c>
      <c r="E636" t="s">
        <v>177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32</v>
      </c>
      <c r="N636">
        <v>239.73</v>
      </c>
      <c r="O636">
        <v>5</v>
      </c>
      <c r="P636">
        <v>5.0999999999999996</v>
      </c>
      <c r="Q636">
        <v>12.8375415</v>
      </c>
    </row>
    <row r="637" spans="1:17" x14ac:dyDescent="0.3">
      <c r="A637" t="s">
        <v>671</v>
      </c>
      <c r="B637" t="s">
        <v>41</v>
      </c>
      <c r="C637" t="s">
        <v>42</v>
      </c>
      <c r="D637" t="s">
        <v>20</v>
      </c>
      <c r="E637" t="s">
        <v>177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5</v>
      </c>
      <c r="P637">
        <v>6.7</v>
      </c>
      <c r="Q637">
        <v>46.761645000000001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177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6</v>
      </c>
      <c r="P638">
        <v>6.7</v>
      </c>
      <c r="Q638">
        <v>14.256427499999999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6.3</v>
      </c>
      <c r="P639">
        <v>4.5</v>
      </c>
      <c r="Q639">
        <v>2.1829499999999999</v>
      </c>
    </row>
    <row r="640" spans="1:17" x14ac:dyDescent="0.3">
      <c r="A640" t="s">
        <v>674</v>
      </c>
      <c r="B640" t="s">
        <v>41</v>
      </c>
      <c r="C640" t="s">
        <v>42</v>
      </c>
      <c r="D640" t="s">
        <v>20</v>
      </c>
      <c r="E640" t="s">
        <v>21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8.5</v>
      </c>
      <c r="P640">
        <v>5.0999999999999996</v>
      </c>
      <c r="Q640">
        <v>4.7204325000000003</v>
      </c>
    </row>
    <row r="641" spans="1:17" x14ac:dyDescent="0.3">
      <c r="A641" t="s">
        <v>675</v>
      </c>
      <c r="B641" t="s">
        <v>41</v>
      </c>
      <c r="C641" t="s">
        <v>42</v>
      </c>
      <c r="D641" t="s">
        <v>27</v>
      </c>
      <c r="E641" t="s">
        <v>177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7.5</v>
      </c>
      <c r="P641">
        <v>4.0999999999999996</v>
      </c>
      <c r="Q641">
        <v>6.7700429999999994</v>
      </c>
    </row>
    <row r="642" spans="1:17" x14ac:dyDescent="0.3">
      <c r="A642" t="s">
        <v>676</v>
      </c>
      <c r="B642" t="s">
        <v>41</v>
      </c>
      <c r="C642" t="s">
        <v>42</v>
      </c>
      <c r="D642" t="s">
        <v>20</v>
      </c>
      <c r="E642" t="s">
        <v>21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6.4</v>
      </c>
      <c r="P642">
        <v>5.0999999999999996</v>
      </c>
      <c r="Q642">
        <v>15.870613499999997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</v>
      </c>
      <c r="P643">
        <v>4.5</v>
      </c>
      <c r="Q643">
        <v>33.471899999999998</v>
      </c>
    </row>
    <row r="644" spans="1:17" x14ac:dyDescent="0.3">
      <c r="A644" t="s">
        <v>678</v>
      </c>
      <c r="B644" t="s">
        <v>41</v>
      </c>
      <c r="C644" t="s">
        <v>42</v>
      </c>
      <c r="D644" t="s">
        <v>20</v>
      </c>
      <c r="E644" t="s">
        <v>177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6</v>
      </c>
      <c r="P644">
        <v>4.5</v>
      </c>
      <c r="Q644">
        <v>5.260815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</v>
      </c>
      <c r="P645">
        <v>5.0999999999999996</v>
      </c>
      <c r="Q645">
        <v>31.067567999999998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177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5.5</v>
      </c>
      <c r="P646">
        <v>4.5</v>
      </c>
      <c r="Q646">
        <v>2.8468125000000004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177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8.6999999999999993</v>
      </c>
      <c r="P647">
        <v>4.3</v>
      </c>
      <c r="Q647">
        <v>7.866935999999999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177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7.4</v>
      </c>
      <c r="P648">
        <v>6.7</v>
      </c>
      <c r="Q648">
        <v>29.635641</v>
      </c>
    </row>
    <row r="649" spans="1:17" x14ac:dyDescent="0.3">
      <c r="A649" t="s">
        <v>683</v>
      </c>
      <c r="B649" t="s">
        <v>41</v>
      </c>
      <c r="C649" t="s">
        <v>42</v>
      </c>
      <c r="D649" t="s">
        <v>20</v>
      </c>
      <c r="E649" t="s">
        <v>177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5.6</v>
      </c>
      <c r="P649">
        <v>4.0999999999999996</v>
      </c>
      <c r="Q649">
        <v>1.4477715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6.3</v>
      </c>
      <c r="P650">
        <v>5.5</v>
      </c>
      <c r="Q650">
        <v>1.7890950000000001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177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7.1</v>
      </c>
      <c r="P651">
        <v>4.5</v>
      </c>
      <c r="Q651">
        <v>11.689649999999999</v>
      </c>
    </row>
    <row r="652" spans="1:17" x14ac:dyDescent="0.3">
      <c r="A652" t="s">
        <v>686</v>
      </c>
      <c r="B652" t="s">
        <v>41</v>
      </c>
      <c r="C652" t="s">
        <v>42</v>
      </c>
      <c r="D652" t="s">
        <v>27</v>
      </c>
      <c r="E652" t="s">
        <v>177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7.8</v>
      </c>
      <c r="P652">
        <v>4.5</v>
      </c>
      <c r="Q652">
        <v>17.874675</v>
      </c>
    </row>
    <row r="653" spans="1:17" x14ac:dyDescent="0.3">
      <c r="A653" t="s">
        <v>687</v>
      </c>
      <c r="B653" t="s">
        <v>41</v>
      </c>
      <c r="C653" t="s">
        <v>42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9.9</v>
      </c>
      <c r="P653">
        <v>6.7</v>
      </c>
      <c r="Q653">
        <v>23.557400999999999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177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7.3</v>
      </c>
      <c r="P654">
        <v>4.3</v>
      </c>
      <c r="Q654">
        <v>32.860170000000004</v>
      </c>
    </row>
    <row r="655" spans="1:17" x14ac:dyDescent="0.3">
      <c r="A655" t="s">
        <v>689</v>
      </c>
      <c r="B655" t="s">
        <v>41</v>
      </c>
      <c r="C655" t="s">
        <v>42</v>
      </c>
      <c r="D655" t="s">
        <v>20</v>
      </c>
      <c r="E655" t="s">
        <v>177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5.0999999999999996</v>
      </c>
      <c r="P655">
        <v>5.5</v>
      </c>
      <c r="Q655">
        <v>19.397069999999999</v>
      </c>
    </row>
    <row r="656" spans="1:17" x14ac:dyDescent="0.3">
      <c r="A656" t="s">
        <v>690</v>
      </c>
      <c r="B656" t="s">
        <v>41</v>
      </c>
      <c r="C656" t="s">
        <v>42</v>
      </c>
      <c r="D656" t="s">
        <v>20</v>
      </c>
      <c r="E656" t="s">
        <v>177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9.4</v>
      </c>
      <c r="P656">
        <v>4.0999999999999996</v>
      </c>
      <c r="Q656">
        <v>10.362995999999999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5.8</v>
      </c>
      <c r="P657">
        <v>4.5</v>
      </c>
      <c r="Q657">
        <v>2.2240574999999998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32</v>
      </c>
      <c r="N658">
        <v>99.69</v>
      </c>
      <c r="O658">
        <v>8</v>
      </c>
      <c r="P658">
        <v>4.5</v>
      </c>
      <c r="Q658">
        <v>4.7103524999999999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7.9</v>
      </c>
      <c r="P659">
        <v>4.0999999999999996</v>
      </c>
      <c r="Q659">
        <v>11.384572499999999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5.9</v>
      </c>
      <c r="P660">
        <v>5.5</v>
      </c>
      <c r="Q660">
        <v>8.0647874999999996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177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32</v>
      </c>
      <c r="N661">
        <v>55.45</v>
      </c>
      <c r="O661">
        <v>4.9000000000000004</v>
      </c>
      <c r="P661">
        <v>4.0999999999999996</v>
      </c>
      <c r="Q661">
        <v>2.3871224999999994</v>
      </c>
    </row>
    <row r="662" spans="1:17" x14ac:dyDescent="0.3">
      <c r="A662" t="s">
        <v>696</v>
      </c>
      <c r="B662" t="s">
        <v>41</v>
      </c>
      <c r="C662" t="s">
        <v>42</v>
      </c>
      <c r="D662" t="s">
        <v>27</v>
      </c>
      <c r="E662" t="s">
        <v>21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9.3000000000000007</v>
      </c>
      <c r="P662">
        <v>5.5</v>
      </c>
      <c r="Q662">
        <v>7.4445524999999995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177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7.9</v>
      </c>
      <c r="P663">
        <v>5.5</v>
      </c>
      <c r="Q663">
        <v>6.9288449999999999</v>
      </c>
    </row>
    <row r="664" spans="1:17" x14ac:dyDescent="0.3">
      <c r="A664" t="s">
        <v>698</v>
      </c>
      <c r="B664" t="s">
        <v>41</v>
      </c>
      <c r="C664" t="s">
        <v>42</v>
      </c>
      <c r="D664" t="s">
        <v>20</v>
      </c>
      <c r="E664" t="s">
        <v>21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32</v>
      </c>
      <c r="N664">
        <v>352.5</v>
      </c>
      <c r="O664">
        <v>5.9</v>
      </c>
      <c r="P664">
        <v>4.0999999999999996</v>
      </c>
      <c r="Q664">
        <v>15.175124999999998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9.9</v>
      </c>
      <c r="P665">
        <v>5.0999999999999996</v>
      </c>
      <c r="Q665">
        <v>46.64204999999999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7.7</v>
      </c>
      <c r="P666">
        <v>5.5</v>
      </c>
      <c r="Q666">
        <v>11.411399999999999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7.6</v>
      </c>
      <c r="P667">
        <v>4.0999999999999996</v>
      </c>
      <c r="Q667">
        <v>8.3740860000000001</v>
      </c>
    </row>
    <row r="668" spans="1:17" x14ac:dyDescent="0.3">
      <c r="A668" t="s">
        <v>702</v>
      </c>
      <c r="B668" t="s">
        <v>41</v>
      </c>
      <c r="C668" t="s">
        <v>42</v>
      </c>
      <c r="D668" t="s">
        <v>20</v>
      </c>
      <c r="E668" t="s">
        <v>177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7.7</v>
      </c>
      <c r="P668">
        <v>5.0999999999999996</v>
      </c>
      <c r="Q668">
        <v>9.2759309999999999</v>
      </c>
    </row>
    <row r="669" spans="1:17" x14ac:dyDescent="0.3">
      <c r="A669" t="s">
        <v>703</v>
      </c>
      <c r="B669" t="s">
        <v>41</v>
      </c>
      <c r="C669" t="s">
        <v>42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6.4</v>
      </c>
      <c r="P669">
        <v>6.7</v>
      </c>
      <c r="Q669">
        <v>5.0567580000000003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4.4000000000000004</v>
      </c>
      <c r="P670">
        <v>6.7</v>
      </c>
      <c r="Q670">
        <v>20.138390999999999</v>
      </c>
    </row>
    <row r="671" spans="1:17" x14ac:dyDescent="0.3">
      <c r="A671" t="s">
        <v>705</v>
      </c>
      <c r="B671" t="s">
        <v>41</v>
      </c>
      <c r="C671" t="s">
        <v>42</v>
      </c>
      <c r="D671" t="s">
        <v>27</v>
      </c>
      <c r="E671" t="s">
        <v>21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4.0999999999999996</v>
      </c>
      <c r="P671">
        <v>5.5</v>
      </c>
      <c r="Q671">
        <v>4.6916100000000007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177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4.4000000000000004</v>
      </c>
      <c r="P672">
        <v>4.0999999999999996</v>
      </c>
      <c r="Q672">
        <v>24.125219999999995</v>
      </c>
    </row>
    <row r="673" spans="1:17" x14ac:dyDescent="0.3">
      <c r="A673" t="s">
        <v>707</v>
      </c>
      <c r="B673" t="s">
        <v>41</v>
      </c>
      <c r="C673" t="s">
        <v>42</v>
      </c>
      <c r="D673" t="s">
        <v>20</v>
      </c>
      <c r="E673" t="s">
        <v>177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5.5</v>
      </c>
      <c r="P673">
        <v>5.0999999999999996</v>
      </c>
      <c r="Q673">
        <v>10.003139999999998</v>
      </c>
    </row>
    <row r="674" spans="1:17" x14ac:dyDescent="0.3">
      <c r="A674" t="s">
        <v>708</v>
      </c>
      <c r="B674" t="s">
        <v>41</v>
      </c>
      <c r="C674" t="s">
        <v>42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</v>
      </c>
      <c r="P674">
        <v>6.7</v>
      </c>
      <c r="Q674">
        <v>15.493180500000001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177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9.3000000000000007</v>
      </c>
      <c r="P675">
        <v>6.7</v>
      </c>
      <c r="Q675">
        <v>18.932592000000003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4.8</v>
      </c>
      <c r="P676">
        <v>4.5</v>
      </c>
      <c r="Q676">
        <v>21.489300000000004</v>
      </c>
    </row>
    <row r="677" spans="1:17" x14ac:dyDescent="0.3">
      <c r="A677" t="s">
        <v>711</v>
      </c>
      <c r="B677" t="s">
        <v>41</v>
      </c>
      <c r="C677" t="s">
        <v>42</v>
      </c>
      <c r="D677" t="s">
        <v>20</v>
      </c>
      <c r="E677" t="s">
        <v>177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4.5999999999999996</v>
      </c>
      <c r="P677">
        <v>4.0999999999999996</v>
      </c>
      <c r="Q677">
        <v>7.2125969999999997</v>
      </c>
    </row>
    <row r="678" spans="1:17" x14ac:dyDescent="0.3">
      <c r="A678" t="s">
        <v>712</v>
      </c>
      <c r="B678" t="s">
        <v>41</v>
      </c>
      <c r="C678" t="s">
        <v>42</v>
      </c>
      <c r="D678" t="s">
        <v>20</v>
      </c>
      <c r="E678" t="s">
        <v>21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7.3</v>
      </c>
      <c r="P678">
        <v>5.5</v>
      </c>
      <c r="Q678">
        <v>25.904340000000001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6</v>
      </c>
      <c r="P679">
        <v>5.0999999999999996</v>
      </c>
      <c r="Q679">
        <v>15.737273999999999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177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8.1</v>
      </c>
      <c r="P680">
        <v>6.7</v>
      </c>
      <c r="Q680">
        <v>41.471325000000007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177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9.4</v>
      </c>
      <c r="P681">
        <v>5.0999999999999996</v>
      </c>
      <c r="Q681">
        <v>15.583049999999998</v>
      </c>
    </row>
    <row r="682" spans="1:17" x14ac:dyDescent="0.3">
      <c r="A682" t="s">
        <v>716</v>
      </c>
      <c r="B682" t="s">
        <v>41</v>
      </c>
      <c r="C682" t="s">
        <v>42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6.5</v>
      </c>
      <c r="P682">
        <v>4.5</v>
      </c>
      <c r="Q682">
        <v>1.8654300000000001</v>
      </c>
    </row>
    <row r="683" spans="1:17" x14ac:dyDescent="0.3">
      <c r="A683" t="s">
        <v>717</v>
      </c>
      <c r="B683" t="s">
        <v>41</v>
      </c>
      <c r="C683" t="s">
        <v>42</v>
      </c>
      <c r="D683" t="s">
        <v>27</v>
      </c>
      <c r="E683" t="s">
        <v>21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7</v>
      </c>
      <c r="P683">
        <v>5.5</v>
      </c>
      <c r="Q683">
        <v>2.0102774999999999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7.1</v>
      </c>
      <c r="P684">
        <v>4.0999999999999996</v>
      </c>
      <c r="Q684">
        <v>12.739356000000001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177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6.6</v>
      </c>
      <c r="P685">
        <v>4.0999999999999996</v>
      </c>
      <c r="Q685">
        <v>1.8494279999999998</v>
      </c>
    </row>
    <row r="686" spans="1:17" x14ac:dyDescent="0.3">
      <c r="A686" t="s">
        <v>720</v>
      </c>
      <c r="B686" t="s">
        <v>41</v>
      </c>
      <c r="C686" t="s">
        <v>42</v>
      </c>
      <c r="D686" t="s">
        <v>20</v>
      </c>
      <c r="E686" t="s">
        <v>21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4.9000000000000004</v>
      </c>
      <c r="P686">
        <v>5.5</v>
      </c>
      <c r="Q686">
        <v>7.9972199999999996</v>
      </c>
    </row>
    <row r="687" spans="1:17" x14ac:dyDescent="0.3">
      <c r="A687" t="s">
        <v>721</v>
      </c>
      <c r="B687" t="s">
        <v>41</v>
      </c>
      <c r="C687" t="s">
        <v>42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6.4</v>
      </c>
      <c r="P687">
        <v>4.3</v>
      </c>
      <c r="Q687">
        <v>4.4337299999999997</v>
      </c>
    </row>
    <row r="688" spans="1:17" x14ac:dyDescent="0.3">
      <c r="A688" t="s">
        <v>722</v>
      </c>
      <c r="B688" t="s">
        <v>41</v>
      </c>
      <c r="C688" t="s">
        <v>42</v>
      </c>
      <c r="D688" t="s">
        <v>20</v>
      </c>
      <c r="E688" t="s">
        <v>21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32</v>
      </c>
      <c r="N688">
        <v>129.66</v>
      </c>
      <c r="O688">
        <v>8</v>
      </c>
      <c r="P688">
        <v>5.5</v>
      </c>
      <c r="Q688">
        <v>7.4878650000000002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177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4.3</v>
      </c>
      <c r="P689">
        <v>4.3</v>
      </c>
      <c r="Q689">
        <v>28.697340000000001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177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6.1</v>
      </c>
      <c r="P690">
        <v>5.5</v>
      </c>
      <c r="Q690">
        <v>8.4176400000000005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7.5</v>
      </c>
      <c r="P691">
        <v>5.0999999999999996</v>
      </c>
      <c r="Q691">
        <v>10.779615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6.7</v>
      </c>
      <c r="P692">
        <v>5.5</v>
      </c>
      <c r="Q692">
        <v>36.481252499999997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177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5.2</v>
      </c>
      <c r="P693">
        <v>5.0999999999999996</v>
      </c>
      <c r="Q693">
        <v>20.631743999999998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177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8.8000000000000007</v>
      </c>
      <c r="P694">
        <v>6.7</v>
      </c>
      <c r="Q694">
        <v>34.211205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9.5</v>
      </c>
      <c r="P695">
        <v>4.0999999999999996</v>
      </c>
      <c r="Q695">
        <v>22.113062999999997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7.6</v>
      </c>
      <c r="P696">
        <v>5.0999999999999996</v>
      </c>
      <c r="Q696">
        <v>25.350569999999998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6.6</v>
      </c>
      <c r="P697">
        <v>4.3</v>
      </c>
      <c r="Q697">
        <v>19.723777499999997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6.9</v>
      </c>
      <c r="P698">
        <v>5.5</v>
      </c>
      <c r="Q698">
        <v>6.2462400000000002</v>
      </c>
    </row>
    <row r="699" spans="1:17" x14ac:dyDescent="0.3">
      <c r="A699" t="s">
        <v>733</v>
      </c>
      <c r="B699" t="s">
        <v>41</v>
      </c>
      <c r="C699" t="s">
        <v>42</v>
      </c>
      <c r="D699" t="s">
        <v>27</v>
      </c>
      <c r="E699" t="s">
        <v>177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4.3</v>
      </c>
      <c r="P699">
        <v>4.3</v>
      </c>
      <c r="Q699">
        <v>11.231513999999999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177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7.8</v>
      </c>
      <c r="P700">
        <v>4.5</v>
      </c>
      <c r="Q700">
        <v>29.588894999999997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177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8</v>
      </c>
      <c r="P701">
        <v>4.3</v>
      </c>
      <c r="Q701">
        <v>44.021250000000002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9.6</v>
      </c>
      <c r="P702">
        <v>4.0999999999999996</v>
      </c>
      <c r="Q702">
        <v>20.805204</v>
      </c>
    </row>
    <row r="703" spans="1:17" x14ac:dyDescent="0.3">
      <c r="A703" t="s">
        <v>737</v>
      </c>
      <c r="B703" t="s">
        <v>41</v>
      </c>
      <c r="C703" t="s">
        <v>42</v>
      </c>
      <c r="D703" t="s">
        <v>27</v>
      </c>
      <c r="E703" t="s">
        <v>177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4.3</v>
      </c>
      <c r="P703">
        <v>5.0999999999999996</v>
      </c>
      <c r="Q703">
        <v>5.1922080000000008</v>
      </c>
    </row>
    <row r="704" spans="1:17" x14ac:dyDescent="0.3">
      <c r="A704" t="s">
        <v>738</v>
      </c>
      <c r="B704" t="s">
        <v>41</v>
      </c>
      <c r="C704" t="s">
        <v>42</v>
      </c>
      <c r="D704" t="s">
        <v>20</v>
      </c>
      <c r="E704" t="s">
        <v>21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5</v>
      </c>
      <c r="P704">
        <v>4.0999999999999996</v>
      </c>
      <c r="Q704">
        <v>8.5109849999999998</v>
      </c>
    </row>
    <row r="705" spans="1:17" x14ac:dyDescent="0.3">
      <c r="A705" t="s">
        <v>739</v>
      </c>
      <c r="B705" t="s">
        <v>41</v>
      </c>
      <c r="C705" t="s">
        <v>42</v>
      </c>
      <c r="D705" t="s">
        <v>20</v>
      </c>
      <c r="E705" t="s">
        <v>177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9.1999999999999993</v>
      </c>
      <c r="P705">
        <v>6.7</v>
      </c>
      <c r="Q705">
        <v>50.949580500000003</v>
      </c>
    </row>
    <row r="706" spans="1:17" x14ac:dyDescent="0.3">
      <c r="A706" t="s">
        <v>740</v>
      </c>
      <c r="B706" t="s">
        <v>41</v>
      </c>
      <c r="C706" t="s">
        <v>42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6.3</v>
      </c>
      <c r="P706">
        <v>4.3</v>
      </c>
      <c r="Q706">
        <v>35.9172765</v>
      </c>
    </row>
    <row r="707" spans="1:17" x14ac:dyDescent="0.3">
      <c r="A707" t="s">
        <v>741</v>
      </c>
      <c r="B707" t="s">
        <v>41</v>
      </c>
      <c r="C707" t="s">
        <v>42</v>
      </c>
      <c r="D707" t="s">
        <v>27</v>
      </c>
      <c r="E707" t="s">
        <v>177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8.9</v>
      </c>
      <c r="P707">
        <v>6.7</v>
      </c>
      <c r="Q707">
        <v>35.3431365</v>
      </c>
    </row>
    <row r="708" spans="1:17" x14ac:dyDescent="0.3">
      <c r="A708" t="s">
        <v>742</v>
      </c>
      <c r="B708" t="s">
        <v>41</v>
      </c>
      <c r="C708" t="s">
        <v>42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7.6</v>
      </c>
      <c r="P708">
        <v>4.5</v>
      </c>
      <c r="Q708">
        <v>8.1269999999999989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177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4.8</v>
      </c>
      <c r="P709">
        <v>5.0999999999999996</v>
      </c>
      <c r="Q709">
        <v>3.6938789999999999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177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9.1</v>
      </c>
      <c r="P710">
        <v>4.0999999999999996</v>
      </c>
      <c r="Q710">
        <v>5.3795279999999988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177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6.1</v>
      </c>
      <c r="P711">
        <v>5.5</v>
      </c>
      <c r="Q711">
        <v>4.4525249999999996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177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9.1</v>
      </c>
      <c r="P712">
        <v>5.0999999999999996</v>
      </c>
      <c r="Q712">
        <v>25.903206000000001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8.3000000000000007</v>
      </c>
      <c r="P713">
        <v>4.3</v>
      </c>
      <c r="Q713">
        <v>13.640718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7.2</v>
      </c>
      <c r="P714">
        <v>4.5</v>
      </c>
      <c r="Q714">
        <v>33.012157500000001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6</v>
      </c>
      <c r="P715">
        <v>6.7</v>
      </c>
      <c r="Q715">
        <v>8.7691274999999997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177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8.5</v>
      </c>
      <c r="P716">
        <v>4.0999999999999996</v>
      </c>
      <c r="Q716">
        <v>33.992280000000001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6.6</v>
      </c>
      <c r="P717">
        <v>6.7</v>
      </c>
      <c r="Q717">
        <v>12.550440000000002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4.5</v>
      </c>
      <c r="P718">
        <v>4.0999999999999996</v>
      </c>
      <c r="Q718">
        <v>21.534471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177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8.1</v>
      </c>
      <c r="P719">
        <v>4.5</v>
      </c>
      <c r="Q719">
        <v>1.6924949999999999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177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7.2</v>
      </c>
      <c r="P720">
        <v>4.0999999999999996</v>
      </c>
      <c r="Q720">
        <v>5.8608269999999996</v>
      </c>
    </row>
    <row r="721" spans="1:17" x14ac:dyDescent="0.3">
      <c r="A721" t="s">
        <v>755</v>
      </c>
      <c r="B721" t="s">
        <v>41</v>
      </c>
      <c r="C721" t="s">
        <v>42</v>
      </c>
      <c r="D721" t="s">
        <v>20</v>
      </c>
      <c r="E721" t="s">
        <v>21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6.1</v>
      </c>
      <c r="P721">
        <v>4.0999999999999996</v>
      </c>
      <c r="Q721">
        <v>4.515083999999999</v>
      </c>
    </row>
    <row r="722" spans="1:17" x14ac:dyDescent="0.3">
      <c r="A722" t="s">
        <v>756</v>
      </c>
      <c r="B722" t="s">
        <v>41</v>
      </c>
      <c r="C722" t="s">
        <v>42</v>
      </c>
      <c r="D722" t="s">
        <v>27</v>
      </c>
      <c r="E722" t="s">
        <v>21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7.1</v>
      </c>
      <c r="P722">
        <v>4.0999999999999996</v>
      </c>
      <c r="Q722">
        <v>7.7025059999999996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5.0999999999999996</v>
      </c>
      <c r="P723">
        <v>5.5</v>
      </c>
      <c r="Q723">
        <v>47.1049425</v>
      </c>
    </row>
    <row r="724" spans="1:17" x14ac:dyDescent="0.3">
      <c r="A724" t="s">
        <v>758</v>
      </c>
      <c r="B724" t="s">
        <v>41</v>
      </c>
      <c r="C724" t="s">
        <v>42</v>
      </c>
      <c r="D724" t="s">
        <v>27</v>
      </c>
      <c r="E724" t="s">
        <v>177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7.9</v>
      </c>
      <c r="P724">
        <v>4.3</v>
      </c>
      <c r="Q724">
        <v>5.9760540000000004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7.4</v>
      </c>
      <c r="P725">
        <v>5.0999999999999996</v>
      </c>
      <c r="Q725">
        <v>13.783234499999999</v>
      </c>
    </row>
    <row r="726" spans="1:17" x14ac:dyDescent="0.3">
      <c r="A726" t="s">
        <v>760</v>
      </c>
      <c r="B726" t="s">
        <v>41</v>
      </c>
      <c r="C726" t="s">
        <v>42</v>
      </c>
      <c r="D726" t="s">
        <v>20</v>
      </c>
      <c r="E726" t="s">
        <v>177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7.4</v>
      </c>
      <c r="P726">
        <v>5.0999999999999996</v>
      </c>
      <c r="Q726">
        <v>4.999428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6.6</v>
      </c>
      <c r="P727">
        <v>6.7</v>
      </c>
      <c r="Q727">
        <v>16.0398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177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5.9</v>
      </c>
      <c r="P728">
        <v>4.3</v>
      </c>
      <c r="Q728">
        <v>7.5269564999999998</v>
      </c>
    </row>
    <row r="729" spans="1:17" x14ac:dyDescent="0.3">
      <c r="A729" t="s">
        <v>763</v>
      </c>
      <c r="B729" t="s">
        <v>41</v>
      </c>
      <c r="C729" t="s">
        <v>42</v>
      </c>
      <c r="D729" t="s">
        <v>27</v>
      </c>
      <c r="E729" t="s">
        <v>177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8.9</v>
      </c>
      <c r="P729">
        <v>5.5</v>
      </c>
      <c r="Q729">
        <v>40.274849999999994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177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6.8</v>
      </c>
      <c r="P730">
        <v>4.0999999999999996</v>
      </c>
      <c r="Q730">
        <v>16.748172</v>
      </c>
    </row>
    <row r="731" spans="1:17" x14ac:dyDescent="0.3">
      <c r="A731" t="s">
        <v>765</v>
      </c>
      <c r="B731" t="s">
        <v>41</v>
      </c>
      <c r="C731" t="s">
        <v>42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9.3000000000000007</v>
      </c>
      <c r="P731">
        <v>4.3</v>
      </c>
      <c r="Q731">
        <v>16.491489000000001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4.4000000000000004</v>
      </c>
      <c r="P732">
        <v>4.0999999999999996</v>
      </c>
      <c r="Q732">
        <v>3.8435039999999998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177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4.8</v>
      </c>
      <c r="P733">
        <v>6.7</v>
      </c>
      <c r="Q733">
        <v>11.818800000000001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177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9.5</v>
      </c>
      <c r="P734">
        <v>4.0999999999999996</v>
      </c>
      <c r="Q734">
        <v>0.84808499999999976</v>
      </c>
    </row>
    <row r="735" spans="1:17" x14ac:dyDescent="0.3">
      <c r="A735" t="s">
        <v>769</v>
      </c>
      <c r="B735" t="s">
        <v>41</v>
      </c>
      <c r="C735" t="s">
        <v>42</v>
      </c>
      <c r="D735" t="s">
        <v>27</v>
      </c>
      <c r="E735" t="s">
        <v>177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8.9</v>
      </c>
      <c r="P735">
        <v>4.5</v>
      </c>
      <c r="Q735">
        <v>25.097309999999997</v>
      </c>
    </row>
    <row r="736" spans="1:17" x14ac:dyDescent="0.3">
      <c r="A736" t="s">
        <v>770</v>
      </c>
      <c r="B736" t="s">
        <v>41</v>
      </c>
      <c r="C736" t="s">
        <v>42</v>
      </c>
      <c r="D736" t="s">
        <v>20</v>
      </c>
      <c r="E736" t="s">
        <v>177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6.4</v>
      </c>
      <c r="P736">
        <v>5.0999999999999996</v>
      </c>
      <c r="Q736">
        <v>2.876706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177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6</v>
      </c>
      <c r="P737">
        <v>6.7</v>
      </c>
      <c r="Q737">
        <v>57.651825000000002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8.1</v>
      </c>
      <c r="P738">
        <v>4.3</v>
      </c>
      <c r="Q738">
        <v>25.663260000000001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177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9</v>
      </c>
      <c r="P739">
        <v>4.5</v>
      </c>
      <c r="Q739">
        <v>27.764099999999999</v>
      </c>
    </row>
    <row r="740" spans="1:17" x14ac:dyDescent="0.3">
      <c r="A740" t="s">
        <v>774</v>
      </c>
      <c r="B740" t="s">
        <v>41</v>
      </c>
      <c r="C740" t="s">
        <v>42</v>
      </c>
      <c r="D740" t="s">
        <v>20</v>
      </c>
      <c r="E740" t="s">
        <v>177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6</v>
      </c>
      <c r="P740">
        <v>4.5</v>
      </c>
      <c r="Q740">
        <v>34.609680000000004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177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9.8000000000000007</v>
      </c>
      <c r="P741">
        <v>4.3</v>
      </c>
      <c r="Q741">
        <v>38.180646000000003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177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8.5</v>
      </c>
      <c r="P742">
        <v>4.3</v>
      </c>
      <c r="Q742">
        <v>17.575540499999999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177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8.8000000000000007</v>
      </c>
      <c r="P743">
        <v>5.0999999999999996</v>
      </c>
      <c r="Q743">
        <v>4.5426465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8.8000000000000007</v>
      </c>
      <c r="P744">
        <v>5.5</v>
      </c>
      <c r="Q744">
        <v>8.2732650000000003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177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9.5</v>
      </c>
      <c r="P745">
        <v>4.3</v>
      </c>
      <c r="Q745">
        <v>3.4034069999999996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5.6</v>
      </c>
      <c r="P746">
        <v>5.5</v>
      </c>
      <c r="Q746">
        <v>14.631539999999999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8.6</v>
      </c>
      <c r="P747">
        <v>5.0999999999999996</v>
      </c>
      <c r="Q747">
        <v>2.057391</v>
      </c>
    </row>
    <row r="748" spans="1:17" x14ac:dyDescent="0.3">
      <c r="A748" t="s">
        <v>782</v>
      </c>
      <c r="B748" t="s">
        <v>41</v>
      </c>
      <c r="C748" t="s">
        <v>42</v>
      </c>
      <c r="D748" t="s">
        <v>20</v>
      </c>
      <c r="E748" t="s">
        <v>177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32</v>
      </c>
      <c r="N748">
        <v>652.29999999999995</v>
      </c>
      <c r="O748">
        <v>5.2</v>
      </c>
      <c r="P748">
        <v>4.0999999999999996</v>
      </c>
      <c r="Q748">
        <v>28.081514999999996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5.8</v>
      </c>
      <c r="P749">
        <v>4.3</v>
      </c>
      <c r="Q749">
        <v>2.3771475</v>
      </c>
    </row>
    <row r="750" spans="1:17" x14ac:dyDescent="0.3">
      <c r="A750" t="s">
        <v>784</v>
      </c>
      <c r="B750" t="s">
        <v>41</v>
      </c>
      <c r="C750" t="s">
        <v>42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32</v>
      </c>
      <c r="N750">
        <v>110.61</v>
      </c>
      <c r="O750">
        <v>8</v>
      </c>
      <c r="P750">
        <v>4.3</v>
      </c>
      <c r="Q750">
        <v>4.9940414999999998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177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9</v>
      </c>
      <c r="P751">
        <v>6.7</v>
      </c>
      <c r="Q751">
        <v>40.001713499999994</v>
      </c>
    </row>
    <row r="752" spans="1:17" x14ac:dyDescent="0.3">
      <c r="A752" t="s">
        <v>786</v>
      </c>
      <c r="B752" t="s">
        <v>41</v>
      </c>
      <c r="C752" t="s">
        <v>42</v>
      </c>
      <c r="D752" t="s">
        <v>20</v>
      </c>
      <c r="E752" t="s">
        <v>21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4.0999999999999996</v>
      </c>
      <c r="P752">
        <v>4.0999999999999996</v>
      </c>
      <c r="Q752">
        <v>3.8435039999999998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32</v>
      </c>
      <c r="N753">
        <v>136.4</v>
      </c>
      <c r="O753">
        <v>8.6</v>
      </c>
      <c r="P753">
        <v>5.0999999999999996</v>
      </c>
      <c r="Q753">
        <v>7.304219999999999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7</v>
      </c>
      <c r="P754">
        <v>4.5</v>
      </c>
      <c r="Q754">
        <v>8.23095</v>
      </c>
    </row>
    <row r="755" spans="1:17" x14ac:dyDescent="0.3">
      <c r="A755" t="s">
        <v>789</v>
      </c>
      <c r="B755" t="s">
        <v>41</v>
      </c>
      <c r="C755" t="s">
        <v>42</v>
      </c>
      <c r="D755" t="s">
        <v>27</v>
      </c>
      <c r="E755" t="s">
        <v>177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8.4</v>
      </c>
      <c r="P755">
        <v>4.3</v>
      </c>
      <c r="Q755">
        <v>16.542960000000001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7.4</v>
      </c>
      <c r="P756">
        <v>4.0999999999999996</v>
      </c>
      <c r="Q756">
        <v>10.960960499999999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6.2</v>
      </c>
      <c r="P757">
        <v>4.0999999999999996</v>
      </c>
      <c r="Q757">
        <v>33.506675999999999</v>
      </c>
    </row>
    <row r="758" spans="1:17" x14ac:dyDescent="0.3">
      <c r="A758" t="s">
        <v>792</v>
      </c>
      <c r="B758" t="s">
        <v>41</v>
      </c>
      <c r="C758" t="s">
        <v>42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4.9000000000000004</v>
      </c>
      <c r="P758">
        <v>4.5</v>
      </c>
      <c r="Q758">
        <v>13.50972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4.5</v>
      </c>
      <c r="P759">
        <v>4.3</v>
      </c>
      <c r="Q759">
        <v>26.147268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177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5.6</v>
      </c>
      <c r="P760">
        <v>5.0999999999999996</v>
      </c>
      <c r="Q760">
        <v>10.094175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8</v>
      </c>
      <c r="P761">
        <v>5.0999999999999996</v>
      </c>
      <c r="Q761">
        <v>11.864538</v>
      </c>
    </row>
    <row r="762" spans="1:17" x14ac:dyDescent="0.3">
      <c r="A762" t="s">
        <v>796</v>
      </c>
      <c r="B762" t="s">
        <v>41</v>
      </c>
      <c r="C762" t="s">
        <v>42</v>
      </c>
      <c r="D762" t="s">
        <v>20</v>
      </c>
      <c r="E762" t="s">
        <v>21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5.6</v>
      </c>
      <c r="P762">
        <v>5.0999999999999996</v>
      </c>
      <c r="Q762">
        <v>41.340599999999995</v>
      </c>
    </row>
    <row r="763" spans="1:17" x14ac:dyDescent="0.3">
      <c r="A763" t="s">
        <v>797</v>
      </c>
      <c r="B763" t="s">
        <v>41</v>
      </c>
      <c r="C763" t="s">
        <v>42</v>
      </c>
      <c r="D763" t="s">
        <v>27</v>
      </c>
      <c r="E763" t="s">
        <v>177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4.2</v>
      </c>
      <c r="P763">
        <v>4.5</v>
      </c>
      <c r="Q763">
        <v>34.081424999999996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9.9</v>
      </c>
      <c r="P764">
        <v>4.0999999999999996</v>
      </c>
      <c r="Q764">
        <v>22.000271999999995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7.6</v>
      </c>
      <c r="P765">
        <v>6.7</v>
      </c>
      <c r="Q765">
        <v>3.7602075000000004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177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6.6</v>
      </c>
      <c r="P766">
        <v>6.7</v>
      </c>
      <c r="Q766">
        <v>15.617699999999999</v>
      </c>
    </row>
    <row r="767" spans="1:17" x14ac:dyDescent="0.3">
      <c r="A767" t="s">
        <v>801</v>
      </c>
      <c r="B767" t="s">
        <v>41</v>
      </c>
      <c r="C767" t="s">
        <v>42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</v>
      </c>
      <c r="P767">
        <v>4.3</v>
      </c>
      <c r="Q767">
        <v>34.480151999999997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9.8000000000000007</v>
      </c>
      <c r="P768">
        <v>4.0999999999999996</v>
      </c>
      <c r="Q768">
        <v>9.823148999999999</v>
      </c>
    </row>
    <row r="769" spans="1:17" x14ac:dyDescent="0.3">
      <c r="A769" t="s">
        <v>803</v>
      </c>
      <c r="B769" t="s">
        <v>41</v>
      </c>
      <c r="C769" t="s">
        <v>42</v>
      </c>
      <c r="D769" t="s">
        <v>27</v>
      </c>
      <c r="E769" t="s">
        <v>177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6.3</v>
      </c>
      <c r="P769">
        <v>5.5</v>
      </c>
      <c r="Q769">
        <v>4.7435849999999995</v>
      </c>
    </row>
    <row r="770" spans="1:17" x14ac:dyDescent="0.3">
      <c r="A770" t="s">
        <v>804</v>
      </c>
      <c r="B770" t="s">
        <v>41</v>
      </c>
      <c r="C770" t="s">
        <v>42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7.9</v>
      </c>
      <c r="P770">
        <v>4.5</v>
      </c>
      <c r="Q770">
        <v>18.075959999999998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7.7</v>
      </c>
      <c r="P771">
        <v>4.3</v>
      </c>
      <c r="Q771">
        <v>3.0963869999999996</v>
      </c>
    </row>
    <row r="772" spans="1:17" x14ac:dyDescent="0.3">
      <c r="A772" t="s">
        <v>806</v>
      </c>
      <c r="B772" t="s">
        <v>41</v>
      </c>
      <c r="C772" t="s">
        <v>42</v>
      </c>
      <c r="D772" t="s">
        <v>20</v>
      </c>
      <c r="E772" t="s">
        <v>21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4.5</v>
      </c>
      <c r="P772">
        <v>5.5</v>
      </c>
      <c r="Q772">
        <v>22.069739999999996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8</v>
      </c>
      <c r="P773">
        <v>6.7</v>
      </c>
      <c r="Q773">
        <v>42.286681500000007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5.7</v>
      </c>
      <c r="P774">
        <v>5.5</v>
      </c>
      <c r="Q774">
        <v>27.4849575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6.3</v>
      </c>
      <c r="P775">
        <v>5.0999999999999996</v>
      </c>
      <c r="Q775">
        <v>2.8070909999999998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177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6</v>
      </c>
      <c r="P776">
        <v>5.0999999999999996</v>
      </c>
      <c r="Q776">
        <v>7.0311149999999998</v>
      </c>
    </row>
    <row r="777" spans="1:17" x14ac:dyDescent="0.3">
      <c r="A777" t="s">
        <v>811</v>
      </c>
      <c r="B777" t="s">
        <v>41</v>
      </c>
      <c r="C777" t="s">
        <v>42</v>
      </c>
      <c r="D777" t="s">
        <v>27</v>
      </c>
      <c r="E777" t="s">
        <v>21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8</v>
      </c>
      <c r="P777">
        <v>5.0999999999999996</v>
      </c>
      <c r="Q777">
        <v>7.7272649999999992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177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32</v>
      </c>
      <c r="N778">
        <v>457.17</v>
      </c>
      <c r="O778">
        <v>4.2</v>
      </c>
      <c r="P778">
        <v>6.7</v>
      </c>
      <c r="Q778">
        <v>32.1619095</v>
      </c>
    </row>
    <row r="779" spans="1:17" x14ac:dyDescent="0.3">
      <c r="A779" t="s">
        <v>813</v>
      </c>
      <c r="B779" t="s">
        <v>41</v>
      </c>
      <c r="C779" t="s">
        <v>42</v>
      </c>
      <c r="D779" t="s">
        <v>27</v>
      </c>
      <c r="E779" t="s">
        <v>177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9.6</v>
      </c>
      <c r="P779">
        <v>5.5</v>
      </c>
      <c r="Q779">
        <v>5.3926949999999998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177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6.1</v>
      </c>
      <c r="P780">
        <v>5.5</v>
      </c>
      <c r="Q780">
        <v>7.2909375000000001</v>
      </c>
    </row>
    <row r="781" spans="1:17" x14ac:dyDescent="0.3">
      <c r="A781" t="s">
        <v>815</v>
      </c>
      <c r="B781" t="s">
        <v>41</v>
      </c>
      <c r="C781" t="s">
        <v>42</v>
      </c>
      <c r="D781" t="s">
        <v>20</v>
      </c>
      <c r="E781" t="s">
        <v>177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5.6</v>
      </c>
      <c r="P781">
        <v>4.5</v>
      </c>
      <c r="Q781">
        <v>37.3667175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177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8.3000000000000007</v>
      </c>
      <c r="P782">
        <v>6.7</v>
      </c>
      <c r="Q782">
        <v>12.26904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7.8</v>
      </c>
      <c r="P783">
        <v>5.5</v>
      </c>
      <c r="Q783">
        <v>21.889560000000003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4.0999999999999996</v>
      </c>
      <c r="P784">
        <v>4.0999999999999996</v>
      </c>
      <c r="Q784">
        <v>1.3181909999999999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8.8000000000000007</v>
      </c>
      <c r="P785">
        <v>4.3</v>
      </c>
      <c r="Q785">
        <v>15.896412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4.0999999999999996</v>
      </c>
      <c r="P786">
        <v>6.7</v>
      </c>
      <c r="Q786">
        <v>3.5737800000000006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177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32</v>
      </c>
      <c r="N787">
        <v>522.05999999999995</v>
      </c>
      <c r="O787">
        <v>9</v>
      </c>
      <c r="P787">
        <v>4.5</v>
      </c>
      <c r="Q787">
        <v>24.667335000000001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177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5.5</v>
      </c>
      <c r="P788">
        <v>4.5</v>
      </c>
      <c r="Q788">
        <v>27.174420000000001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32</v>
      </c>
      <c r="N789">
        <v>54.95</v>
      </c>
      <c r="O789">
        <v>9.3000000000000007</v>
      </c>
      <c r="P789">
        <v>6.7</v>
      </c>
      <c r="Q789">
        <v>3.8657324999999996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177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5.6</v>
      </c>
      <c r="P790">
        <v>6.7</v>
      </c>
      <c r="Q790">
        <v>12.7621935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177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9.6999999999999993</v>
      </c>
      <c r="P791">
        <v>5.5</v>
      </c>
      <c r="Q791">
        <v>23.814367499999999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177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</v>
      </c>
      <c r="P792">
        <v>4.0999999999999996</v>
      </c>
      <c r="Q792">
        <v>1.9979504999999997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177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32</v>
      </c>
      <c r="N793">
        <v>274.2</v>
      </c>
      <c r="O793">
        <v>9.1999999999999993</v>
      </c>
      <c r="P793">
        <v>6.7</v>
      </c>
      <c r="Q793">
        <v>19.289970000000004</v>
      </c>
    </row>
    <row r="794" spans="1:17" x14ac:dyDescent="0.3">
      <c r="A794" t="s">
        <v>828</v>
      </c>
      <c r="B794" t="s">
        <v>41</v>
      </c>
      <c r="C794" t="s">
        <v>42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32</v>
      </c>
      <c r="N794">
        <v>973.7</v>
      </c>
      <c r="O794">
        <v>4.9000000000000004</v>
      </c>
      <c r="P794">
        <v>4.3</v>
      </c>
      <c r="Q794">
        <v>43.962555000000002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177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9.3000000000000007</v>
      </c>
      <c r="P795">
        <v>4.5</v>
      </c>
      <c r="Q795">
        <v>30.62745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6.6</v>
      </c>
      <c r="P796">
        <v>4.5</v>
      </c>
      <c r="Q796">
        <v>4.4046449999999995</v>
      </c>
    </row>
    <row r="797" spans="1:17" x14ac:dyDescent="0.3">
      <c r="A797" t="s">
        <v>831</v>
      </c>
      <c r="B797" t="s">
        <v>41</v>
      </c>
      <c r="C797" t="s">
        <v>42</v>
      </c>
      <c r="D797" t="s">
        <v>27</v>
      </c>
      <c r="E797" t="s">
        <v>177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4.3</v>
      </c>
      <c r="P797">
        <v>4.0999999999999996</v>
      </c>
      <c r="Q797">
        <v>2.340198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5.5</v>
      </c>
      <c r="P798">
        <v>4.3</v>
      </c>
      <c r="Q798">
        <v>2.7482804999999995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8.1</v>
      </c>
      <c r="P799">
        <v>5.5</v>
      </c>
      <c r="Q799">
        <v>14.142975</v>
      </c>
    </row>
    <row r="800" spans="1:17" x14ac:dyDescent="0.3">
      <c r="A800" t="s">
        <v>834</v>
      </c>
      <c r="B800" t="s">
        <v>41</v>
      </c>
      <c r="C800" t="s">
        <v>42</v>
      </c>
      <c r="D800" t="s">
        <v>27</v>
      </c>
      <c r="E800" t="s">
        <v>177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9.8000000000000007</v>
      </c>
      <c r="P800">
        <v>6.7</v>
      </c>
      <c r="Q800">
        <v>6.5270730000000006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177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9.4</v>
      </c>
      <c r="P801">
        <v>4.3</v>
      </c>
      <c r="Q801">
        <v>19.5702675</v>
      </c>
    </row>
    <row r="802" spans="1:17" x14ac:dyDescent="0.3">
      <c r="A802" t="s">
        <v>836</v>
      </c>
      <c r="B802" t="s">
        <v>41</v>
      </c>
      <c r="C802" t="s">
        <v>42</v>
      </c>
      <c r="D802" t="s">
        <v>27</v>
      </c>
      <c r="E802" t="s">
        <v>177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7.9</v>
      </c>
      <c r="P802">
        <v>5.5</v>
      </c>
      <c r="Q802">
        <v>7.9729649999999994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5.0999999999999996</v>
      </c>
      <c r="P803">
        <v>4.5</v>
      </c>
      <c r="Q803">
        <v>11.4156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177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6.9</v>
      </c>
      <c r="P804">
        <v>4.0999999999999996</v>
      </c>
      <c r="Q804">
        <v>20.307976499999999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8</v>
      </c>
      <c r="P805">
        <v>4.0999999999999996</v>
      </c>
      <c r="Q805">
        <v>18.969552</v>
      </c>
    </row>
    <row r="806" spans="1:17" x14ac:dyDescent="0.3">
      <c r="A806" t="s">
        <v>840</v>
      </c>
      <c r="B806" t="s">
        <v>41</v>
      </c>
      <c r="C806" t="s">
        <v>42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8</v>
      </c>
      <c r="P806">
        <v>4.5</v>
      </c>
      <c r="Q806">
        <v>32.144647499999998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4.2</v>
      </c>
      <c r="P807">
        <v>4.3</v>
      </c>
      <c r="Q807">
        <v>13.991082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8.5</v>
      </c>
      <c r="P808">
        <v>5.5</v>
      </c>
      <c r="Q808">
        <v>10.76229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9</v>
      </c>
      <c r="P809">
        <v>4.5</v>
      </c>
      <c r="Q809">
        <v>9.4934700000000003</v>
      </c>
    </row>
    <row r="810" spans="1:17" x14ac:dyDescent="0.3">
      <c r="A810" t="s">
        <v>844</v>
      </c>
      <c r="B810" t="s">
        <v>41</v>
      </c>
      <c r="C810" t="s">
        <v>42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8.6</v>
      </c>
      <c r="P810">
        <v>6.7</v>
      </c>
      <c r="Q810">
        <v>1.2487125000000001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6</v>
      </c>
      <c r="P811">
        <v>4.0999999999999996</v>
      </c>
      <c r="Q811">
        <v>26.768489999999996</v>
      </c>
    </row>
    <row r="812" spans="1:17" x14ac:dyDescent="0.3">
      <c r="A812" t="s">
        <v>846</v>
      </c>
      <c r="B812" t="s">
        <v>41</v>
      </c>
      <c r="C812" t="s">
        <v>42</v>
      </c>
      <c r="D812" t="s">
        <v>27</v>
      </c>
      <c r="E812" t="s">
        <v>177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6.2</v>
      </c>
      <c r="P812">
        <v>6.7</v>
      </c>
      <c r="Q812">
        <v>6.0500999999999996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32</v>
      </c>
      <c r="N813">
        <v>402.6</v>
      </c>
      <c r="O813">
        <v>5</v>
      </c>
      <c r="P813">
        <v>4.5</v>
      </c>
      <c r="Q813">
        <v>19.022850000000002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6.5</v>
      </c>
      <c r="P814">
        <v>5.5</v>
      </c>
      <c r="Q814">
        <v>18.760087500000001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177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6</v>
      </c>
      <c r="P815">
        <v>4.5</v>
      </c>
      <c r="Q815">
        <v>4.4958375000000004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5</v>
      </c>
      <c r="P816">
        <v>4.5</v>
      </c>
      <c r="Q816">
        <v>18.378360000000001</v>
      </c>
    </row>
    <row r="817" spans="1:17" x14ac:dyDescent="0.3">
      <c r="A817" t="s">
        <v>851</v>
      </c>
      <c r="B817" t="s">
        <v>41</v>
      </c>
      <c r="C817" t="s">
        <v>42</v>
      </c>
      <c r="D817" t="s">
        <v>27</v>
      </c>
      <c r="E817" t="s">
        <v>21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5</v>
      </c>
      <c r="P817">
        <v>5.0999999999999996</v>
      </c>
      <c r="Q817">
        <v>22.795164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9.1999999999999993</v>
      </c>
      <c r="P818">
        <v>4.0999999999999996</v>
      </c>
      <c r="Q818">
        <v>13.693343999999998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177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9.6</v>
      </c>
      <c r="P819">
        <v>5.0999999999999996</v>
      </c>
      <c r="Q819">
        <v>14.514191999999998</v>
      </c>
    </row>
    <row r="820" spans="1:17" x14ac:dyDescent="0.3">
      <c r="A820" t="s">
        <v>854</v>
      </c>
      <c r="B820" t="s">
        <v>41</v>
      </c>
      <c r="C820" t="s">
        <v>42</v>
      </c>
      <c r="D820" t="s">
        <v>20</v>
      </c>
      <c r="E820" t="s">
        <v>177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8.4</v>
      </c>
      <c r="P820">
        <v>6.7</v>
      </c>
      <c r="Q820">
        <v>27.059424000000003</v>
      </c>
    </row>
    <row r="821" spans="1:17" x14ac:dyDescent="0.3">
      <c r="A821" t="s">
        <v>855</v>
      </c>
      <c r="B821" t="s">
        <v>41</v>
      </c>
      <c r="C821" t="s">
        <v>42</v>
      </c>
      <c r="D821" t="s">
        <v>20</v>
      </c>
      <c r="E821" t="s">
        <v>177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32</v>
      </c>
      <c r="N821">
        <v>235.8</v>
      </c>
      <c r="O821">
        <v>6</v>
      </c>
      <c r="P821">
        <v>5.0999999999999996</v>
      </c>
      <c r="Q821">
        <v>12.627089999999999</v>
      </c>
    </row>
    <row r="822" spans="1:17" x14ac:dyDescent="0.3">
      <c r="A822" t="s">
        <v>856</v>
      </c>
      <c r="B822" t="s">
        <v>41</v>
      </c>
      <c r="C822" t="s">
        <v>42</v>
      </c>
      <c r="D822" t="s">
        <v>27</v>
      </c>
      <c r="E822" t="s">
        <v>177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6.7</v>
      </c>
      <c r="P822">
        <v>4.5</v>
      </c>
      <c r="Q822">
        <v>9.9962099999999996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4.0999999999999996</v>
      </c>
      <c r="P823">
        <v>4.3</v>
      </c>
      <c r="Q823">
        <v>4.305504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177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5.9</v>
      </c>
      <c r="P824">
        <v>5.5</v>
      </c>
      <c r="Q824">
        <v>0.58731749999999994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8.6999999999999993</v>
      </c>
      <c r="P825">
        <v>6.7</v>
      </c>
      <c r="Q825">
        <v>14.5012455</v>
      </c>
    </row>
    <row r="826" spans="1:17" x14ac:dyDescent="0.3">
      <c r="A826" t="s">
        <v>860</v>
      </c>
      <c r="B826" t="s">
        <v>41</v>
      </c>
      <c r="C826" t="s">
        <v>42</v>
      </c>
      <c r="D826" t="s">
        <v>20</v>
      </c>
      <c r="E826" t="s">
        <v>21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4.5</v>
      </c>
      <c r="P826">
        <v>5.5</v>
      </c>
      <c r="Q826">
        <v>24.28734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6.6</v>
      </c>
      <c r="P827">
        <v>5.5</v>
      </c>
      <c r="Q827">
        <v>5.0843099999999994</v>
      </c>
    </row>
    <row r="828" spans="1:17" x14ac:dyDescent="0.3">
      <c r="A828" t="s">
        <v>862</v>
      </c>
      <c r="B828" t="s">
        <v>41</v>
      </c>
      <c r="C828" t="s">
        <v>42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32</v>
      </c>
      <c r="N828">
        <v>648.99</v>
      </c>
      <c r="O828">
        <v>7.7</v>
      </c>
      <c r="P828">
        <v>6.7</v>
      </c>
      <c r="Q828">
        <v>45.656446500000001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177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8.5</v>
      </c>
      <c r="P829">
        <v>4.0999999999999996</v>
      </c>
      <c r="Q829">
        <v>5.3313120000000005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177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5.2</v>
      </c>
      <c r="P830">
        <v>4.5</v>
      </c>
      <c r="Q830">
        <v>30.688875000000003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4.3</v>
      </c>
      <c r="P831">
        <v>4.5</v>
      </c>
      <c r="Q831">
        <v>35.068949999999994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177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7.6</v>
      </c>
      <c r="P832">
        <v>4.5</v>
      </c>
      <c r="Q832">
        <v>3.9916799999999997</v>
      </c>
    </row>
    <row r="833" spans="1:17" x14ac:dyDescent="0.3">
      <c r="A833" t="s">
        <v>867</v>
      </c>
      <c r="B833" t="s">
        <v>41</v>
      </c>
      <c r="C833" t="s">
        <v>42</v>
      </c>
      <c r="D833" t="s">
        <v>27</v>
      </c>
      <c r="E833" t="s">
        <v>177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9.5</v>
      </c>
      <c r="P833">
        <v>6.7</v>
      </c>
      <c r="Q833">
        <v>17.607197999999997</v>
      </c>
    </row>
    <row r="834" spans="1:17" x14ac:dyDescent="0.3">
      <c r="A834" t="s">
        <v>868</v>
      </c>
      <c r="B834" t="s">
        <v>41</v>
      </c>
      <c r="C834" t="s">
        <v>42</v>
      </c>
      <c r="D834" t="s">
        <v>20</v>
      </c>
      <c r="E834" t="s">
        <v>21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4.0999999999999996</v>
      </c>
      <c r="P834">
        <v>5.5</v>
      </c>
      <c r="Q834">
        <v>5.4747000000000003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177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9.1999999999999993</v>
      </c>
      <c r="P835">
        <v>6.7</v>
      </c>
      <c r="Q835">
        <v>6.4229549999999991</v>
      </c>
    </row>
    <row r="836" spans="1:17" x14ac:dyDescent="0.3">
      <c r="A836" t="s">
        <v>870</v>
      </c>
      <c r="B836" t="s">
        <v>41</v>
      </c>
      <c r="C836" t="s">
        <v>42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5.4</v>
      </c>
      <c r="P836">
        <v>4.3</v>
      </c>
      <c r="Q836">
        <v>12.872716499999999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177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5.8</v>
      </c>
      <c r="P837">
        <v>4.0999999999999996</v>
      </c>
      <c r="Q837">
        <v>2.2549589999999999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177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5.6</v>
      </c>
      <c r="P838">
        <v>4.0999999999999996</v>
      </c>
      <c r="Q838">
        <v>8.2957350000000005</v>
      </c>
    </row>
    <row r="839" spans="1:17" x14ac:dyDescent="0.3">
      <c r="A839" t="s">
        <v>873</v>
      </c>
      <c r="B839" t="s">
        <v>41</v>
      </c>
      <c r="C839" t="s">
        <v>42</v>
      </c>
      <c r="D839" t="s">
        <v>27</v>
      </c>
      <c r="E839" t="s">
        <v>177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5.0999999999999996</v>
      </c>
      <c r="P839">
        <v>5.5</v>
      </c>
      <c r="Q839">
        <v>15.464295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177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5.8</v>
      </c>
      <c r="P840">
        <v>4.5</v>
      </c>
      <c r="Q840">
        <v>26.398575000000001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5</v>
      </c>
      <c r="P841">
        <v>5.5</v>
      </c>
      <c r="Q841">
        <v>10.124730000000001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177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7.9</v>
      </c>
      <c r="P842">
        <v>4.0999999999999996</v>
      </c>
      <c r="Q842">
        <v>6.7080509999999993</v>
      </c>
    </row>
    <row r="843" spans="1:17" x14ac:dyDescent="0.3">
      <c r="A843" t="s">
        <v>877</v>
      </c>
      <c r="B843" t="s">
        <v>41</v>
      </c>
      <c r="C843" t="s">
        <v>42</v>
      </c>
      <c r="D843" t="s">
        <v>27</v>
      </c>
      <c r="E843" t="s">
        <v>177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6</v>
      </c>
      <c r="P843">
        <v>4.5</v>
      </c>
      <c r="Q843">
        <v>2.8491750000000002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32</v>
      </c>
      <c r="N844">
        <v>78.94</v>
      </c>
      <c r="O844">
        <v>5</v>
      </c>
      <c r="P844">
        <v>5.5</v>
      </c>
      <c r="Q844">
        <v>4.5587850000000003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8.9</v>
      </c>
      <c r="P845">
        <v>5.0999999999999996</v>
      </c>
      <c r="Q845">
        <v>1.5925769999999999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177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5.9</v>
      </c>
      <c r="P846">
        <v>4.0999999999999996</v>
      </c>
      <c r="Q846">
        <v>0.91782599999999992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177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5.9</v>
      </c>
      <c r="P847">
        <v>4.5</v>
      </c>
      <c r="Q847">
        <v>13.293315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177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9.6999999999999993</v>
      </c>
      <c r="P848">
        <v>4.5</v>
      </c>
      <c r="Q848">
        <v>3.461535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8.6</v>
      </c>
      <c r="P849">
        <v>5.5</v>
      </c>
      <c r="Q849">
        <v>1.2924449999999998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</v>
      </c>
      <c r="P850">
        <v>5.0999999999999996</v>
      </c>
      <c r="Q850">
        <v>35.124516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4.2</v>
      </c>
      <c r="P851">
        <v>4.0999999999999996</v>
      </c>
      <c r="Q851">
        <v>25.597530000000003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177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9.1999999999999993</v>
      </c>
      <c r="P852">
        <v>4.0999999999999996</v>
      </c>
      <c r="Q852">
        <v>3.1900049999999998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9.1999999999999993</v>
      </c>
      <c r="P853">
        <v>4.0999999999999996</v>
      </c>
      <c r="Q853">
        <v>8.4791279999999993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177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5</v>
      </c>
      <c r="P854">
        <v>6.7</v>
      </c>
      <c r="Q854">
        <v>26.1934155</v>
      </c>
    </row>
    <row r="855" spans="1:17" x14ac:dyDescent="0.3">
      <c r="A855" t="s">
        <v>889</v>
      </c>
      <c r="B855" t="s">
        <v>41</v>
      </c>
      <c r="C855" t="s">
        <v>42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10</v>
      </c>
      <c r="P855">
        <v>4.5</v>
      </c>
      <c r="Q855">
        <v>24.943275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8.8000000000000007</v>
      </c>
      <c r="P856">
        <v>6.7</v>
      </c>
      <c r="Q856">
        <v>33.750412500000003</v>
      </c>
    </row>
    <row r="857" spans="1:17" x14ac:dyDescent="0.3">
      <c r="A857" t="s">
        <v>891</v>
      </c>
      <c r="B857" t="s">
        <v>41</v>
      </c>
      <c r="C857" t="s">
        <v>42</v>
      </c>
      <c r="D857" t="s">
        <v>27</v>
      </c>
      <c r="E857" t="s">
        <v>21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4.2</v>
      </c>
      <c r="P857">
        <v>4.0999999999999996</v>
      </c>
      <c r="Q857">
        <v>14.145799499999999</v>
      </c>
    </row>
    <row r="858" spans="1:17" x14ac:dyDescent="0.3">
      <c r="A858" t="s">
        <v>892</v>
      </c>
      <c r="B858" t="s">
        <v>41</v>
      </c>
      <c r="C858" t="s">
        <v>42</v>
      </c>
      <c r="D858" t="s">
        <v>27</v>
      </c>
      <c r="E858" t="s">
        <v>177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6.3</v>
      </c>
      <c r="P858">
        <v>5.0999999999999996</v>
      </c>
      <c r="Q858">
        <v>9.0478079999999981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8.1999999999999993</v>
      </c>
      <c r="P859">
        <v>4.3</v>
      </c>
      <c r="Q859">
        <v>5.1127859999999998</v>
      </c>
    </row>
    <row r="860" spans="1:17" x14ac:dyDescent="0.3">
      <c r="A860" t="s">
        <v>894</v>
      </c>
      <c r="B860" t="s">
        <v>41</v>
      </c>
      <c r="C860" t="s">
        <v>42</v>
      </c>
      <c r="D860" t="s">
        <v>27</v>
      </c>
      <c r="E860" t="s">
        <v>177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5.0999999999999996</v>
      </c>
      <c r="P860">
        <v>6.7</v>
      </c>
      <c r="Q860">
        <v>24.308738999999999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5</v>
      </c>
      <c r="P861">
        <v>5.0999999999999996</v>
      </c>
      <c r="Q861">
        <v>22.955278499999999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7</v>
      </c>
      <c r="P862">
        <v>4.3</v>
      </c>
      <c r="Q862">
        <v>3.8950905000000002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177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7.8</v>
      </c>
      <c r="P863">
        <v>5.5</v>
      </c>
      <c r="Q863">
        <v>1.4737799999999999</v>
      </c>
    </row>
    <row r="864" spans="1:17" x14ac:dyDescent="0.3">
      <c r="A864" t="s">
        <v>898</v>
      </c>
      <c r="B864" t="s">
        <v>41</v>
      </c>
      <c r="C864" t="s">
        <v>42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32</v>
      </c>
      <c r="N864">
        <v>101.52</v>
      </c>
      <c r="O864">
        <v>4.3</v>
      </c>
      <c r="P864">
        <v>4.3</v>
      </c>
      <c r="Q864">
        <v>4.583628</v>
      </c>
    </row>
    <row r="865" spans="1:17" x14ac:dyDescent="0.3">
      <c r="A865" t="s">
        <v>899</v>
      </c>
      <c r="B865" t="s">
        <v>41</v>
      </c>
      <c r="C865" t="s">
        <v>42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7</v>
      </c>
      <c r="P865">
        <v>4.3</v>
      </c>
      <c r="Q865">
        <v>16.140673500000002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6.6</v>
      </c>
      <c r="P866">
        <v>4.5</v>
      </c>
      <c r="Q866">
        <v>11.2818825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177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7.3</v>
      </c>
      <c r="P867">
        <v>6.7</v>
      </c>
      <c r="Q867">
        <v>7.1356004999999989</v>
      </c>
    </row>
    <row r="868" spans="1:17" x14ac:dyDescent="0.3">
      <c r="A868" t="s">
        <v>902</v>
      </c>
      <c r="B868" t="s">
        <v>41</v>
      </c>
      <c r="C868" t="s">
        <v>42</v>
      </c>
      <c r="D868" t="s">
        <v>20</v>
      </c>
      <c r="E868" t="s">
        <v>177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6.5</v>
      </c>
      <c r="P868">
        <v>5.5</v>
      </c>
      <c r="Q868">
        <v>41.824860000000001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4.9000000000000004</v>
      </c>
      <c r="P869">
        <v>6.7</v>
      </c>
      <c r="Q869">
        <v>8.838773999999999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177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32</v>
      </c>
      <c r="N870">
        <v>72.930000000000007</v>
      </c>
      <c r="O870">
        <v>4.3</v>
      </c>
      <c r="P870">
        <v>5.0999999999999996</v>
      </c>
      <c r="Q870">
        <v>3.9054014999999991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177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9.3000000000000007</v>
      </c>
      <c r="P871">
        <v>5.5</v>
      </c>
      <c r="Q871">
        <v>14.92029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177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32</v>
      </c>
      <c r="N872">
        <v>173.74</v>
      </c>
      <c r="O872">
        <v>7.1</v>
      </c>
      <c r="P872">
        <v>5.0999999999999996</v>
      </c>
      <c r="Q872">
        <v>9.3037769999999984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177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9.6</v>
      </c>
      <c r="P873">
        <v>4.0999999999999996</v>
      </c>
      <c r="Q873">
        <v>2.4323250000000001</v>
      </c>
    </row>
    <row r="874" spans="1:17" x14ac:dyDescent="0.3">
      <c r="A874" t="s">
        <v>908</v>
      </c>
      <c r="B874" t="s">
        <v>41</v>
      </c>
      <c r="C874" t="s">
        <v>42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6.2</v>
      </c>
      <c r="P874">
        <v>4.5</v>
      </c>
      <c r="Q874">
        <v>10.125674999999999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177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9.9</v>
      </c>
      <c r="P875">
        <v>5.5</v>
      </c>
      <c r="Q875">
        <v>30.859290000000001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177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5.9</v>
      </c>
      <c r="P876">
        <v>4.3</v>
      </c>
      <c r="Q876">
        <v>4.2061739999999999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177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6.3</v>
      </c>
      <c r="P877">
        <v>4.3</v>
      </c>
      <c r="Q877">
        <v>23.571911999999998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177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</v>
      </c>
      <c r="P878">
        <v>4.0999999999999996</v>
      </c>
      <c r="Q878">
        <v>2.2536675000000002</v>
      </c>
    </row>
    <row r="879" spans="1:17" x14ac:dyDescent="0.3">
      <c r="A879" t="s">
        <v>913</v>
      </c>
      <c r="B879" t="s">
        <v>41</v>
      </c>
      <c r="C879" t="s">
        <v>42</v>
      </c>
      <c r="D879" t="s">
        <v>20</v>
      </c>
      <c r="E879" t="s">
        <v>177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6.1</v>
      </c>
      <c r="P879">
        <v>4.5</v>
      </c>
      <c r="Q879">
        <v>1.8781874999999999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32</v>
      </c>
      <c r="N880">
        <v>720.16</v>
      </c>
      <c r="O880">
        <v>4.5</v>
      </c>
      <c r="P880">
        <v>4.5</v>
      </c>
      <c r="Q880">
        <v>34.027560000000001</v>
      </c>
    </row>
    <row r="881" spans="1:17" x14ac:dyDescent="0.3">
      <c r="A881" t="s">
        <v>915</v>
      </c>
      <c r="B881" t="s">
        <v>41</v>
      </c>
      <c r="C881" t="s">
        <v>42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8.6</v>
      </c>
      <c r="P881">
        <v>4.5</v>
      </c>
      <c r="Q881">
        <v>4.5738000000000003</v>
      </c>
    </row>
    <row r="882" spans="1:17" x14ac:dyDescent="0.3">
      <c r="A882" t="s">
        <v>916</v>
      </c>
      <c r="B882" t="s">
        <v>41</v>
      </c>
      <c r="C882" t="s">
        <v>42</v>
      </c>
      <c r="D882" t="s">
        <v>20</v>
      </c>
      <c r="E882" t="s">
        <v>21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6</v>
      </c>
      <c r="P882">
        <v>5.0999999999999996</v>
      </c>
      <c r="Q882">
        <v>17.783954999999999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9.5</v>
      </c>
      <c r="P883">
        <v>4.0999999999999996</v>
      </c>
      <c r="Q883">
        <v>3.505992</v>
      </c>
    </row>
    <row r="884" spans="1:17" x14ac:dyDescent="0.3">
      <c r="A884" t="s">
        <v>918</v>
      </c>
      <c r="B884" t="s">
        <v>41</v>
      </c>
      <c r="C884" t="s">
        <v>42</v>
      </c>
      <c r="D884" t="s">
        <v>20</v>
      </c>
      <c r="E884" t="s">
        <v>177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32</v>
      </c>
      <c r="N884">
        <v>319.89999999999998</v>
      </c>
      <c r="O884">
        <v>9.9</v>
      </c>
      <c r="P884">
        <v>5.5</v>
      </c>
      <c r="Q884">
        <v>18.474225000000001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7.5</v>
      </c>
      <c r="P885">
        <v>4.3</v>
      </c>
      <c r="Q885">
        <v>9.3243779999999994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7.6</v>
      </c>
      <c r="P886">
        <v>5.0999999999999996</v>
      </c>
      <c r="Q886">
        <v>8.925714000000001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177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5</v>
      </c>
      <c r="P887">
        <v>5.5</v>
      </c>
      <c r="Q887">
        <v>18.425714999999997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177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6.7</v>
      </c>
      <c r="P888">
        <v>5.0999999999999996</v>
      </c>
      <c r="Q888">
        <v>4.7070449999999999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9.5</v>
      </c>
      <c r="P889">
        <v>4.5</v>
      </c>
      <c r="Q889">
        <v>34.714574999999996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6.8</v>
      </c>
      <c r="P890">
        <v>4.0999999999999996</v>
      </c>
      <c r="Q890">
        <v>4.1982359999999996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177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5.6</v>
      </c>
      <c r="P891">
        <v>5.5</v>
      </c>
      <c r="Q891">
        <v>44.421300000000002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7.2</v>
      </c>
      <c r="P892">
        <v>6.7</v>
      </c>
      <c r="Q892">
        <v>29.427405</v>
      </c>
    </row>
    <row r="893" spans="1:17" x14ac:dyDescent="0.3">
      <c r="A893" t="s">
        <v>927</v>
      </c>
      <c r="B893" t="s">
        <v>41</v>
      </c>
      <c r="C893" t="s">
        <v>42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8.1</v>
      </c>
      <c r="P893">
        <v>4.5</v>
      </c>
      <c r="Q893">
        <v>21.889980000000001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8.6</v>
      </c>
      <c r="P894">
        <v>4.0999999999999996</v>
      </c>
      <c r="Q894">
        <v>19.908472499999998</v>
      </c>
    </row>
    <row r="895" spans="1:17" x14ac:dyDescent="0.3">
      <c r="A895" t="s">
        <v>929</v>
      </c>
      <c r="B895" t="s">
        <v>41</v>
      </c>
      <c r="C895" t="s">
        <v>42</v>
      </c>
      <c r="D895" t="s">
        <v>27</v>
      </c>
      <c r="E895" t="s">
        <v>177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9.4</v>
      </c>
      <c r="P895">
        <v>4.5</v>
      </c>
      <c r="Q895">
        <v>6.7047749999999997</v>
      </c>
    </row>
    <row r="896" spans="1:17" x14ac:dyDescent="0.3">
      <c r="A896" t="s">
        <v>930</v>
      </c>
      <c r="B896" t="s">
        <v>41</v>
      </c>
      <c r="C896" t="s">
        <v>42</v>
      </c>
      <c r="D896" t="s">
        <v>20</v>
      </c>
      <c r="E896" t="s">
        <v>177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32</v>
      </c>
      <c r="N896">
        <v>302.7</v>
      </c>
      <c r="O896">
        <v>8.9</v>
      </c>
      <c r="P896">
        <v>4.5</v>
      </c>
      <c r="Q896">
        <v>14.302574999999999</v>
      </c>
    </row>
    <row r="897" spans="1:17" x14ac:dyDescent="0.3">
      <c r="A897" t="s">
        <v>931</v>
      </c>
      <c r="B897" t="s">
        <v>41</v>
      </c>
      <c r="C897" t="s">
        <v>42</v>
      </c>
      <c r="D897" t="s">
        <v>27</v>
      </c>
      <c r="E897" t="s">
        <v>177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4.2</v>
      </c>
      <c r="P897">
        <v>6.7</v>
      </c>
      <c r="Q897">
        <v>55.807248000000001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177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5</v>
      </c>
      <c r="P898">
        <v>4.0999999999999996</v>
      </c>
      <c r="Q898">
        <v>18.303998999999997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8.8000000000000007</v>
      </c>
      <c r="P899">
        <v>5.0999999999999996</v>
      </c>
      <c r="Q899">
        <v>15.187850999999998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177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5.3</v>
      </c>
      <c r="P900">
        <v>6.7</v>
      </c>
      <c r="Q900">
        <v>42.15372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177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4.5999999999999996</v>
      </c>
      <c r="P901">
        <v>5.0999999999999996</v>
      </c>
      <c r="Q901">
        <v>16.887527999999996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7.5</v>
      </c>
      <c r="P902">
        <v>4.5</v>
      </c>
      <c r="Q902">
        <v>19.068210000000001</v>
      </c>
    </row>
    <row r="903" spans="1:17" x14ac:dyDescent="0.3">
      <c r="A903" t="s">
        <v>937</v>
      </c>
      <c r="B903" t="s">
        <v>41</v>
      </c>
      <c r="C903" t="s">
        <v>42</v>
      </c>
      <c r="D903" t="s">
        <v>27</v>
      </c>
      <c r="E903" t="s">
        <v>177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5.0999999999999996</v>
      </c>
      <c r="P903">
        <v>4.3</v>
      </c>
      <c r="Q903">
        <v>8.3021820000000002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32</v>
      </c>
      <c r="N904">
        <v>138.65</v>
      </c>
      <c r="O904">
        <v>4.2</v>
      </c>
      <c r="P904">
        <v>6.7</v>
      </c>
      <c r="Q904">
        <v>9.7540275000000012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177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8.1</v>
      </c>
      <c r="P905">
        <v>5.0999999999999996</v>
      </c>
      <c r="Q905">
        <v>4.3220204999999998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6</v>
      </c>
      <c r="P906">
        <v>6.7</v>
      </c>
      <c r="Q906">
        <v>8.2056240000000003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7.9</v>
      </c>
      <c r="P907">
        <v>4.3</v>
      </c>
      <c r="Q907">
        <v>14.155427999999999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177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8.8000000000000007</v>
      </c>
      <c r="P908">
        <v>6.7</v>
      </c>
      <c r="Q908">
        <v>59.523135000000003</v>
      </c>
    </row>
    <row r="909" spans="1:17" x14ac:dyDescent="0.3">
      <c r="A909" t="s">
        <v>943</v>
      </c>
      <c r="B909" t="s">
        <v>41</v>
      </c>
      <c r="C909" t="s">
        <v>42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6.6</v>
      </c>
      <c r="P909">
        <v>6.7</v>
      </c>
      <c r="Q909">
        <v>29.153040000000001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6.2</v>
      </c>
      <c r="P910">
        <v>5.0999999999999996</v>
      </c>
      <c r="Q910">
        <v>8.5187340000000003</v>
      </c>
    </row>
    <row r="911" spans="1:17" x14ac:dyDescent="0.3">
      <c r="A911" t="s">
        <v>945</v>
      </c>
      <c r="B911" t="s">
        <v>41</v>
      </c>
      <c r="C911" t="s">
        <v>42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32</v>
      </c>
      <c r="N911">
        <v>490.1</v>
      </c>
      <c r="O911">
        <v>4.2</v>
      </c>
      <c r="P911">
        <v>4.3</v>
      </c>
      <c r="Q911">
        <v>22.128015000000001</v>
      </c>
    </row>
    <row r="912" spans="1:17" x14ac:dyDescent="0.3">
      <c r="A912" t="s">
        <v>946</v>
      </c>
      <c r="B912" t="s">
        <v>41</v>
      </c>
      <c r="C912" t="s">
        <v>42</v>
      </c>
      <c r="D912" t="s">
        <v>20</v>
      </c>
      <c r="E912" t="s">
        <v>21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32</v>
      </c>
      <c r="N912">
        <v>87.45</v>
      </c>
      <c r="O912">
        <v>7.3</v>
      </c>
      <c r="P912">
        <v>5.0999999999999996</v>
      </c>
      <c r="Q912">
        <v>4.6829475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8.6</v>
      </c>
      <c r="P913">
        <v>4.5</v>
      </c>
      <c r="Q913">
        <v>10.60857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6.8</v>
      </c>
      <c r="P914">
        <v>4.3</v>
      </c>
      <c r="Q914">
        <v>33.634943999999997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177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7.6</v>
      </c>
      <c r="P915">
        <v>4.0999999999999996</v>
      </c>
      <c r="Q915">
        <v>17.681495999999996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5.8</v>
      </c>
      <c r="P916">
        <v>5.0999999999999996</v>
      </c>
      <c r="Q916">
        <v>16.000739999999997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4.0999999999999996</v>
      </c>
      <c r="P917">
        <v>4.5</v>
      </c>
      <c r="Q917">
        <v>10.061415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177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9.3000000000000007</v>
      </c>
      <c r="P918">
        <v>5.5</v>
      </c>
      <c r="Q918">
        <v>2.4745875000000002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6.8</v>
      </c>
      <c r="P919">
        <v>4.0999999999999996</v>
      </c>
      <c r="Q919">
        <v>16.302173999999997</v>
      </c>
    </row>
    <row r="920" spans="1:17" x14ac:dyDescent="0.3">
      <c r="A920" t="s">
        <v>954</v>
      </c>
      <c r="B920" t="s">
        <v>41</v>
      </c>
      <c r="C920" t="s">
        <v>42</v>
      </c>
      <c r="D920" t="s">
        <v>27</v>
      </c>
      <c r="E920" t="s">
        <v>177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8.6999999999999993</v>
      </c>
      <c r="P920">
        <v>4.3</v>
      </c>
      <c r="Q920">
        <v>9.3419865000000009</v>
      </c>
    </row>
    <row r="921" spans="1:17" x14ac:dyDescent="0.3">
      <c r="A921" t="s">
        <v>955</v>
      </c>
      <c r="B921" t="s">
        <v>41</v>
      </c>
      <c r="C921" t="s">
        <v>42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6.3</v>
      </c>
      <c r="P921">
        <v>4.5</v>
      </c>
      <c r="Q921">
        <v>3.7223549999999999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5.0999999999999996</v>
      </c>
      <c r="P922">
        <v>4.3</v>
      </c>
      <c r="Q922">
        <v>14.5432665</v>
      </c>
    </row>
    <row r="923" spans="1:17" x14ac:dyDescent="0.3">
      <c r="A923" t="s">
        <v>957</v>
      </c>
      <c r="B923" t="s">
        <v>41</v>
      </c>
      <c r="C923" t="s">
        <v>42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7</v>
      </c>
      <c r="P923">
        <v>4.3</v>
      </c>
      <c r="Q923">
        <v>4.4346329999999998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5.2</v>
      </c>
      <c r="P924">
        <v>4.3</v>
      </c>
      <c r="Q924">
        <v>1.149519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32</v>
      </c>
      <c r="N925">
        <v>581.98</v>
      </c>
      <c r="O925">
        <v>6.6</v>
      </c>
      <c r="P925">
        <v>5.5</v>
      </c>
      <c r="Q925">
        <v>33.609344999999998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6.5</v>
      </c>
      <c r="P926">
        <v>5.5</v>
      </c>
      <c r="Q926">
        <v>12.20373</v>
      </c>
    </row>
    <row r="927" spans="1:17" x14ac:dyDescent="0.3">
      <c r="A927" t="s">
        <v>961</v>
      </c>
      <c r="B927" t="s">
        <v>41</v>
      </c>
      <c r="C927" t="s">
        <v>42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9</v>
      </c>
      <c r="P927">
        <v>4.5</v>
      </c>
      <c r="Q927">
        <v>2.6044200000000002</v>
      </c>
    </row>
    <row r="928" spans="1:17" x14ac:dyDescent="0.3">
      <c r="A928" t="s">
        <v>962</v>
      </c>
      <c r="B928" t="s">
        <v>41</v>
      </c>
      <c r="C928" t="s">
        <v>42</v>
      </c>
      <c r="D928" t="s">
        <v>20</v>
      </c>
      <c r="E928" t="s">
        <v>177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32</v>
      </c>
      <c r="N928">
        <v>88.31</v>
      </c>
      <c r="O928">
        <v>5.2</v>
      </c>
      <c r="P928">
        <v>5.5</v>
      </c>
      <c r="Q928">
        <v>5.0999024999999998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32</v>
      </c>
      <c r="N929">
        <v>356.58</v>
      </c>
      <c r="O929">
        <v>6.8</v>
      </c>
      <c r="P929">
        <v>6.7</v>
      </c>
      <c r="Q929">
        <v>25.085402999999999</v>
      </c>
    </row>
    <row r="930" spans="1:17" x14ac:dyDescent="0.3">
      <c r="A930" t="s">
        <v>964</v>
      </c>
      <c r="B930" t="s">
        <v>41</v>
      </c>
      <c r="C930" t="s">
        <v>42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7.6</v>
      </c>
      <c r="P930">
        <v>4.5</v>
      </c>
      <c r="Q930">
        <v>37.528312499999998</v>
      </c>
    </row>
    <row r="931" spans="1:17" x14ac:dyDescent="0.3">
      <c r="A931" t="s">
        <v>965</v>
      </c>
      <c r="B931" t="s">
        <v>41</v>
      </c>
      <c r="C931" t="s">
        <v>42</v>
      </c>
      <c r="D931" t="s">
        <v>27</v>
      </c>
      <c r="E931" t="s">
        <v>177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7.2</v>
      </c>
      <c r="P931">
        <v>5.5</v>
      </c>
      <c r="Q931">
        <v>2.9233050000000005</v>
      </c>
    </row>
    <row r="932" spans="1:17" x14ac:dyDescent="0.3">
      <c r="A932" t="s">
        <v>966</v>
      </c>
      <c r="B932" t="s">
        <v>41</v>
      </c>
      <c r="C932" t="s">
        <v>42</v>
      </c>
      <c r="D932" t="s">
        <v>27</v>
      </c>
      <c r="E932" t="s">
        <v>177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7.1</v>
      </c>
      <c r="P932">
        <v>4.3</v>
      </c>
      <c r="Q932">
        <v>27.068327999999998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9.5</v>
      </c>
      <c r="P933">
        <v>4.0999999999999996</v>
      </c>
      <c r="Q933">
        <v>7.1764349999999988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5.0999999999999996</v>
      </c>
      <c r="P934">
        <v>5.0999999999999996</v>
      </c>
      <c r="Q934">
        <v>39.86262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177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7.6</v>
      </c>
      <c r="P935">
        <v>6.7</v>
      </c>
      <c r="Q935">
        <v>31.556196</v>
      </c>
    </row>
    <row r="936" spans="1:17" x14ac:dyDescent="0.3">
      <c r="A936" t="s">
        <v>970</v>
      </c>
      <c r="B936" t="s">
        <v>41</v>
      </c>
      <c r="C936" t="s">
        <v>42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9.8000000000000007</v>
      </c>
      <c r="P936">
        <v>4.3</v>
      </c>
      <c r="Q936">
        <v>17.107334999999999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177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5.0999999999999996</v>
      </c>
      <c r="P937">
        <v>4.3</v>
      </c>
      <c r="Q937">
        <v>11.610773999999999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7.5</v>
      </c>
      <c r="P938">
        <v>6.7</v>
      </c>
      <c r="Q938">
        <v>38.849380500000002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7.4</v>
      </c>
      <c r="P939">
        <v>5.5</v>
      </c>
      <c r="Q939">
        <v>25.837349999999997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4.2</v>
      </c>
      <c r="P940">
        <v>6.7</v>
      </c>
      <c r="Q940">
        <v>19.435594500000001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5.9</v>
      </c>
      <c r="P941">
        <v>5.0999999999999996</v>
      </c>
      <c r="Q941">
        <v>18.407277000000001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177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6.9</v>
      </c>
      <c r="P942">
        <v>5.0999999999999996</v>
      </c>
      <c r="Q942">
        <v>14.248584000000001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177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6.6</v>
      </c>
      <c r="P943">
        <v>4.0999999999999996</v>
      </c>
      <c r="Q943">
        <v>38.675258999999997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5.7</v>
      </c>
      <c r="P944">
        <v>4.3</v>
      </c>
      <c r="Q944">
        <v>20.624519999999997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177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5.3</v>
      </c>
      <c r="P945">
        <v>6.7</v>
      </c>
      <c r="Q945">
        <v>17.865382499999999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177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4.2</v>
      </c>
      <c r="P946">
        <v>6.7</v>
      </c>
      <c r="Q946">
        <v>4.9638960000000001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32</v>
      </c>
      <c r="N947">
        <v>657.16</v>
      </c>
      <c r="O947">
        <v>7.3</v>
      </c>
      <c r="P947">
        <v>4.5</v>
      </c>
      <c r="Q947">
        <v>31.050810000000002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177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5.3</v>
      </c>
      <c r="P948">
        <v>4.5</v>
      </c>
      <c r="Q948">
        <v>7.9616250000000006</v>
      </c>
    </row>
    <row r="949" spans="1:17" x14ac:dyDescent="0.3">
      <c r="A949" t="s">
        <v>983</v>
      </c>
      <c r="B949" t="s">
        <v>41</v>
      </c>
      <c r="C949" t="s">
        <v>42</v>
      </c>
      <c r="D949" t="s">
        <v>20</v>
      </c>
      <c r="E949" t="s">
        <v>177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</v>
      </c>
      <c r="P949">
        <v>4.0999999999999996</v>
      </c>
      <c r="Q949">
        <v>2.315229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177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7.9</v>
      </c>
      <c r="P950">
        <v>4.3</v>
      </c>
      <c r="Q950">
        <v>8.0841075</v>
      </c>
    </row>
    <row r="951" spans="1:17" x14ac:dyDescent="0.3">
      <c r="A951" t="s">
        <v>985</v>
      </c>
      <c r="B951" t="s">
        <v>41</v>
      </c>
      <c r="C951" t="s">
        <v>42</v>
      </c>
      <c r="D951" t="s">
        <v>27</v>
      </c>
      <c r="E951" t="s">
        <v>21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8.9</v>
      </c>
      <c r="P951">
        <v>5.0999999999999996</v>
      </c>
      <c r="Q951">
        <v>11.322611999999999</v>
      </c>
    </row>
    <row r="952" spans="1:17" x14ac:dyDescent="0.3">
      <c r="A952" t="s">
        <v>986</v>
      </c>
      <c r="B952" t="s">
        <v>41</v>
      </c>
      <c r="C952" t="s">
        <v>42</v>
      </c>
      <c r="D952" t="s">
        <v>20</v>
      </c>
      <c r="E952" t="s">
        <v>177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9.3000000000000007</v>
      </c>
      <c r="P952">
        <v>6.7</v>
      </c>
      <c r="Q952">
        <v>8.4230055000000004</v>
      </c>
    </row>
    <row r="953" spans="1:17" x14ac:dyDescent="0.3">
      <c r="A953" t="s">
        <v>987</v>
      </c>
      <c r="B953" t="s">
        <v>41</v>
      </c>
      <c r="C953" t="s">
        <v>42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</v>
      </c>
      <c r="P953">
        <v>4.3</v>
      </c>
      <c r="Q953">
        <v>2.9663549999999996</v>
      </c>
    </row>
    <row r="954" spans="1:17" x14ac:dyDescent="0.3">
      <c r="A954" t="s">
        <v>988</v>
      </c>
      <c r="B954" t="s">
        <v>41</v>
      </c>
      <c r="C954" t="s">
        <v>42</v>
      </c>
      <c r="D954" t="s">
        <v>20</v>
      </c>
      <c r="E954" t="s">
        <v>21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8.6999999999999993</v>
      </c>
      <c r="P954">
        <v>5.0999999999999996</v>
      </c>
      <c r="Q954">
        <v>13.462470000000001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7.6</v>
      </c>
      <c r="P955">
        <v>5.0999999999999996</v>
      </c>
      <c r="Q955">
        <v>4.5067679999999992</v>
      </c>
    </row>
    <row r="956" spans="1:17" x14ac:dyDescent="0.3">
      <c r="A956" t="s">
        <v>990</v>
      </c>
      <c r="B956" t="s">
        <v>41</v>
      </c>
      <c r="C956" t="s">
        <v>42</v>
      </c>
      <c r="D956" t="s">
        <v>20</v>
      </c>
      <c r="E956" t="s">
        <v>177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5.7</v>
      </c>
      <c r="P956">
        <v>4.3</v>
      </c>
      <c r="Q956">
        <v>17.855018999999999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6.8</v>
      </c>
      <c r="P957">
        <v>4.0999999999999996</v>
      </c>
      <c r="Q957">
        <v>12.828469499999999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177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5.4</v>
      </c>
      <c r="P958">
        <v>5.0999999999999996</v>
      </c>
      <c r="Q958">
        <v>24.333655499999995</v>
      </c>
    </row>
    <row r="959" spans="1:17" x14ac:dyDescent="0.3">
      <c r="A959" t="s">
        <v>993</v>
      </c>
      <c r="B959" t="s">
        <v>41</v>
      </c>
      <c r="C959" t="s">
        <v>42</v>
      </c>
      <c r="D959" t="s">
        <v>27</v>
      </c>
      <c r="E959" t="s">
        <v>177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7.1</v>
      </c>
      <c r="P959">
        <v>4.5</v>
      </c>
      <c r="Q959">
        <v>13.046669999999999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7.8</v>
      </c>
      <c r="P960">
        <v>4.3</v>
      </c>
      <c r="Q960">
        <v>7.1337000000000002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8.4</v>
      </c>
      <c r="P961">
        <v>5.0999999999999996</v>
      </c>
      <c r="Q961">
        <v>47.549186999999989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177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9.8000000000000007</v>
      </c>
      <c r="P962">
        <v>4.0999999999999996</v>
      </c>
      <c r="Q962">
        <v>3.9597389999999995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177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9.8000000000000007</v>
      </c>
      <c r="P963">
        <v>4.5</v>
      </c>
      <c r="Q963">
        <v>1.9741050000000002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32</v>
      </c>
      <c r="N964">
        <v>15.5</v>
      </c>
      <c r="O964">
        <v>7.4</v>
      </c>
      <c r="P964">
        <v>4.0999999999999996</v>
      </c>
      <c r="Q964">
        <v>0.66727499999999995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177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6.7</v>
      </c>
      <c r="P965">
        <v>4.5</v>
      </c>
      <c r="Q965">
        <v>13.724235</v>
      </c>
    </row>
    <row r="966" spans="1:17" x14ac:dyDescent="0.3">
      <c r="A966" t="s">
        <v>1000</v>
      </c>
      <c r="B966" t="s">
        <v>41</v>
      </c>
      <c r="C966" t="s">
        <v>42</v>
      </c>
      <c r="D966" t="s">
        <v>27</v>
      </c>
      <c r="E966" t="s">
        <v>177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6.4</v>
      </c>
      <c r="P966">
        <v>5.0999999999999996</v>
      </c>
      <c r="Q966">
        <v>3.5696429999999992</v>
      </c>
    </row>
    <row r="967" spans="1:17" x14ac:dyDescent="0.3">
      <c r="A967" t="s">
        <v>1001</v>
      </c>
      <c r="B967" t="s">
        <v>41</v>
      </c>
      <c r="C967" t="s">
        <v>42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32</v>
      </c>
      <c r="N967">
        <v>76.540000000000006</v>
      </c>
      <c r="O967">
        <v>5.8</v>
      </c>
      <c r="P967">
        <v>4.5</v>
      </c>
      <c r="Q967">
        <v>3.6165150000000001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7.2</v>
      </c>
      <c r="P968">
        <v>4.3</v>
      </c>
      <c r="Q968">
        <v>13.531454999999999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177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9.3000000000000007</v>
      </c>
      <c r="P969">
        <v>4.3</v>
      </c>
      <c r="Q969">
        <v>10.972804500000001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9.5</v>
      </c>
      <c r="P970">
        <v>6.7</v>
      </c>
      <c r="Q970">
        <v>3.3345899999999999</v>
      </c>
    </row>
    <row r="971" spans="1:17" x14ac:dyDescent="0.3">
      <c r="A971" t="s">
        <v>1005</v>
      </c>
      <c r="B971" t="s">
        <v>41</v>
      </c>
      <c r="C971" t="s">
        <v>42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32</v>
      </c>
      <c r="N971">
        <v>172.45</v>
      </c>
      <c r="O971">
        <v>9</v>
      </c>
      <c r="P971">
        <v>4.5</v>
      </c>
      <c r="Q971">
        <v>8.1482624999999995</v>
      </c>
    </row>
    <row r="972" spans="1:17" x14ac:dyDescent="0.3">
      <c r="A972" t="s">
        <v>1006</v>
      </c>
      <c r="B972" t="s">
        <v>41</v>
      </c>
      <c r="C972" t="s">
        <v>42</v>
      </c>
      <c r="D972" t="s">
        <v>20</v>
      </c>
      <c r="E972" t="s">
        <v>21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9</v>
      </c>
      <c r="P972">
        <v>5.0999999999999996</v>
      </c>
      <c r="Q972">
        <v>45.319364999999998</v>
      </c>
    </row>
    <row r="973" spans="1:17" x14ac:dyDescent="0.3">
      <c r="A973" t="s">
        <v>1007</v>
      </c>
      <c r="B973" t="s">
        <v>41</v>
      </c>
      <c r="C973" t="s">
        <v>42</v>
      </c>
      <c r="D973" t="s">
        <v>20</v>
      </c>
      <c r="E973" t="s">
        <v>177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6.7</v>
      </c>
      <c r="P973">
        <v>4.3</v>
      </c>
      <c r="Q973">
        <v>11.665405499999999</v>
      </c>
    </row>
    <row r="974" spans="1:17" x14ac:dyDescent="0.3">
      <c r="A974" t="s">
        <v>1008</v>
      </c>
      <c r="B974" t="s">
        <v>41</v>
      </c>
      <c r="C974" t="s">
        <v>42</v>
      </c>
      <c r="D974" t="s">
        <v>27</v>
      </c>
      <c r="E974" t="s">
        <v>177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5.5</v>
      </c>
      <c r="P974">
        <v>4.5</v>
      </c>
      <c r="Q974">
        <v>28.801710000000003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177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5.4</v>
      </c>
      <c r="P975">
        <v>4.3</v>
      </c>
      <c r="Q975">
        <v>10.846836000000001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177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8.1999999999999993</v>
      </c>
      <c r="P976">
        <v>4.0999999999999996</v>
      </c>
      <c r="Q976">
        <v>7.415792999999999</v>
      </c>
    </row>
    <row r="977" spans="1:17" x14ac:dyDescent="0.3">
      <c r="A977" t="s">
        <v>1011</v>
      </c>
      <c r="B977" t="s">
        <v>41</v>
      </c>
      <c r="C977" t="s">
        <v>42</v>
      </c>
      <c r="D977" t="s">
        <v>20</v>
      </c>
      <c r="E977" t="s">
        <v>177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32</v>
      </c>
      <c r="N977">
        <v>99.84</v>
      </c>
      <c r="O977">
        <v>7</v>
      </c>
      <c r="P977">
        <v>4.0999999999999996</v>
      </c>
      <c r="Q977">
        <v>4.2981119999999997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8.5</v>
      </c>
      <c r="P978">
        <v>5.0999999999999996</v>
      </c>
      <c r="Q978">
        <v>15.992171999999998</v>
      </c>
    </row>
    <row r="979" spans="1:17" x14ac:dyDescent="0.3">
      <c r="A979" t="s">
        <v>1013</v>
      </c>
      <c r="B979" t="s">
        <v>41</v>
      </c>
      <c r="C979" t="s">
        <v>42</v>
      </c>
      <c r="D979" t="s">
        <v>20</v>
      </c>
      <c r="E979" t="s">
        <v>177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4.9000000000000004</v>
      </c>
      <c r="P979">
        <v>5.0999999999999996</v>
      </c>
      <c r="Q979">
        <v>8.5465800000000005</v>
      </c>
    </row>
    <row r="980" spans="1:17" x14ac:dyDescent="0.3">
      <c r="A980" t="s">
        <v>1014</v>
      </c>
      <c r="B980" t="s">
        <v>41</v>
      </c>
      <c r="C980" t="s">
        <v>42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32</v>
      </c>
      <c r="N980">
        <v>25.45</v>
      </c>
      <c r="O980">
        <v>5.0999999999999996</v>
      </c>
      <c r="P980">
        <v>4.5</v>
      </c>
      <c r="Q980">
        <v>1.2025125000000001</v>
      </c>
    </row>
    <row r="981" spans="1:17" x14ac:dyDescent="0.3">
      <c r="A981" t="s">
        <v>1015</v>
      </c>
      <c r="B981" t="s">
        <v>41</v>
      </c>
      <c r="C981" t="s">
        <v>42</v>
      </c>
      <c r="D981" t="s">
        <v>27</v>
      </c>
      <c r="E981" t="s">
        <v>21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32</v>
      </c>
      <c r="N981">
        <v>67.77</v>
      </c>
      <c r="O981">
        <v>6.5</v>
      </c>
      <c r="P981">
        <v>5.0999999999999996</v>
      </c>
      <c r="Q981">
        <v>3.6290834999999997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177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9.8000000000000007</v>
      </c>
      <c r="P982">
        <v>5.0999999999999996</v>
      </c>
      <c r="Q982">
        <v>12.764177999999999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177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8.4</v>
      </c>
      <c r="P983">
        <v>6.7</v>
      </c>
      <c r="Q983">
        <v>16.363409999999998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7.4</v>
      </c>
      <c r="P984">
        <v>5.5</v>
      </c>
      <c r="Q984">
        <v>50.665230000000001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177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6.1</v>
      </c>
      <c r="P985">
        <v>6.7</v>
      </c>
      <c r="Q985">
        <v>49.225301999999999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177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6</v>
      </c>
      <c r="P986">
        <v>4.5</v>
      </c>
      <c r="Q986">
        <v>31.874377499999994</v>
      </c>
    </row>
    <row r="987" spans="1:17" x14ac:dyDescent="0.3">
      <c r="A987" t="s">
        <v>1021</v>
      </c>
      <c r="B987" t="s">
        <v>41</v>
      </c>
      <c r="C987" t="s">
        <v>42</v>
      </c>
      <c r="D987" t="s">
        <v>27</v>
      </c>
      <c r="E987" t="s">
        <v>21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8.5</v>
      </c>
      <c r="P987">
        <v>4.0999999999999996</v>
      </c>
      <c r="Q987">
        <v>13.7135775</v>
      </c>
    </row>
    <row r="988" spans="1:17" x14ac:dyDescent="0.3">
      <c r="A988" t="s">
        <v>1022</v>
      </c>
      <c r="B988" t="s">
        <v>41</v>
      </c>
      <c r="C988" t="s">
        <v>42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4.3</v>
      </c>
      <c r="P988">
        <v>6.7</v>
      </c>
      <c r="Q988">
        <v>2.0767320000000002</v>
      </c>
    </row>
    <row r="989" spans="1:17" x14ac:dyDescent="0.3">
      <c r="A989" t="s">
        <v>1023</v>
      </c>
      <c r="B989" t="s">
        <v>41</v>
      </c>
      <c r="C989" t="s">
        <v>42</v>
      </c>
      <c r="D989" t="s">
        <v>20</v>
      </c>
      <c r="E989" t="s">
        <v>177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32</v>
      </c>
      <c r="N989">
        <v>496</v>
      </c>
      <c r="O989">
        <v>6.2</v>
      </c>
      <c r="P989">
        <v>6.7</v>
      </c>
      <c r="Q989">
        <v>34.893599999999999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177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4.3</v>
      </c>
      <c r="P990">
        <v>4.5</v>
      </c>
      <c r="Q990">
        <v>38.905650000000001</v>
      </c>
    </row>
    <row r="991" spans="1:17" x14ac:dyDescent="0.3">
      <c r="A991" t="s">
        <v>1025</v>
      </c>
      <c r="B991" t="s">
        <v>41</v>
      </c>
      <c r="C991" t="s">
        <v>42</v>
      </c>
      <c r="D991" t="s">
        <v>20</v>
      </c>
      <c r="E991" t="s">
        <v>177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8.4</v>
      </c>
      <c r="P991">
        <v>6.7</v>
      </c>
      <c r="Q991">
        <v>42.418236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32</v>
      </c>
      <c r="N992">
        <v>282.8</v>
      </c>
      <c r="O992">
        <v>4.5</v>
      </c>
      <c r="P992">
        <v>5.0999999999999996</v>
      </c>
      <c r="Q992">
        <v>15.143939999999997</v>
      </c>
    </row>
    <row r="993" spans="1:17" x14ac:dyDescent="0.3">
      <c r="A993" t="s">
        <v>1027</v>
      </c>
      <c r="B993" t="s">
        <v>41</v>
      </c>
      <c r="C993" t="s">
        <v>42</v>
      </c>
      <c r="D993" t="s">
        <v>27</v>
      </c>
      <c r="E993" t="s">
        <v>21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6</v>
      </c>
      <c r="P993">
        <v>5.5</v>
      </c>
      <c r="Q993">
        <v>44.236499999999999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177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8.8000000000000007</v>
      </c>
      <c r="P994">
        <v>4.5</v>
      </c>
      <c r="Q994">
        <v>5.483835</v>
      </c>
    </row>
    <row r="995" spans="1:17" x14ac:dyDescent="0.3">
      <c r="A995" t="s">
        <v>1029</v>
      </c>
      <c r="B995" t="s">
        <v>41</v>
      </c>
      <c r="C995" t="s">
        <v>42</v>
      </c>
      <c r="D995" t="s">
        <v>27</v>
      </c>
      <c r="E995" t="s">
        <v>177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6.6</v>
      </c>
      <c r="P995">
        <v>4.0999999999999996</v>
      </c>
      <c r="Q995">
        <v>7.5294449999999991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5.9</v>
      </c>
      <c r="P996">
        <v>4.5</v>
      </c>
      <c r="Q996">
        <v>2.8798874999999997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177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6.2</v>
      </c>
      <c r="P997">
        <v>6.7</v>
      </c>
      <c r="Q997">
        <v>2.8386225</v>
      </c>
    </row>
    <row r="998" spans="1:17" x14ac:dyDescent="0.3">
      <c r="A998" t="s">
        <v>1032</v>
      </c>
      <c r="B998" t="s">
        <v>41</v>
      </c>
      <c r="C998" t="s">
        <v>42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4.4000000000000004</v>
      </c>
      <c r="P998">
        <v>4.3</v>
      </c>
      <c r="Q998">
        <v>43.967069999999993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177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7.7</v>
      </c>
      <c r="P999">
        <v>5.0999999999999996</v>
      </c>
      <c r="Q999">
        <v>1.7050319999999999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177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4.0999999999999996</v>
      </c>
      <c r="P1000">
        <v>4.3</v>
      </c>
      <c r="Q1000">
        <v>2.9717730000000002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6.6</v>
      </c>
      <c r="P1001">
        <v>4.0999999999999996</v>
      </c>
      <c r="Q1001">
        <v>26.621258999999995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81A4-2D33-4FE3-BB78-1A2BE458C5C6}">
  <dimension ref="A3:J23"/>
  <sheetViews>
    <sheetView zoomScale="115" zoomScaleNormal="115" workbookViewId="0">
      <selection activeCell="J17" sqref="J17"/>
    </sheetView>
  </sheetViews>
  <sheetFormatPr defaultRowHeight="14.4" x14ac:dyDescent="0.3"/>
  <cols>
    <col min="1" max="1" width="19.109375" bestFit="1" customWidth="1"/>
    <col min="2" max="2" width="19.5546875" bestFit="1" customWidth="1"/>
    <col min="3" max="3" width="30" bestFit="1" customWidth="1"/>
    <col min="4" max="4" width="20.5546875" bestFit="1" customWidth="1"/>
    <col min="7" max="7" width="19.109375" bestFit="1" customWidth="1"/>
    <col min="8" max="8" width="13.5546875" customWidth="1"/>
    <col min="9" max="9" width="15.33203125" customWidth="1"/>
    <col min="10" max="10" width="19.33203125" customWidth="1"/>
    <col min="11" max="11" width="19.109375" bestFit="1" customWidth="1"/>
    <col min="12" max="12" width="18.33203125" bestFit="1" customWidth="1"/>
  </cols>
  <sheetData>
    <row r="3" spans="1:10" x14ac:dyDescent="0.3">
      <c r="A3" s="3" t="s">
        <v>1037</v>
      </c>
      <c r="B3" t="s">
        <v>1036</v>
      </c>
      <c r="C3" t="s">
        <v>1044</v>
      </c>
      <c r="G3" s="6"/>
      <c r="H3" s="6"/>
    </row>
    <row r="4" spans="1:10" x14ac:dyDescent="0.3">
      <c r="A4" s="4" t="s">
        <v>22</v>
      </c>
      <c r="B4" s="9">
        <v>0.15231827781750998</v>
      </c>
      <c r="C4" t="e">
        <f>IF(B4=MAX($B$4:$B$9),B4,NA())</f>
        <v>#N/A</v>
      </c>
      <c r="G4" s="4"/>
      <c r="H4" s="8"/>
      <c r="J4" s="10"/>
    </row>
    <row r="5" spans="1:10" x14ac:dyDescent="0.3">
      <c r="A5" s="4" t="s">
        <v>31</v>
      </c>
      <c r="B5" s="9">
        <v>0.1667723168616346</v>
      </c>
      <c r="C5" t="e">
        <f t="shared" ref="C5:C9" si="0">IF(B5=MAX($B$4:$B$9),B5,NA())</f>
        <v>#N/A</v>
      </c>
      <c r="F5" t="str" cm="1">
        <f t="array" ref="F5:H11">Line_vs_Sales</f>
        <v>Row Labels</v>
      </c>
      <c r="G5" t="str">
        <v>Sum of Sales</v>
      </c>
      <c r="H5" t="str">
        <v>Helper Column</v>
      </c>
      <c r="J5" s="10"/>
    </row>
    <row r="6" spans="1:10" x14ac:dyDescent="0.3">
      <c r="A6" s="4" t="s">
        <v>45</v>
      </c>
      <c r="B6" s="9">
        <v>0.16814701565454343</v>
      </c>
      <c r="C6" t="e">
        <f t="shared" si="0"/>
        <v>#N/A</v>
      </c>
      <c r="F6" t="str">
        <v>Health and beauty</v>
      </c>
      <c r="G6" s="10">
        <v>0.15231827781750998</v>
      </c>
      <c r="H6" t="e">
        <v>#N/A</v>
      </c>
      <c r="J6" s="10"/>
    </row>
    <row r="7" spans="1:10" x14ac:dyDescent="0.3">
      <c r="A7" s="4" t="s">
        <v>28</v>
      </c>
      <c r="B7" s="9">
        <v>0.16824497155897619</v>
      </c>
      <c r="C7" t="e">
        <f t="shared" si="0"/>
        <v>#N/A</v>
      </c>
      <c r="F7" t="str">
        <v>Home and lifestyle</v>
      </c>
      <c r="G7" s="10">
        <v>0.1667723168616346</v>
      </c>
      <c r="H7" t="e">
        <v>#N/A</v>
      </c>
      <c r="J7" s="10"/>
    </row>
    <row r="8" spans="1:10" x14ac:dyDescent="0.3">
      <c r="A8" s="4" t="s">
        <v>35</v>
      </c>
      <c r="B8" s="9">
        <v>0.17067647573837391</v>
      </c>
      <c r="C8" t="e">
        <f t="shared" si="0"/>
        <v>#N/A</v>
      </c>
      <c r="F8" t="str">
        <v>Fashion accessories</v>
      </c>
      <c r="G8" s="10">
        <v>0.16814701565454343</v>
      </c>
      <c r="H8" t="e">
        <v>#N/A</v>
      </c>
      <c r="J8" s="10"/>
    </row>
    <row r="9" spans="1:10" x14ac:dyDescent="0.3">
      <c r="A9" s="4" t="s">
        <v>43</v>
      </c>
      <c r="B9" s="9">
        <v>0.17384094236896197</v>
      </c>
      <c r="C9">
        <f t="shared" si="0"/>
        <v>0.17384094236896197</v>
      </c>
      <c r="F9" t="str">
        <v>Electronic accessories</v>
      </c>
      <c r="G9" s="10">
        <v>0.16824497155897619</v>
      </c>
      <c r="H9" t="e">
        <v>#N/A</v>
      </c>
      <c r="I9" s="8"/>
      <c r="J9" s="10"/>
    </row>
    <row r="10" spans="1:10" x14ac:dyDescent="0.3">
      <c r="F10" t="str">
        <v>Sports and travel</v>
      </c>
      <c r="G10" s="10">
        <v>0.17067647573837391</v>
      </c>
      <c r="H10" t="e">
        <v>#N/A</v>
      </c>
    </row>
    <row r="11" spans="1:10" x14ac:dyDescent="0.3">
      <c r="F11" t="str">
        <v>Food and beverages</v>
      </c>
      <c r="G11" s="10">
        <v>0.17384094236896197</v>
      </c>
      <c r="H11">
        <v>0.17384094236896197</v>
      </c>
    </row>
    <row r="13" spans="1:10" x14ac:dyDescent="0.3">
      <c r="H13" t="str">
        <f>_xlfn.XLOOKUP(MAX(G6:G11),G6:G11,F6:F11)</f>
        <v>Food and beverages</v>
      </c>
    </row>
    <row r="15" spans="1:10" x14ac:dyDescent="0.3">
      <c r="A15" s="3" t="s">
        <v>1037</v>
      </c>
      <c r="B15" t="s">
        <v>1042</v>
      </c>
      <c r="C15" t="s">
        <v>1044</v>
      </c>
      <c r="F15" t="str" cm="1">
        <f t="array" ref="F15:H21">A15:C21</f>
        <v>Row Labels</v>
      </c>
      <c r="G15" t="str">
        <v>Sum of Gross_Income</v>
      </c>
      <c r="H15" t="str">
        <v>Helper Column</v>
      </c>
    </row>
    <row r="16" spans="1:10" x14ac:dyDescent="0.3">
      <c r="A16" s="4" t="s">
        <v>45</v>
      </c>
      <c r="B16" s="9">
        <v>0.13761995616323591</v>
      </c>
      <c r="C16" t="e">
        <f>IF(B16=MAX($B$16:$B$21),B16,NA())</f>
        <v>#N/A</v>
      </c>
      <c r="F16" s="4" t="str">
        <v>Fashion accessories</v>
      </c>
      <c r="G16" s="9">
        <v>0.13761995616323591</v>
      </c>
      <c r="H16" t="e">
        <v>#N/A</v>
      </c>
    </row>
    <row r="17" spans="1:8" x14ac:dyDescent="0.3">
      <c r="A17" s="4" t="s">
        <v>31</v>
      </c>
      <c r="B17" s="9">
        <v>0.14315311825090479</v>
      </c>
      <c r="C17" t="e">
        <f t="shared" ref="C17:C21" si="1">IF(B17=MAX($B$16:$B$21),B17,NA())</f>
        <v>#N/A</v>
      </c>
      <c r="F17" s="4" t="str">
        <v>Home and lifestyle</v>
      </c>
      <c r="G17" s="9">
        <v>0.14315311825090479</v>
      </c>
      <c r="H17" t="e">
        <v>#N/A</v>
      </c>
    </row>
    <row r="18" spans="1:8" x14ac:dyDescent="0.3">
      <c r="A18" s="4" t="s">
        <v>28</v>
      </c>
      <c r="B18" s="9">
        <v>0.15113428703933623</v>
      </c>
      <c r="C18" t="e">
        <f t="shared" si="1"/>
        <v>#N/A</v>
      </c>
      <c r="F18" s="4" t="str">
        <v>Electronic accessories</v>
      </c>
      <c r="G18" s="9">
        <v>0.15113428703933623</v>
      </c>
      <c r="H18" t="e">
        <v>#N/A</v>
      </c>
    </row>
    <row r="19" spans="1:8" x14ac:dyDescent="0.3">
      <c r="A19" s="4" t="s">
        <v>43</v>
      </c>
      <c r="B19" s="9">
        <v>0.1769826275243668</v>
      </c>
      <c r="C19" t="e">
        <f t="shared" si="1"/>
        <v>#N/A</v>
      </c>
      <c r="F19" s="4" t="str">
        <v>Food and beverages</v>
      </c>
      <c r="G19" s="9">
        <v>0.1769826275243668</v>
      </c>
      <c r="H19" t="e">
        <v>#N/A</v>
      </c>
    </row>
    <row r="20" spans="1:8" x14ac:dyDescent="0.3">
      <c r="A20" s="4" t="s">
        <v>35</v>
      </c>
      <c r="B20" s="9">
        <v>0.18738928361222579</v>
      </c>
      <c r="C20" t="e">
        <f t="shared" si="1"/>
        <v>#N/A</v>
      </c>
      <c r="F20" s="4" t="str">
        <v>Sports and travel</v>
      </c>
      <c r="G20" s="9">
        <v>0.18738928361222579</v>
      </c>
      <c r="H20" t="e">
        <v>#N/A</v>
      </c>
    </row>
    <row r="21" spans="1:8" x14ac:dyDescent="0.3">
      <c r="A21" s="4" t="s">
        <v>22</v>
      </c>
      <c r="B21" s="9">
        <v>0.20372072740993044</v>
      </c>
      <c r="C21">
        <f t="shared" si="1"/>
        <v>0.20372072740993044</v>
      </c>
      <c r="F21" s="4" t="str">
        <v>Health and beauty</v>
      </c>
      <c r="G21" s="9">
        <v>0.20372072740993044</v>
      </c>
      <c r="H21">
        <v>0.20372072740993044</v>
      </c>
    </row>
    <row r="22" spans="1:8" x14ac:dyDescent="0.3">
      <c r="A22" s="4" t="s">
        <v>1038</v>
      </c>
      <c r="B22" s="9">
        <v>1</v>
      </c>
    </row>
    <row r="23" spans="1:8" x14ac:dyDescent="0.3">
      <c r="H23" t="str">
        <f>_xlfn.XLOOKUP(MAX(G16:G21),G16:G21,F16:F21)</f>
        <v>Health and beauty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93A5-C143-4FC2-9A58-F3EAF340705D}">
  <dimension ref="A3:C23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8.33203125" bestFit="1" customWidth="1"/>
    <col min="3" max="3" width="19.5546875" bestFit="1" customWidth="1"/>
  </cols>
  <sheetData>
    <row r="3" spans="1:3" x14ac:dyDescent="0.3">
      <c r="A3" s="3" t="s">
        <v>1037</v>
      </c>
      <c r="B3" t="s">
        <v>1036</v>
      </c>
      <c r="C3" t="s">
        <v>1042</v>
      </c>
    </row>
    <row r="4" spans="1:3" x14ac:dyDescent="0.3">
      <c r="A4" s="4" t="s">
        <v>1039</v>
      </c>
      <c r="B4">
        <v>116291.86800000005</v>
      </c>
      <c r="C4">
        <v>5537.7079999999987</v>
      </c>
    </row>
    <row r="5" spans="1:3" x14ac:dyDescent="0.3">
      <c r="A5" s="4" t="s">
        <v>1040</v>
      </c>
      <c r="B5">
        <v>97219.373999999967</v>
      </c>
      <c r="C5">
        <v>4629.4940000000006</v>
      </c>
    </row>
    <row r="6" spans="1:3" x14ac:dyDescent="0.3">
      <c r="A6" s="4" t="s">
        <v>1041</v>
      </c>
      <c r="B6">
        <v>109455.50700000004</v>
      </c>
      <c r="C6">
        <v>5212.1670000000058</v>
      </c>
    </row>
    <row r="7" spans="1:3" x14ac:dyDescent="0.3">
      <c r="A7" s="4" t="s">
        <v>1038</v>
      </c>
      <c r="B7">
        <v>322966.74900000007</v>
      </c>
      <c r="C7">
        <v>15379.369000000006</v>
      </c>
    </row>
    <row r="10" spans="1:3" x14ac:dyDescent="0.3">
      <c r="B10" s="7">
        <f>ROUND(GETPIVOTDATA("Sum of Sales",$A$3),0)</f>
        <v>322967</v>
      </c>
      <c r="C10" s="5">
        <f>ROUND(GETPIVOTDATA("Sum of Gross_Income",$A$3),0)</f>
        <v>15379</v>
      </c>
    </row>
    <row r="15" spans="1:3" x14ac:dyDescent="0.3">
      <c r="A15" s="3" t="s">
        <v>1037</v>
      </c>
      <c r="B15" t="s">
        <v>1043</v>
      </c>
    </row>
    <row r="16" spans="1:3" x14ac:dyDescent="0.3">
      <c r="A16" s="4" t="s">
        <v>1039</v>
      </c>
      <c r="B16">
        <v>116291.86800000005</v>
      </c>
    </row>
    <row r="17" spans="1:2" x14ac:dyDescent="0.3">
      <c r="A17" s="4" t="s">
        <v>1040</v>
      </c>
      <c r="B17">
        <v>97219.373999999967</v>
      </c>
    </row>
    <row r="18" spans="1:2" x14ac:dyDescent="0.3">
      <c r="A18" s="4" t="s">
        <v>1041</v>
      </c>
      <c r="B18">
        <v>109455.50700000004</v>
      </c>
    </row>
    <row r="19" spans="1:2" x14ac:dyDescent="0.3">
      <c r="A19" s="4" t="s">
        <v>1038</v>
      </c>
      <c r="B19">
        <v>322966.74900000007</v>
      </c>
    </row>
    <row r="23" spans="1:2" x14ac:dyDescent="0.3">
      <c r="A23" t="str">
        <f>_xlfn.XLOOKUP(MIN(B4:B6),B4:B6,A4:A6)</f>
        <v>Feb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F814-01C7-4F0E-B2D5-63B2B3DBF1BF}">
  <dimension ref="A3:D19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7.21875" bestFit="1" customWidth="1"/>
    <col min="4" max="4" width="10.77734375" bestFit="1" customWidth="1"/>
    <col min="5" max="5" width="12.109375" bestFit="1" customWidth="1"/>
    <col min="6" max="6" width="7.21875" bestFit="1" customWidth="1"/>
    <col min="7" max="7" width="14.88671875" bestFit="1" customWidth="1"/>
    <col min="8" max="8" width="9" bestFit="1" customWidth="1"/>
    <col min="9" max="9" width="7.21875" bestFit="1" customWidth="1"/>
    <col min="10" max="10" width="11.6640625" bestFit="1" customWidth="1"/>
    <col min="11" max="11" width="10.77734375" bestFit="1" customWidth="1"/>
  </cols>
  <sheetData>
    <row r="3" spans="1:4" x14ac:dyDescent="0.3">
      <c r="A3" s="3" t="s">
        <v>1037</v>
      </c>
      <c r="B3" t="s">
        <v>1036</v>
      </c>
      <c r="C3" t="s">
        <v>1045</v>
      </c>
    </row>
    <row r="4" spans="1:4" x14ac:dyDescent="0.3">
      <c r="A4" s="4" t="s">
        <v>27</v>
      </c>
      <c r="B4">
        <v>133271.98499999999</v>
      </c>
      <c r="C4">
        <f>ROUND(GETPIVOTDATA("Sales",$A$3,"Customer_Type","Member")/GETPIVOTDATA("Sales",$A$3)*100,0)</f>
        <v>59</v>
      </c>
    </row>
    <row r="5" spans="1:4" x14ac:dyDescent="0.3">
      <c r="A5" s="4" t="s">
        <v>20</v>
      </c>
      <c r="B5">
        <v>189694.76399999985</v>
      </c>
      <c r="C5">
        <f>ROUND(GETPIVOTDATA("Sales",$A$3,"Customer_Type","Normal")/GETPIVOTDATA("Sales",$A$3)*100,0)</f>
        <v>41</v>
      </c>
    </row>
    <row r="6" spans="1:4" x14ac:dyDescent="0.3">
      <c r="A6" s="4" t="s">
        <v>1038</v>
      </c>
      <c r="B6">
        <v>322966.74899999984</v>
      </c>
      <c r="C6" s="11" t="str">
        <f>(MAX(C4:C5)-MIN(C4:C5))&amp;"% more than"</f>
        <v>18% more than</v>
      </c>
    </row>
    <row r="9" spans="1:4" x14ac:dyDescent="0.3">
      <c r="B9" t="str">
        <f>IF(GETPIVOTDATA("Sales",$A$3,"Customer_Type","Member")=MAX(B4:B5),"Member Type customers","Normal Type customers")</f>
        <v>Member Type customers</v>
      </c>
    </row>
    <row r="10" spans="1:4" x14ac:dyDescent="0.3">
      <c r="B10" t="str">
        <f>IF(GETPIVOTDATA("Sales",$A$3,"Customer_Type","Member")&lt;&gt;MAX(B4:B5),"Member Type customers","Normal Type customers")</f>
        <v>Normal Type customers</v>
      </c>
    </row>
    <row r="14" spans="1:4" x14ac:dyDescent="0.3">
      <c r="A14" s="3" t="s">
        <v>1046</v>
      </c>
      <c r="B14" s="3" t="s">
        <v>1047</v>
      </c>
    </row>
    <row r="15" spans="1:4" x14ac:dyDescent="0.3">
      <c r="A15" s="3" t="s">
        <v>1037</v>
      </c>
      <c r="B15" t="s">
        <v>20</v>
      </c>
      <c r="C15" t="s">
        <v>27</v>
      </c>
      <c r="D15" t="s">
        <v>1038</v>
      </c>
    </row>
    <row r="16" spans="1:4" x14ac:dyDescent="0.3">
      <c r="A16" s="4" t="s">
        <v>29</v>
      </c>
      <c r="B16" s="9">
        <v>0.192</v>
      </c>
      <c r="C16" s="9">
        <v>0.152</v>
      </c>
      <c r="D16" s="9">
        <v>0.34399999999999997</v>
      </c>
    </row>
    <row r="17" spans="1:4" x14ac:dyDescent="0.3">
      <c r="A17" s="4" t="s">
        <v>32</v>
      </c>
      <c r="B17" s="9">
        <v>0.187</v>
      </c>
      <c r="C17" s="9">
        <v>0.124</v>
      </c>
      <c r="D17" s="9">
        <v>0.311</v>
      </c>
    </row>
    <row r="18" spans="1:4" x14ac:dyDescent="0.3">
      <c r="A18" s="4" t="s">
        <v>23</v>
      </c>
      <c r="B18" s="9">
        <v>0.186</v>
      </c>
      <c r="C18" s="9">
        <v>0.159</v>
      </c>
      <c r="D18" s="9">
        <v>0.34499999999999997</v>
      </c>
    </row>
    <row r="19" spans="1:4" x14ac:dyDescent="0.3">
      <c r="A19" s="4" t="s">
        <v>1038</v>
      </c>
      <c r="B19" s="9">
        <v>0.56499999999999995</v>
      </c>
      <c r="C19" s="9">
        <v>0.435</v>
      </c>
      <c r="D19" s="9">
        <v>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C608-9F85-482A-94B5-9689ED63A350}">
  <dimension ref="A3:J29"/>
  <sheetViews>
    <sheetView workbookViewId="0">
      <selection activeCell="P19" sqref="P19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3" spans="1:10" x14ac:dyDescent="0.3">
      <c r="A3" s="3" t="s">
        <v>1037</v>
      </c>
      <c r="B3" t="s">
        <v>1036</v>
      </c>
      <c r="C3" t="s">
        <v>1044</v>
      </c>
      <c r="H3" t="str" cm="1">
        <f t="array" ref="H3:J6">A3:C6</f>
        <v>Row Labels</v>
      </c>
      <c r="I3" t="str">
        <v>Sum of Sales</v>
      </c>
      <c r="J3" t="str">
        <v>Helper Column</v>
      </c>
    </row>
    <row r="4" spans="1:10" x14ac:dyDescent="0.3">
      <c r="A4" s="4" t="s">
        <v>41</v>
      </c>
      <c r="B4">
        <v>106197.67199999996</v>
      </c>
      <c r="C4" t="e">
        <f>IF(B4=MAX($B$4:$B$6),B4,NA())</f>
        <v>#N/A</v>
      </c>
      <c r="H4" t="str">
        <v>Cairo</v>
      </c>
      <c r="I4">
        <v>106197.67199999996</v>
      </c>
      <c r="J4" t="e">
        <v>#N/A</v>
      </c>
    </row>
    <row r="5" spans="1:10" x14ac:dyDescent="0.3">
      <c r="A5" s="4" t="s">
        <v>18</v>
      </c>
      <c r="B5">
        <v>106200.37050000011</v>
      </c>
      <c r="C5" t="e">
        <f t="shared" ref="C5:C6" si="0">IF(B5=MAX($B$4:$B$6),B5,NA())</f>
        <v>#N/A</v>
      </c>
      <c r="H5" t="str">
        <v>Alex</v>
      </c>
      <c r="I5">
        <v>106200.37050000011</v>
      </c>
      <c r="J5" t="e">
        <v>#N/A</v>
      </c>
    </row>
    <row r="6" spans="1:10" x14ac:dyDescent="0.3">
      <c r="A6" s="4" t="s">
        <v>25</v>
      </c>
      <c r="B6">
        <v>110568.70649999994</v>
      </c>
      <c r="C6">
        <f t="shared" si="0"/>
        <v>110568.70649999994</v>
      </c>
      <c r="H6" t="str">
        <v>Giza</v>
      </c>
      <c r="I6">
        <v>110568.70649999994</v>
      </c>
      <c r="J6">
        <v>110568.70649999994</v>
      </c>
    </row>
    <row r="7" spans="1:10" x14ac:dyDescent="0.3">
      <c r="A7" s="4" t="s">
        <v>1038</v>
      </c>
      <c r="B7">
        <v>322966.74900000001</v>
      </c>
    </row>
    <row r="17" spans="1:2" x14ac:dyDescent="0.3">
      <c r="A17" s="3" t="s">
        <v>1037</v>
      </c>
      <c r="B17" t="s">
        <v>1036</v>
      </c>
    </row>
    <row r="18" spans="1:2" x14ac:dyDescent="0.3">
      <c r="A18" s="4" t="s">
        <v>1048</v>
      </c>
      <c r="B18">
        <v>31421.481000000011</v>
      </c>
    </row>
    <row r="19" spans="1:2" x14ac:dyDescent="0.3">
      <c r="A19" s="4" t="s">
        <v>1049</v>
      </c>
      <c r="B19">
        <v>30377.329499999996</v>
      </c>
    </row>
    <row r="20" spans="1:2" x14ac:dyDescent="0.3">
      <c r="A20" s="4" t="s">
        <v>1050</v>
      </c>
      <c r="B20">
        <v>26065.882499999996</v>
      </c>
    </row>
    <row r="21" spans="1:2" x14ac:dyDescent="0.3">
      <c r="A21" s="4" t="s">
        <v>1051</v>
      </c>
      <c r="B21">
        <v>34723.227000000014</v>
      </c>
    </row>
    <row r="22" spans="1:2" x14ac:dyDescent="0.3">
      <c r="A22" s="4" t="s">
        <v>1052</v>
      </c>
      <c r="B22">
        <v>30828.399000000001</v>
      </c>
    </row>
    <row r="23" spans="1:2" x14ac:dyDescent="0.3">
      <c r="A23" s="4" t="s">
        <v>1053</v>
      </c>
      <c r="B23">
        <v>31179.508499999996</v>
      </c>
    </row>
    <row r="24" spans="1:2" x14ac:dyDescent="0.3">
      <c r="A24" s="4" t="s">
        <v>1054</v>
      </c>
      <c r="B24">
        <v>25226.323499999995</v>
      </c>
    </row>
    <row r="25" spans="1:2" x14ac:dyDescent="0.3">
      <c r="A25" s="4" t="s">
        <v>1055</v>
      </c>
      <c r="B25">
        <v>24445.218000000001</v>
      </c>
    </row>
    <row r="26" spans="1:2" x14ac:dyDescent="0.3">
      <c r="A26" s="4" t="s">
        <v>1056</v>
      </c>
      <c r="B26">
        <v>26030.339999999986</v>
      </c>
    </row>
    <row r="27" spans="1:2" x14ac:dyDescent="0.3">
      <c r="A27" s="4" t="s">
        <v>1057</v>
      </c>
      <c r="B27">
        <v>39699.513000000021</v>
      </c>
    </row>
    <row r="28" spans="1:2" x14ac:dyDescent="0.3">
      <c r="A28" s="4" t="s">
        <v>1058</v>
      </c>
      <c r="B28">
        <v>22969.527000000002</v>
      </c>
    </row>
    <row r="29" spans="1:2" x14ac:dyDescent="0.3">
      <c r="A29" s="4" t="s">
        <v>1038</v>
      </c>
      <c r="B29">
        <v>322966.74900000001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545E-0F9E-462D-9B2E-0CBA9E65C2A4}">
  <dimension ref="A1:AA20"/>
  <sheetViews>
    <sheetView tabSelected="1" zoomScale="70" zoomScaleNormal="70" workbookViewId="0">
      <selection activeCell="Y21" sqref="Y21"/>
    </sheetView>
  </sheetViews>
  <sheetFormatPr defaultRowHeight="14.4" x14ac:dyDescent="0.3"/>
  <cols>
    <col min="24" max="24" width="6.33203125" customWidth="1"/>
  </cols>
  <sheetData>
    <row r="1" spans="1:24" x14ac:dyDescent="0.3">
      <c r="A1" s="12" t="s">
        <v>1059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20" spans="27:27" x14ac:dyDescent="0.3">
      <c r="AA20" s="9"/>
    </row>
  </sheetData>
  <mergeCells count="1">
    <mergeCell ref="A1:X2"/>
  </mergeCells>
  <pageMargins left="0.70866141732283472" right="0.70866141732283472" top="0.74803149606299213" bottom="0.74803149606299213" header="0.31496062992125984" footer="0.31496062992125984"/>
  <pageSetup paperSize="5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B51-3535-4E44-AE84-FB2996678AB9}">
  <dimension ref="A1:Q1001"/>
  <sheetViews>
    <sheetView workbookViewId="0">
      <selection sqref="A1:Q1001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9.6640625" bestFit="1" customWidth="1"/>
    <col min="4" max="4" width="16.5546875" bestFit="1" customWidth="1"/>
    <col min="5" max="5" width="9.33203125" bestFit="1" customWidth="1"/>
    <col min="6" max="6" width="19.109375" bestFit="1" customWidth="1"/>
    <col min="7" max="7" width="11.88671875" bestFit="1" customWidth="1"/>
    <col min="8" max="8" width="10.5546875" bestFit="1" customWidth="1"/>
    <col min="9" max="9" width="8" bestFit="1" customWidth="1"/>
    <col min="10" max="10" width="9" bestFit="1" customWidth="1"/>
    <col min="11" max="11" width="10.33203125" bestFit="1" customWidth="1"/>
    <col min="12" max="12" width="8.109375" bestFit="1" customWidth="1"/>
    <col min="13" max="13" width="10.77734375" bestFit="1" customWidth="1"/>
    <col min="14" max="14" width="7.88671875" bestFit="1" customWidth="1"/>
    <col min="15" max="15" width="25.5546875" bestFit="1" customWidth="1"/>
    <col min="16" max="16" width="15.1093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34</v>
      </c>
      <c r="B6" t="s">
        <v>18</v>
      </c>
      <c r="C6" t="s">
        <v>19</v>
      </c>
      <c r="D6" t="s">
        <v>20</v>
      </c>
      <c r="E6" t="s">
        <v>21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36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37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38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40</v>
      </c>
      <c r="B11" t="s">
        <v>41</v>
      </c>
      <c r="C11" t="s">
        <v>42</v>
      </c>
      <c r="D11" t="s">
        <v>20</v>
      </c>
      <c r="E11" t="s">
        <v>21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44</v>
      </c>
      <c r="B12" t="s">
        <v>41</v>
      </c>
      <c r="C12" t="s">
        <v>42</v>
      </c>
      <c r="D12" t="s">
        <v>20</v>
      </c>
      <c r="E12" t="s">
        <v>21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46</v>
      </c>
      <c r="B13" t="s">
        <v>41</v>
      </c>
      <c r="C13" t="s">
        <v>42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48</v>
      </c>
      <c r="B15" t="s">
        <v>18</v>
      </c>
      <c r="C15" t="s">
        <v>19</v>
      </c>
      <c r="D15" t="s">
        <v>20</v>
      </c>
      <c r="E15" t="s">
        <v>21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50</v>
      </c>
      <c r="B17" t="s">
        <v>41</v>
      </c>
      <c r="C17" t="s">
        <v>42</v>
      </c>
      <c r="D17" t="s">
        <v>20</v>
      </c>
      <c r="E17" t="s">
        <v>21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52</v>
      </c>
      <c r="B19" t="s">
        <v>18</v>
      </c>
      <c r="C19" t="s">
        <v>19</v>
      </c>
      <c r="D19" t="s">
        <v>20</v>
      </c>
      <c r="E19" t="s">
        <v>21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53</v>
      </c>
      <c r="B20" t="s">
        <v>18</v>
      </c>
      <c r="C20" t="s">
        <v>19</v>
      </c>
      <c r="D20" t="s">
        <v>20</v>
      </c>
      <c r="E20" t="s">
        <v>21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54</v>
      </c>
      <c r="B21" t="s">
        <v>41</v>
      </c>
      <c r="C21" t="s">
        <v>42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55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56</v>
      </c>
      <c r="B23" t="s">
        <v>41</v>
      </c>
      <c r="C23" t="s">
        <v>42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57</v>
      </c>
      <c r="B24" t="s">
        <v>41</v>
      </c>
      <c r="C24" t="s">
        <v>42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59</v>
      </c>
      <c r="B26" t="s">
        <v>18</v>
      </c>
      <c r="C26" t="s">
        <v>19</v>
      </c>
      <c r="D26" t="s">
        <v>20</v>
      </c>
      <c r="E26" t="s">
        <v>21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61</v>
      </c>
      <c r="B28" t="s">
        <v>41</v>
      </c>
      <c r="C28" t="s">
        <v>42</v>
      </c>
      <c r="D28" t="s">
        <v>20</v>
      </c>
      <c r="E28" t="s">
        <v>21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62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63</v>
      </c>
      <c r="B30" t="s">
        <v>41</v>
      </c>
      <c r="C30" t="s">
        <v>42</v>
      </c>
      <c r="D30" t="s">
        <v>20</v>
      </c>
      <c r="E30" t="s">
        <v>21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65</v>
      </c>
      <c r="B32" t="s">
        <v>41</v>
      </c>
      <c r="C32" t="s">
        <v>42</v>
      </c>
      <c r="D32" t="s">
        <v>20</v>
      </c>
      <c r="E32" t="s">
        <v>21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66</v>
      </c>
      <c r="B33" t="s">
        <v>41</v>
      </c>
      <c r="C33" t="s">
        <v>42</v>
      </c>
      <c r="D33" t="s">
        <v>20</v>
      </c>
      <c r="E33" t="s">
        <v>21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67</v>
      </c>
      <c r="B34" t="s">
        <v>41</v>
      </c>
      <c r="C34" t="s">
        <v>42</v>
      </c>
      <c r="D34" t="s">
        <v>20</v>
      </c>
      <c r="E34" t="s">
        <v>21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69</v>
      </c>
      <c r="B36" t="s">
        <v>25</v>
      </c>
      <c r="C36" t="s">
        <v>26</v>
      </c>
      <c r="D36" t="s">
        <v>20</v>
      </c>
      <c r="E36" t="s">
        <v>21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70</v>
      </c>
      <c r="B37" t="s">
        <v>25</v>
      </c>
      <c r="C37" t="s">
        <v>26</v>
      </c>
      <c r="D37" t="s">
        <v>20</v>
      </c>
      <c r="E37" t="s">
        <v>21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71</v>
      </c>
      <c r="B38" t="s">
        <v>18</v>
      </c>
      <c r="C38" t="s">
        <v>19</v>
      </c>
      <c r="D38" t="s">
        <v>20</v>
      </c>
      <c r="E38" t="s">
        <v>21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72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73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74</v>
      </c>
      <c r="B41" t="s">
        <v>41</v>
      </c>
      <c r="C41" t="s">
        <v>42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75</v>
      </c>
      <c r="B42" t="s">
        <v>41</v>
      </c>
      <c r="C42" t="s">
        <v>42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76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77</v>
      </c>
      <c r="B44" t="s">
        <v>41</v>
      </c>
      <c r="C44" t="s">
        <v>42</v>
      </c>
      <c r="D44" t="s">
        <v>20</v>
      </c>
      <c r="E44" t="s">
        <v>21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78</v>
      </c>
      <c r="B45" t="s">
        <v>25</v>
      </c>
      <c r="C45" t="s">
        <v>26</v>
      </c>
      <c r="D45" t="s">
        <v>20</v>
      </c>
      <c r="E45" t="s">
        <v>21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79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80</v>
      </c>
      <c r="B47" t="s">
        <v>41</v>
      </c>
      <c r="C47" t="s">
        <v>42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81</v>
      </c>
      <c r="B48" t="s">
        <v>41</v>
      </c>
      <c r="C48" t="s">
        <v>42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82</v>
      </c>
      <c r="B49" t="s">
        <v>41</v>
      </c>
      <c r="C49" t="s">
        <v>42</v>
      </c>
      <c r="D49" t="s">
        <v>20</v>
      </c>
      <c r="E49" t="s">
        <v>21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83</v>
      </c>
      <c r="B50" t="s">
        <v>41</v>
      </c>
      <c r="C50" t="s">
        <v>42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84</v>
      </c>
      <c r="B51" t="s">
        <v>25</v>
      </c>
      <c r="C51" t="s">
        <v>26</v>
      </c>
      <c r="D51" t="s">
        <v>20</v>
      </c>
      <c r="E51" t="s">
        <v>21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85</v>
      </c>
      <c r="B52" t="s">
        <v>25</v>
      </c>
      <c r="C52" t="s">
        <v>26</v>
      </c>
      <c r="D52" t="s">
        <v>20</v>
      </c>
      <c r="E52" t="s">
        <v>21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86</v>
      </c>
      <c r="B53" t="s">
        <v>18</v>
      </c>
      <c r="C53" t="s">
        <v>19</v>
      </c>
      <c r="D53" t="s">
        <v>20</v>
      </c>
      <c r="E53" t="s">
        <v>21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87</v>
      </c>
      <c r="B54" t="s">
        <v>41</v>
      </c>
      <c r="C54" t="s">
        <v>42</v>
      </c>
      <c r="D54" t="s">
        <v>20</v>
      </c>
      <c r="E54" t="s">
        <v>21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88</v>
      </c>
      <c r="B55" t="s">
        <v>25</v>
      </c>
      <c r="C55" t="s">
        <v>26</v>
      </c>
      <c r="D55" t="s">
        <v>20</v>
      </c>
      <c r="E55" t="s">
        <v>21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89</v>
      </c>
      <c r="B56" t="s">
        <v>41</v>
      </c>
      <c r="C56" t="s">
        <v>42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90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91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94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95</v>
      </c>
      <c r="B62" t="s">
        <v>25</v>
      </c>
      <c r="C62" t="s">
        <v>26</v>
      </c>
      <c r="D62" t="s">
        <v>20</v>
      </c>
      <c r="E62" t="s">
        <v>21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96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97</v>
      </c>
      <c r="B64" t="s">
        <v>41</v>
      </c>
      <c r="C64" t="s">
        <v>42</v>
      </c>
      <c r="D64" t="s">
        <v>20</v>
      </c>
      <c r="E64" t="s">
        <v>21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98</v>
      </c>
      <c r="B65" t="s">
        <v>18</v>
      </c>
      <c r="C65" t="s">
        <v>19</v>
      </c>
      <c r="D65" t="s">
        <v>20</v>
      </c>
      <c r="E65" t="s">
        <v>21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99</v>
      </c>
      <c r="B66" t="s">
        <v>41</v>
      </c>
      <c r="C66" t="s">
        <v>42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100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101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102</v>
      </c>
      <c r="B69" t="s">
        <v>41</v>
      </c>
      <c r="C69" t="s">
        <v>42</v>
      </c>
      <c r="D69" t="s">
        <v>20</v>
      </c>
      <c r="E69" t="s">
        <v>21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103</v>
      </c>
      <c r="B70" t="s">
        <v>18</v>
      </c>
      <c r="C70" t="s">
        <v>19</v>
      </c>
      <c r="D70" t="s">
        <v>20</v>
      </c>
      <c r="E70" t="s">
        <v>21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105</v>
      </c>
      <c r="B72" t="s">
        <v>25</v>
      </c>
      <c r="C72" t="s">
        <v>26</v>
      </c>
      <c r="D72" t="s">
        <v>20</v>
      </c>
      <c r="E72" t="s">
        <v>21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106</v>
      </c>
      <c r="B73" t="s">
        <v>25</v>
      </c>
      <c r="C73" t="s">
        <v>26</v>
      </c>
      <c r="D73" t="s">
        <v>20</v>
      </c>
      <c r="E73" t="s">
        <v>21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107</v>
      </c>
      <c r="B74" t="s">
        <v>41</v>
      </c>
      <c r="C74" t="s">
        <v>42</v>
      </c>
      <c r="D74" t="s">
        <v>20</v>
      </c>
      <c r="E74" t="s">
        <v>21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108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109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110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111</v>
      </c>
      <c r="B78" t="s">
        <v>25</v>
      </c>
      <c r="C78" t="s">
        <v>26</v>
      </c>
      <c r="D78" t="s">
        <v>20</v>
      </c>
      <c r="E78" t="s">
        <v>21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112</v>
      </c>
      <c r="B79" t="s">
        <v>18</v>
      </c>
      <c r="C79" t="s">
        <v>19</v>
      </c>
      <c r="D79" t="s">
        <v>20</v>
      </c>
      <c r="E79" t="s">
        <v>21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113</v>
      </c>
      <c r="B80" t="s">
        <v>25</v>
      </c>
      <c r="C80" t="s">
        <v>26</v>
      </c>
      <c r="D80" t="s">
        <v>20</v>
      </c>
      <c r="E80" t="s">
        <v>21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114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115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116</v>
      </c>
      <c r="B83" t="s">
        <v>41</v>
      </c>
      <c r="C83" t="s">
        <v>42</v>
      </c>
      <c r="D83" t="s">
        <v>20</v>
      </c>
      <c r="E83" t="s">
        <v>21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117</v>
      </c>
      <c r="B84" t="s">
        <v>25</v>
      </c>
      <c r="C84" t="s">
        <v>26</v>
      </c>
      <c r="D84" t="s">
        <v>20</v>
      </c>
      <c r="E84" t="s">
        <v>21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118</v>
      </c>
      <c r="B85" t="s">
        <v>25</v>
      </c>
      <c r="C85" t="s">
        <v>26</v>
      </c>
      <c r="D85" t="s">
        <v>20</v>
      </c>
      <c r="E85" t="s">
        <v>21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119</v>
      </c>
      <c r="B86" t="s">
        <v>25</v>
      </c>
      <c r="C86" t="s">
        <v>26</v>
      </c>
      <c r="D86" t="s">
        <v>20</v>
      </c>
      <c r="E86" t="s">
        <v>21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120</v>
      </c>
      <c r="B87" t="s">
        <v>25</v>
      </c>
      <c r="C87" t="s">
        <v>26</v>
      </c>
      <c r="D87" t="s">
        <v>20</v>
      </c>
      <c r="E87" t="s">
        <v>21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121</v>
      </c>
      <c r="B88" t="s">
        <v>25</v>
      </c>
      <c r="C88" t="s">
        <v>26</v>
      </c>
      <c r="D88" t="s">
        <v>20</v>
      </c>
      <c r="E88" t="s">
        <v>21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122</v>
      </c>
      <c r="B89" t="s">
        <v>18</v>
      </c>
      <c r="C89" t="s">
        <v>19</v>
      </c>
      <c r="D89" t="s">
        <v>20</v>
      </c>
      <c r="E89" t="s">
        <v>21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123</v>
      </c>
      <c r="B90" t="s">
        <v>18</v>
      </c>
      <c r="C90" t="s">
        <v>19</v>
      </c>
      <c r="D90" t="s">
        <v>20</v>
      </c>
      <c r="E90" t="s">
        <v>21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124</v>
      </c>
      <c r="B91" t="s">
        <v>41</v>
      </c>
      <c r="C91" t="s">
        <v>42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126</v>
      </c>
      <c r="B93" t="s">
        <v>25</v>
      </c>
      <c r="C93" t="s">
        <v>26</v>
      </c>
      <c r="D93" t="s">
        <v>20</v>
      </c>
      <c r="E93" t="s">
        <v>21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127</v>
      </c>
      <c r="B94" t="s">
        <v>18</v>
      </c>
      <c r="C94" t="s">
        <v>19</v>
      </c>
      <c r="D94" t="s">
        <v>20</v>
      </c>
      <c r="E94" t="s">
        <v>21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128</v>
      </c>
      <c r="B95" t="s">
        <v>41</v>
      </c>
      <c r="C95" t="s">
        <v>42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131</v>
      </c>
      <c r="B98" t="s">
        <v>41</v>
      </c>
      <c r="C98" t="s">
        <v>42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133</v>
      </c>
      <c r="B100" t="s">
        <v>18</v>
      </c>
      <c r="C100" t="s">
        <v>19</v>
      </c>
      <c r="D100" t="s">
        <v>20</v>
      </c>
      <c r="E100" t="s">
        <v>21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135</v>
      </c>
      <c r="B102" t="s">
        <v>25</v>
      </c>
      <c r="C102" t="s">
        <v>26</v>
      </c>
      <c r="D102" t="s">
        <v>20</v>
      </c>
      <c r="E102" t="s">
        <v>21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136</v>
      </c>
      <c r="B103" t="s">
        <v>25</v>
      </c>
      <c r="C103" t="s">
        <v>26</v>
      </c>
      <c r="D103" t="s">
        <v>20</v>
      </c>
      <c r="E103" t="s">
        <v>21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137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138</v>
      </c>
      <c r="B105" t="s">
        <v>18</v>
      </c>
      <c r="C105" t="s">
        <v>19</v>
      </c>
      <c r="D105" t="s">
        <v>20</v>
      </c>
      <c r="E105" t="s">
        <v>21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140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141</v>
      </c>
      <c r="B108" t="s">
        <v>25</v>
      </c>
      <c r="C108" t="s">
        <v>26</v>
      </c>
      <c r="D108" t="s">
        <v>20</v>
      </c>
      <c r="E108" t="s">
        <v>21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142</v>
      </c>
      <c r="B109" t="s">
        <v>18</v>
      </c>
      <c r="C109" t="s">
        <v>19</v>
      </c>
      <c r="D109" t="s">
        <v>20</v>
      </c>
      <c r="E109" t="s">
        <v>21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143</v>
      </c>
      <c r="B110" t="s">
        <v>25</v>
      </c>
      <c r="C110" t="s">
        <v>26</v>
      </c>
      <c r="D110" t="s">
        <v>20</v>
      </c>
      <c r="E110" t="s">
        <v>21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144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145</v>
      </c>
      <c r="B112" t="s">
        <v>41</v>
      </c>
      <c r="C112" t="s">
        <v>42</v>
      </c>
      <c r="D112" t="s">
        <v>20</v>
      </c>
      <c r="E112" t="s">
        <v>21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146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20</v>
      </c>
      <c r="E114" t="s">
        <v>21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148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149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150</v>
      </c>
      <c r="B117" t="s">
        <v>25</v>
      </c>
      <c r="C117" t="s">
        <v>26</v>
      </c>
      <c r="D117" t="s">
        <v>20</v>
      </c>
      <c r="E117" t="s">
        <v>21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151</v>
      </c>
      <c r="B118" t="s">
        <v>41</v>
      </c>
      <c r="C118" t="s">
        <v>42</v>
      </c>
      <c r="D118" t="s">
        <v>20</v>
      </c>
      <c r="E118" t="s">
        <v>21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152</v>
      </c>
      <c r="B119" t="s">
        <v>41</v>
      </c>
      <c r="C119" t="s">
        <v>42</v>
      </c>
      <c r="D119" t="s">
        <v>20</v>
      </c>
      <c r="E119" t="s">
        <v>21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153</v>
      </c>
      <c r="B120" t="s">
        <v>18</v>
      </c>
      <c r="C120" t="s">
        <v>19</v>
      </c>
      <c r="D120" t="s">
        <v>20</v>
      </c>
      <c r="E120" t="s">
        <v>21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155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156</v>
      </c>
      <c r="B123" t="s">
        <v>25</v>
      </c>
      <c r="C123" t="s">
        <v>26</v>
      </c>
      <c r="D123" t="s">
        <v>20</v>
      </c>
      <c r="E123" t="s">
        <v>21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157</v>
      </c>
      <c r="B124" t="s">
        <v>41</v>
      </c>
      <c r="C124" t="s">
        <v>42</v>
      </c>
      <c r="D124" t="s">
        <v>20</v>
      </c>
      <c r="E124" t="s">
        <v>21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158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159</v>
      </c>
      <c r="B126" t="s">
        <v>41</v>
      </c>
      <c r="C126" t="s">
        <v>42</v>
      </c>
      <c r="D126" t="s">
        <v>20</v>
      </c>
      <c r="E126" t="s">
        <v>21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160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161</v>
      </c>
      <c r="B128" t="s">
        <v>18</v>
      </c>
      <c r="C128" t="s">
        <v>19</v>
      </c>
      <c r="D128" t="s">
        <v>20</v>
      </c>
      <c r="E128" t="s">
        <v>21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162</v>
      </c>
      <c r="B129" t="s">
        <v>25</v>
      </c>
      <c r="C129" t="s">
        <v>26</v>
      </c>
      <c r="D129" t="s">
        <v>20</v>
      </c>
      <c r="E129" t="s">
        <v>21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163</v>
      </c>
      <c r="B130" t="s">
        <v>25</v>
      </c>
      <c r="C130" t="s">
        <v>26</v>
      </c>
      <c r="D130" t="s">
        <v>20</v>
      </c>
      <c r="E130" t="s">
        <v>21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20</v>
      </c>
      <c r="E131" t="s">
        <v>21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27</v>
      </c>
      <c r="E132" t="s">
        <v>21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166</v>
      </c>
      <c r="B133" t="s">
        <v>18</v>
      </c>
      <c r="C133" t="s">
        <v>19</v>
      </c>
      <c r="D133" t="s">
        <v>20</v>
      </c>
      <c r="E133" t="s">
        <v>21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27</v>
      </c>
      <c r="E134" t="s">
        <v>21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168</v>
      </c>
      <c r="B135" t="s">
        <v>41</v>
      </c>
      <c r="C135" t="s">
        <v>42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169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170</v>
      </c>
      <c r="B137" t="s">
        <v>25</v>
      </c>
      <c r="C137" t="s">
        <v>26</v>
      </c>
      <c r="D137" t="s">
        <v>27</v>
      </c>
      <c r="E137" t="s">
        <v>21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171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172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27</v>
      </c>
      <c r="E140" t="s">
        <v>21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174</v>
      </c>
      <c r="B141" t="s">
        <v>18</v>
      </c>
      <c r="C141" t="s">
        <v>19</v>
      </c>
      <c r="D141" t="s">
        <v>27</v>
      </c>
      <c r="E141" t="s">
        <v>21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175</v>
      </c>
      <c r="B142" t="s">
        <v>25</v>
      </c>
      <c r="C142" t="s">
        <v>26</v>
      </c>
      <c r="D142" t="s">
        <v>20</v>
      </c>
      <c r="E142" t="s">
        <v>21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176</v>
      </c>
      <c r="B143" t="s">
        <v>25</v>
      </c>
      <c r="C143" t="s">
        <v>26</v>
      </c>
      <c r="D143" t="s">
        <v>20</v>
      </c>
      <c r="E143" t="s">
        <v>177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177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41</v>
      </c>
      <c r="C150" t="s">
        <v>42</v>
      </c>
      <c r="D150" t="s">
        <v>20</v>
      </c>
      <c r="E150" t="s">
        <v>177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177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41</v>
      </c>
      <c r="C152" t="s">
        <v>42</v>
      </c>
      <c r="D152" t="s">
        <v>20</v>
      </c>
      <c r="E152" t="s">
        <v>21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177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177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177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41</v>
      </c>
      <c r="C158" t="s">
        <v>42</v>
      </c>
      <c r="D158" t="s">
        <v>20</v>
      </c>
      <c r="E158" t="s">
        <v>177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41</v>
      </c>
      <c r="C159" t="s">
        <v>42</v>
      </c>
      <c r="D159" t="s">
        <v>27</v>
      </c>
      <c r="E159" t="s">
        <v>177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41</v>
      </c>
      <c r="C160" t="s">
        <v>42</v>
      </c>
      <c r="D160" t="s">
        <v>20</v>
      </c>
      <c r="E160" t="s">
        <v>177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41</v>
      </c>
      <c r="C161" t="s">
        <v>42</v>
      </c>
      <c r="D161" t="s">
        <v>27</v>
      </c>
      <c r="E161" t="s">
        <v>177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177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177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177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41</v>
      </c>
      <c r="C166" t="s">
        <v>42</v>
      </c>
      <c r="D166" t="s">
        <v>27</v>
      </c>
      <c r="E166" t="s">
        <v>177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41</v>
      </c>
      <c r="C167" t="s">
        <v>42</v>
      </c>
      <c r="D167" t="s">
        <v>20</v>
      </c>
      <c r="E167" t="s">
        <v>177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177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177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177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177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177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41</v>
      </c>
      <c r="C173" t="s">
        <v>42</v>
      </c>
      <c r="D173" t="s">
        <v>20</v>
      </c>
      <c r="E173" t="s">
        <v>177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177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41</v>
      </c>
      <c r="C175" t="s">
        <v>42</v>
      </c>
      <c r="D175" t="s">
        <v>20</v>
      </c>
      <c r="E175" t="s">
        <v>177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41</v>
      </c>
      <c r="C176" t="s">
        <v>42</v>
      </c>
      <c r="D176" t="s">
        <v>27</v>
      </c>
      <c r="E176" t="s">
        <v>177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177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177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177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177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177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177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177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177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41</v>
      </c>
      <c r="C187" t="s">
        <v>42</v>
      </c>
      <c r="D187" t="s">
        <v>20</v>
      </c>
      <c r="E187" t="s">
        <v>177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41</v>
      </c>
      <c r="C188" t="s">
        <v>42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41</v>
      </c>
      <c r="C189" t="s">
        <v>42</v>
      </c>
      <c r="D189" t="s">
        <v>20</v>
      </c>
      <c r="E189" t="s">
        <v>177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177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41</v>
      </c>
      <c r="C192" t="s">
        <v>42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41</v>
      </c>
      <c r="C193" t="s">
        <v>42</v>
      </c>
      <c r="D193" t="s">
        <v>27</v>
      </c>
      <c r="E193" t="s">
        <v>21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41</v>
      </c>
      <c r="C195" t="s">
        <v>42</v>
      </c>
      <c r="D195" t="s">
        <v>27</v>
      </c>
      <c r="E195" t="s">
        <v>177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177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177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177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41</v>
      </c>
      <c r="C203" t="s">
        <v>42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177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41</v>
      </c>
      <c r="C205" t="s">
        <v>42</v>
      </c>
      <c r="D205" t="s">
        <v>20</v>
      </c>
      <c r="E205" t="s">
        <v>177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41</v>
      </c>
      <c r="C206" t="s">
        <v>42</v>
      </c>
      <c r="D206" t="s">
        <v>20</v>
      </c>
      <c r="E206" t="s">
        <v>177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41</v>
      </c>
      <c r="C210" t="s">
        <v>42</v>
      </c>
      <c r="D210" t="s">
        <v>27</v>
      </c>
      <c r="E210" t="s">
        <v>21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41</v>
      </c>
      <c r="C211" t="s">
        <v>42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177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41</v>
      </c>
      <c r="C214" t="s">
        <v>42</v>
      </c>
      <c r="D214" t="s">
        <v>27</v>
      </c>
      <c r="E214" t="s">
        <v>177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41</v>
      </c>
      <c r="C215" t="s">
        <v>42</v>
      </c>
      <c r="D215" t="s">
        <v>27</v>
      </c>
      <c r="E215" t="s">
        <v>177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41</v>
      </c>
      <c r="C216" t="s">
        <v>42</v>
      </c>
      <c r="D216" t="s">
        <v>20</v>
      </c>
      <c r="E216" t="s">
        <v>21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177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41</v>
      </c>
      <c r="C218" t="s">
        <v>42</v>
      </c>
      <c r="D218" t="s">
        <v>27</v>
      </c>
      <c r="E218" t="s">
        <v>21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41</v>
      </c>
      <c r="C220" t="s">
        <v>42</v>
      </c>
      <c r="D220" t="s">
        <v>27</v>
      </c>
      <c r="E220" t="s">
        <v>177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41</v>
      </c>
      <c r="C221" t="s">
        <v>42</v>
      </c>
      <c r="D221" t="s">
        <v>27</v>
      </c>
      <c r="E221" t="s">
        <v>21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41</v>
      </c>
      <c r="C222" t="s">
        <v>42</v>
      </c>
      <c r="D222" t="s">
        <v>27</v>
      </c>
      <c r="E222" t="s">
        <v>177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41</v>
      </c>
      <c r="C223" t="s">
        <v>42</v>
      </c>
      <c r="D223" t="s">
        <v>27</v>
      </c>
      <c r="E223" t="s">
        <v>177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177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177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41</v>
      </c>
      <c r="C228" t="s">
        <v>42</v>
      </c>
      <c r="D228" t="s">
        <v>20</v>
      </c>
      <c r="E228" t="s">
        <v>177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177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41</v>
      </c>
      <c r="C230" t="s">
        <v>42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41</v>
      </c>
      <c r="C232" t="s">
        <v>42</v>
      </c>
      <c r="D232" t="s">
        <v>27</v>
      </c>
      <c r="E232" t="s">
        <v>21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41</v>
      </c>
      <c r="C233" t="s">
        <v>42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41</v>
      </c>
      <c r="C234" t="s">
        <v>42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41</v>
      </c>
      <c r="C235" t="s">
        <v>42</v>
      </c>
      <c r="D235" t="s">
        <v>20</v>
      </c>
      <c r="E235" t="s">
        <v>177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177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177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41</v>
      </c>
      <c r="C240" t="s">
        <v>42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177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177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177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177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177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41</v>
      </c>
      <c r="C246" t="s">
        <v>42</v>
      </c>
      <c r="D246" t="s">
        <v>27</v>
      </c>
      <c r="E246" t="s">
        <v>177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177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41</v>
      </c>
      <c r="C248" t="s">
        <v>42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177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177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41</v>
      </c>
      <c r="C251" t="s">
        <v>42</v>
      </c>
      <c r="D251" t="s">
        <v>27</v>
      </c>
      <c r="E251" t="s">
        <v>177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41</v>
      </c>
      <c r="C252" t="s">
        <v>42</v>
      </c>
      <c r="D252" t="s">
        <v>20</v>
      </c>
      <c r="E252" t="s">
        <v>177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177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177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177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41</v>
      </c>
      <c r="C257" t="s">
        <v>42</v>
      </c>
      <c r="D257" t="s">
        <v>20</v>
      </c>
      <c r="E257" t="s">
        <v>177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177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177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177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177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41</v>
      </c>
      <c r="C264" t="s">
        <v>42</v>
      </c>
      <c r="D264" t="s">
        <v>20</v>
      </c>
      <c r="E264" t="s">
        <v>21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41</v>
      </c>
      <c r="C266" t="s">
        <v>42</v>
      </c>
      <c r="D266" t="s">
        <v>27</v>
      </c>
      <c r="E266" t="s">
        <v>177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177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41</v>
      </c>
      <c r="C269" t="s">
        <v>42</v>
      </c>
      <c r="D269" t="s">
        <v>20</v>
      </c>
      <c r="E269" t="s">
        <v>21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177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41</v>
      </c>
      <c r="C272" t="s">
        <v>42</v>
      </c>
      <c r="D272" t="s">
        <v>27</v>
      </c>
      <c r="E272" t="s">
        <v>21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41</v>
      </c>
      <c r="C276" t="s">
        <v>42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41</v>
      </c>
      <c r="C277" t="s">
        <v>42</v>
      </c>
      <c r="D277" t="s">
        <v>27</v>
      </c>
      <c r="E277" t="s">
        <v>177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177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177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177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177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41</v>
      </c>
      <c r="C287" t="s">
        <v>42</v>
      </c>
      <c r="D287" t="s">
        <v>27</v>
      </c>
      <c r="E287" t="s">
        <v>177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177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41</v>
      </c>
      <c r="C290" t="s">
        <v>42</v>
      </c>
      <c r="D290" t="s">
        <v>27</v>
      </c>
      <c r="E290" t="s">
        <v>21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41</v>
      </c>
      <c r="C292" t="s">
        <v>42</v>
      </c>
      <c r="D292" t="s">
        <v>20</v>
      </c>
      <c r="E292" t="s">
        <v>177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177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41</v>
      </c>
      <c r="C296" t="s">
        <v>42</v>
      </c>
      <c r="D296" t="s">
        <v>27</v>
      </c>
      <c r="E296" t="s">
        <v>177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177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177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177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177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41</v>
      </c>
      <c r="C303" t="s">
        <v>42</v>
      </c>
      <c r="D303" t="s">
        <v>20</v>
      </c>
      <c r="E303" t="s">
        <v>177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177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41</v>
      </c>
      <c r="C306" t="s">
        <v>42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177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41</v>
      </c>
      <c r="C312" t="s">
        <v>42</v>
      </c>
      <c r="D312" t="s">
        <v>20</v>
      </c>
      <c r="E312" t="s">
        <v>177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177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177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177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177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177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177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41</v>
      </c>
      <c r="C327" t="s">
        <v>42</v>
      </c>
      <c r="D327" t="s">
        <v>27</v>
      </c>
      <c r="E327" t="s">
        <v>177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177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177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41</v>
      </c>
      <c r="C330" t="s">
        <v>42</v>
      </c>
      <c r="D330" t="s">
        <v>20</v>
      </c>
      <c r="E330" t="s">
        <v>177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177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41</v>
      </c>
      <c r="C332" t="s">
        <v>42</v>
      </c>
      <c r="D332" t="s">
        <v>27</v>
      </c>
      <c r="E332" t="s">
        <v>177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177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177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177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177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177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41</v>
      </c>
      <c r="C339" t="s">
        <v>42</v>
      </c>
      <c r="D339" t="s">
        <v>27</v>
      </c>
      <c r="E339" t="s">
        <v>21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41</v>
      </c>
      <c r="C341" t="s">
        <v>42</v>
      </c>
      <c r="D341" t="s">
        <v>20</v>
      </c>
      <c r="E341" t="s">
        <v>21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41</v>
      </c>
      <c r="C342" t="s">
        <v>42</v>
      </c>
      <c r="D342" t="s">
        <v>20</v>
      </c>
      <c r="E342" t="s">
        <v>177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41</v>
      </c>
      <c r="C343" t="s">
        <v>42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41</v>
      </c>
      <c r="C344" t="s">
        <v>42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177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177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177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41</v>
      </c>
      <c r="C351" t="s">
        <v>42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177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41</v>
      </c>
      <c r="C354" t="s">
        <v>42</v>
      </c>
      <c r="D354" t="s">
        <v>20</v>
      </c>
      <c r="E354" t="s">
        <v>21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41</v>
      </c>
      <c r="C355" t="s">
        <v>42</v>
      </c>
      <c r="D355" t="s">
        <v>20</v>
      </c>
      <c r="E355" t="s">
        <v>177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41</v>
      </c>
      <c r="C357" t="s">
        <v>42</v>
      </c>
      <c r="D357" t="s">
        <v>20</v>
      </c>
      <c r="E357" t="s">
        <v>21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41</v>
      </c>
      <c r="C360" t="s">
        <v>42</v>
      </c>
      <c r="D360" t="s">
        <v>27</v>
      </c>
      <c r="E360" t="s">
        <v>177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41</v>
      </c>
      <c r="C361" t="s">
        <v>42</v>
      </c>
      <c r="D361" t="s">
        <v>27</v>
      </c>
      <c r="E361" t="s">
        <v>177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177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177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177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177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177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41</v>
      </c>
      <c r="C372" t="s">
        <v>42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41</v>
      </c>
      <c r="C373" t="s">
        <v>42</v>
      </c>
      <c r="D373" t="s">
        <v>27</v>
      </c>
      <c r="E373" t="s">
        <v>21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177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41</v>
      </c>
      <c r="C378" t="s">
        <v>42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177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177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41</v>
      </c>
      <c r="C381" t="s">
        <v>42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177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41</v>
      </c>
      <c r="C384" t="s">
        <v>42</v>
      </c>
      <c r="D384" t="s">
        <v>27</v>
      </c>
      <c r="E384" t="s">
        <v>21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41</v>
      </c>
      <c r="C387" t="s">
        <v>42</v>
      </c>
      <c r="D387" t="s">
        <v>20</v>
      </c>
      <c r="E387" t="s">
        <v>177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177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41</v>
      </c>
      <c r="C391" t="s">
        <v>42</v>
      </c>
      <c r="D391" t="s">
        <v>27</v>
      </c>
      <c r="E391" t="s">
        <v>177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41</v>
      </c>
      <c r="C393" t="s">
        <v>42</v>
      </c>
      <c r="D393" t="s">
        <v>27</v>
      </c>
      <c r="E393" t="s">
        <v>21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177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41</v>
      </c>
      <c r="C399" t="s">
        <v>42</v>
      </c>
      <c r="D399" t="s">
        <v>27</v>
      </c>
      <c r="E399" t="s">
        <v>177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41</v>
      </c>
      <c r="C400" t="s">
        <v>42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41</v>
      </c>
      <c r="C401" t="s">
        <v>42</v>
      </c>
      <c r="D401" t="s">
        <v>20</v>
      </c>
      <c r="E401" t="s">
        <v>177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177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177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41</v>
      </c>
      <c r="C405" t="s">
        <v>42</v>
      </c>
      <c r="D405" t="s">
        <v>27</v>
      </c>
      <c r="E405" t="s">
        <v>21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177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177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41</v>
      </c>
      <c r="C409" t="s">
        <v>42</v>
      </c>
      <c r="D409" t="s">
        <v>20</v>
      </c>
      <c r="E409" t="s">
        <v>21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41</v>
      </c>
      <c r="C412" t="s">
        <v>42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41</v>
      </c>
      <c r="C413" t="s">
        <v>42</v>
      </c>
      <c r="D413" t="s">
        <v>27</v>
      </c>
      <c r="E413" t="s">
        <v>177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177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177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177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41</v>
      </c>
      <c r="C417" t="s">
        <v>42</v>
      </c>
      <c r="D417" t="s">
        <v>27</v>
      </c>
      <c r="E417" t="s">
        <v>177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41</v>
      </c>
      <c r="C420" t="s">
        <v>42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41</v>
      </c>
      <c r="C425" t="s">
        <v>42</v>
      </c>
      <c r="D425" t="s">
        <v>20</v>
      </c>
      <c r="E425" t="s">
        <v>177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177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41</v>
      </c>
      <c r="C427" t="s">
        <v>42</v>
      </c>
      <c r="D427" t="s">
        <v>20</v>
      </c>
      <c r="E427" t="s">
        <v>177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177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41</v>
      </c>
      <c r="C429" t="s">
        <v>42</v>
      </c>
      <c r="D429" t="s">
        <v>20</v>
      </c>
      <c r="E429" t="s">
        <v>21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41</v>
      </c>
      <c r="C430" t="s">
        <v>42</v>
      </c>
      <c r="D430" t="s">
        <v>27</v>
      </c>
      <c r="E430" t="s">
        <v>177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41</v>
      </c>
      <c r="C432" t="s">
        <v>42</v>
      </c>
      <c r="D432" t="s">
        <v>27</v>
      </c>
      <c r="E432" t="s">
        <v>177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177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41</v>
      </c>
      <c r="C435" t="s">
        <v>42</v>
      </c>
      <c r="D435" t="s">
        <v>27</v>
      </c>
      <c r="E435" t="s">
        <v>177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41</v>
      </c>
      <c r="C436" t="s">
        <v>42</v>
      </c>
      <c r="D436" t="s">
        <v>27</v>
      </c>
      <c r="E436" t="s">
        <v>21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177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177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177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177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177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41</v>
      </c>
      <c r="C443" t="s">
        <v>42</v>
      </c>
      <c r="D443" t="s">
        <v>20</v>
      </c>
      <c r="E443" t="s">
        <v>21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177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41</v>
      </c>
      <c r="C447" t="s">
        <v>42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177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177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41</v>
      </c>
      <c r="C450" t="s">
        <v>42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41</v>
      </c>
      <c r="C451" t="s">
        <v>42</v>
      </c>
      <c r="D451" t="s">
        <v>20</v>
      </c>
      <c r="E451" t="s">
        <v>21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41</v>
      </c>
      <c r="C452" t="s">
        <v>42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41</v>
      </c>
      <c r="C453" t="s">
        <v>42</v>
      </c>
      <c r="D453" t="s">
        <v>27</v>
      </c>
      <c r="E453" t="s">
        <v>177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177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177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41</v>
      </c>
      <c r="C457" t="s">
        <v>42</v>
      </c>
      <c r="D457" t="s">
        <v>20</v>
      </c>
      <c r="E457" t="s">
        <v>21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41</v>
      </c>
      <c r="C458" t="s">
        <v>42</v>
      </c>
      <c r="D458" t="s">
        <v>20</v>
      </c>
      <c r="E458" t="s">
        <v>21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41</v>
      </c>
      <c r="C459" t="s">
        <v>42</v>
      </c>
      <c r="D459" t="s">
        <v>27</v>
      </c>
      <c r="E459" t="s">
        <v>177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177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177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41</v>
      </c>
      <c r="C463" t="s">
        <v>42</v>
      </c>
      <c r="D463" t="s">
        <v>20</v>
      </c>
      <c r="E463" t="s">
        <v>21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177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41</v>
      </c>
      <c r="C469" t="s">
        <v>42</v>
      </c>
      <c r="D469" t="s">
        <v>27</v>
      </c>
      <c r="E469" t="s">
        <v>177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177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177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41</v>
      </c>
      <c r="C475" t="s">
        <v>42</v>
      </c>
      <c r="D475" t="s">
        <v>20</v>
      </c>
      <c r="E475" t="s">
        <v>177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177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177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41</v>
      </c>
      <c r="C480" t="s">
        <v>42</v>
      </c>
      <c r="D480" t="s">
        <v>27</v>
      </c>
      <c r="E480" t="s">
        <v>177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177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177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177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41</v>
      </c>
      <c r="C485" t="s">
        <v>42</v>
      </c>
      <c r="D485" t="s">
        <v>20</v>
      </c>
      <c r="E485" t="s">
        <v>177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41</v>
      </c>
      <c r="C487" t="s">
        <v>42</v>
      </c>
      <c r="D487" t="s">
        <v>20</v>
      </c>
      <c r="E487" t="s">
        <v>21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41</v>
      </c>
      <c r="C488" t="s">
        <v>42</v>
      </c>
      <c r="D488" t="s">
        <v>27</v>
      </c>
      <c r="E488" t="s">
        <v>21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177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177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41</v>
      </c>
      <c r="C491" t="s">
        <v>42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41</v>
      </c>
      <c r="C492" t="s">
        <v>42</v>
      </c>
      <c r="D492" t="s">
        <v>27</v>
      </c>
      <c r="E492" t="s">
        <v>21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41</v>
      </c>
      <c r="C494" t="s">
        <v>42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41</v>
      </c>
      <c r="C496" t="s">
        <v>42</v>
      </c>
      <c r="D496" t="s">
        <v>27</v>
      </c>
      <c r="E496" t="s">
        <v>177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41</v>
      </c>
      <c r="C497" t="s">
        <v>42</v>
      </c>
      <c r="D497" t="s">
        <v>27</v>
      </c>
      <c r="E497" t="s">
        <v>177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41</v>
      </c>
      <c r="C500" t="s">
        <v>42</v>
      </c>
      <c r="D500" t="s">
        <v>20</v>
      </c>
      <c r="E500" t="s">
        <v>21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41</v>
      </c>
      <c r="C502" t="s">
        <v>42</v>
      </c>
      <c r="D502" t="s">
        <v>20</v>
      </c>
      <c r="E502" t="s">
        <v>177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177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41</v>
      </c>
      <c r="C505" t="s">
        <v>42</v>
      </c>
      <c r="D505" t="s">
        <v>27</v>
      </c>
      <c r="E505" t="s">
        <v>21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41</v>
      </c>
      <c r="C506" t="s">
        <v>42</v>
      </c>
      <c r="D506" t="s">
        <v>27</v>
      </c>
      <c r="E506" t="s">
        <v>177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177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41</v>
      </c>
      <c r="C508" t="s">
        <v>42</v>
      </c>
      <c r="D508" t="s">
        <v>20</v>
      </c>
      <c r="E508" t="s">
        <v>21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41</v>
      </c>
      <c r="C509" t="s">
        <v>42</v>
      </c>
      <c r="D509" t="s">
        <v>27</v>
      </c>
      <c r="E509" t="s">
        <v>21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41</v>
      </c>
      <c r="C510" t="s">
        <v>42</v>
      </c>
      <c r="D510" t="s">
        <v>20</v>
      </c>
      <c r="E510" t="s">
        <v>177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41</v>
      </c>
      <c r="C512" t="s">
        <v>42</v>
      </c>
      <c r="D512" t="s">
        <v>20</v>
      </c>
      <c r="E512" t="s">
        <v>21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177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177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41</v>
      </c>
      <c r="C518" t="s">
        <v>42</v>
      </c>
      <c r="D518" t="s">
        <v>20</v>
      </c>
      <c r="E518" t="s">
        <v>177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177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177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177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41</v>
      </c>
      <c r="C522" t="s">
        <v>42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177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177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41</v>
      </c>
      <c r="C528" t="s">
        <v>42</v>
      </c>
      <c r="D528" t="s">
        <v>27</v>
      </c>
      <c r="E528" t="s">
        <v>177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41</v>
      </c>
      <c r="C529" t="s">
        <v>42</v>
      </c>
      <c r="D529" t="s">
        <v>20</v>
      </c>
      <c r="E529" t="s">
        <v>177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41</v>
      </c>
      <c r="C530" t="s">
        <v>42</v>
      </c>
      <c r="D530" t="s">
        <v>20</v>
      </c>
      <c r="E530" t="s">
        <v>21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177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177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177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41</v>
      </c>
      <c r="C534" t="s">
        <v>42</v>
      </c>
      <c r="D534" t="s">
        <v>27</v>
      </c>
      <c r="E534" t="s">
        <v>177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177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41</v>
      </c>
      <c r="C538" t="s">
        <v>42</v>
      </c>
      <c r="D538" t="s">
        <v>20</v>
      </c>
      <c r="E538" t="s">
        <v>21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177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177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177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41</v>
      </c>
      <c r="C544" t="s">
        <v>42</v>
      </c>
      <c r="D544" t="s">
        <v>20</v>
      </c>
      <c r="E544" t="s">
        <v>21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177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41</v>
      </c>
      <c r="C546" t="s">
        <v>42</v>
      </c>
      <c r="D546" t="s">
        <v>27</v>
      </c>
      <c r="E546" t="s">
        <v>21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41</v>
      </c>
      <c r="C547" t="s">
        <v>42</v>
      </c>
      <c r="D547" t="s">
        <v>20</v>
      </c>
      <c r="E547" t="s">
        <v>177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177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41</v>
      </c>
      <c r="C550" t="s">
        <v>42</v>
      </c>
      <c r="D550" t="s">
        <v>27</v>
      </c>
      <c r="E550" t="s">
        <v>21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41</v>
      </c>
      <c r="C552" t="s">
        <v>42</v>
      </c>
      <c r="D552" t="s">
        <v>27</v>
      </c>
      <c r="E552" t="s">
        <v>177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41</v>
      </c>
      <c r="C553" t="s">
        <v>42</v>
      </c>
      <c r="D553" t="s">
        <v>27</v>
      </c>
      <c r="E553" t="s">
        <v>21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41</v>
      </c>
      <c r="C554" t="s">
        <v>42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177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177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41</v>
      </c>
      <c r="C557" t="s">
        <v>42</v>
      </c>
      <c r="D557" t="s">
        <v>27</v>
      </c>
      <c r="E557" t="s">
        <v>177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41</v>
      </c>
      <c r="C558" t="s">
        <v>42</v>
      </c>
      <c r="D558" t="s">
        <v>20</v>
      </c>
      <c r="E558" t="s">
        <v>21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177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41</v>
      </c>
      <c r="C562" t="s">
        <v>42</v>
      </c>
      <c r="D562" t="s">
        <v>27</v>
      </c>
      <c r="E562" t="s">
        <v>177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177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41</v>
      </c>
      <c r="C564" t="s">
        <v>42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177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41</v>
      </c>
      <c r="C566" t="s">
        <v>42</v>
      </c>
      <c r="D566" t="s">
        <v>27</v>
      </c>
      <c r="E566" t="s">
        <v>177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41</v>
      </c>
      <c r="C570" t="s">
        <v>42</v>
      </c>
      <c r="D570" t="s">
        <v>27</v>
      </c>
      <c r="E570" t="s">
        <v>21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41</v>
      </c>
      <c r="C572" t="s">
        <v>42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41</v>
      </c>
      <c r="C573" t="s">
        <v>42</v>
      </c>
      <c r="D573" t="s">
        <v>20</v>
      </c>
      <c r="E573" t="s">
        <v>177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177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41</v>
      </c>
      <c r="C575" t="s">
        <v>42</v>
      </c>
      <c r="D575" t="s">
        <v>27</v>
      </c>
      <c r="E575" t="s">
        <v>177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177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41</v>
      </c>
      <c r="C577" t="s">
        <v>42</v>
      </c>
      <c r="D577" t="s">
        <v>20</v>
      </c>
      <c r="E577" t="s">
        <v>177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41</v>
      </c>
      <c r="C578" t="s">
        <v>42</v>
      </c>
      <c r="D578" t="s">
        <v>27</v>
      </c>
      <c r="E578" t="s">
        <v>177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177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41</v>
      </c>
      <c r="C581" t="s">
        <v>42</v>
      </c>
      <c r="D581" t="s">
        <v>27</v>
      </c>
      <c r="E581" t="s">
        <v>177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177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41</v>
      </c>
      <c r="C585" t="s">
        <v>42</v>
      </c>
      <c r="D585" t="s">
        <v>20</v>
      </c>
      <c r="E585" t="s">
        <v>21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41</v>
      </c>
      <c r="C586" t="s">
        <v>42</v>
      </c>
      <c r="D586" t="s">
        <v>27</v>
      </c>
      <c r="E586" t="s">
        <v>177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177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177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177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177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41</v>
      </c>
      <c r="C596" t="s">
        <v>42</v>
      </c>
      <c r="D596" t="s">
        <v>20</v>
      </c>
      <c r="E596" t="s">
        <v>177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41</v>
      </c>
      <c r="C597" t="s">
        <v>42</v>
      </c>
      <c r="D597" t="s">
        <v>27</v>
      </c>
      <c r="E597" t="s">
        <v>177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177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177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177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41</v>
      </c>
      <c r="C605" t="s">
        <v>42</v>
      </c>
      <c r="D605" t="s">
        <v>27</v>
      </c>
      <c r="E605" t="s">
        <v>21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41</v>
      </c>
      <c r="C607" t="s">
        <v>42</v>
      </c>
      <c r="D607" t="s">
        <v>27</v>
      </c>
      <c r="E607" t="s">
        <v>177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177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41</v>
      </c>
      <c r="C611" t="s">
        <v>42</v>
      </c>
      <c r="D611" t="s">
        <v>20</v>
      </c>
      <c r="E611" t="s">
        <v>177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41</v>
      </c>
      <c r="C614" t="s">
        <v>42</v>
      </c>
      <c r="D614" t="s">
        <v>20</v>
      </c>
      <c r="E614" t="s">
        <v>177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177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177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41</v>
      </c>
      <c r="C618" t="s">
        <v>42</v>
      </c>
      <c r="D618" t="s">
        <v>20</v>
      </c>
      <c r="E618" t="s">
        <v>177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177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177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41</v>
      </c>
      <c r="C624" t="s">
        <v>42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41</v>
      </c>
      <c r="C625" t="s">
        <v>42</v>
      </c>
      <c r="D625" t="s">
        <v>27</v>
      </c>
      <c r="E625" t="s">
        <v>21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41</v>
      </c>
      <c r="C626" t="s">
        <v>42</v>
      </c>
      <c r="D626" t="s">
        <v>20</v>
      </c>
      <c r="E626" t="s">
        <v>177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41</v>
      </c>
      <c r="C627" t="s">
        <v>42</v>
      </c>
      <c r="D627" t="s">
        <v>20</v>
      </c>
      <c r="E627" t="s">
        <v>21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177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41</v>
      </c>
      <c r="C629" t="s">
        <v>42</v>
      </c>
      <c r="D629" t="s">
        <v>20</v>
      </c>
      <c r="E629" t="s">
        <v>177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177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177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177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177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41</v>
      </c>
      <c r="C635" t="s">
        <v>42</v>
      </c>
      <c r="D635" t="s">
        <v>27</v>
      </c>
      <c r="E635" t="s">
        <v>177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41</v>
      </c>
      <c r="C636" t="s">
        <v>42</v>
      </c>
      <c r="D636" t="s">
        <v>20</v>
      </c>
      <c r="E636" t="s">
        <v>177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41</v>
      </c>
      <c r="C637" t="s">
        <v>42</v>
      </c>
      <c r="D637" t="s">
        <v>20</v>
      </c>
      <c r="E637" t="s">
        <v>177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177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41</v>
      </c>
      <c r="C640" t="s">
        <v>42</v>
      </c>
      <c r="D640" t="s">
        <v>20</v>
      </c>
      <c r="E640" t="s">
        <v>21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41</v>
      </c>
      <c r="C641" t="s">
        <v>42</v>
      </c>
      <c r="D641" t="s">
        <v>27</v>
      </c>
      <c r="E641" t="s">
        <v>177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41</v>
      </c>
      <c r="C642" t="s">
        <v>42</v>
      </c>
      <c r="D642" t="s">
        <v>20</v>
      </c>
      <c r="E642" t="s">
        <v>21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41</v>
      </c>
      <c r="C644" t="s">
        <v>42</v>
      </c>
      <c r="D644" t="s">
        <v>20</v>
      </c>
      <c r="E644" t="s">
        <v>177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177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177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177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41</v>
      </c>
      <c r="C649" t="s">
        <v>42</v>
      </c>
      <c r="D649" t="s">
        <v>20</v>
      </c>
      <c r="E649" t="s">
        <v>177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177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41</v>
      </c>
      <c r="C652" t="s">
        <v>42</v>
      </c>
      <c r="D652" t="s">
        <v>27</v>
      </c>
      <c r="E652" t="s">
        <v>177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41</v>
      </c>
      <c r="C653" t="s">
        <v>42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177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41</v>
      </c>
      <c r="C655" t="s">
        <v>42</v>
      </c>
      <c r="D655" t="s">
        <v>20</v>
      </c>
      <c r="E655" t="s">
        <v>177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41</v>
      </c>
      <c r="C656" t="s">
        <v>42</v>
      </c>
      <c r="D656" t="s">
        <v>20</v>
      </c>
      <c r="E656" t="s">
        <v>177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177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41</v>
      </c>
      <c r="C662" t="s">
        <v>42</v>
      </c>
      <c r="D662" t="s">
        <v>27</v>
      </c>
      <c r="E662" t="s">
        <v>21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177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41</v>
      </c>
      <c r="C664" t="s">
        <v>42</v>
      </c>
      <c r="D664" t="s">
        <v>20</v>
      </c>
      <c r="E664" t="s">
        <v>21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41</v>
      </c>
      <c r="C668" t="s">
        <v>42</v>
      </c>
      <c r="D668" t="s">
        <v>20</v>
      </c>
      <c r="E668" t="s">
        <v>177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41</v>
      </c>
      <c r="C669" t="s">
        <v>42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41</v>
      </c>
      <c r="C671" t="s">
        <v>42</v>
      </c>
      <c r="D671" t="s">
        <v>27</v>
      </c>
      <c r="E671" t="s">
        <v>21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177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41</v>
      </c>
      <c r="C673" t="s">
        <v>42</v>
      </c>
      <c r="D673" t="s">
        <v>20</v>
      </c>
      <c r="E673" t="s">
        <v>177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41</v>
      </c>
      <c r="C674" t="s">
        <v>42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177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41</v>
      </c>
      <c r="C677" t="s">
        <v>42</v>
      </c>
      <c r="D677" t="s">
        <v>20</v>
      </c>
      <c r="E677" t="s">
        <v>177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41</v>
      </c>
      <c r="C678" t="s">
        <v>42</v>
      </c>
      <c r="D678" t="s">
        <v>20</v>
      </c>
      <c r="E678" t="s">
        <v>21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177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177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41</v>
      </c>
      <c r="C682" t="s">
        <v>42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41</v>
      </c>
      <c r="C683" t="s">
        <v>42</v>
      </c>
      <c r="D683" t="s">
        <v>27</v>
      </c>
      <c r="E683" t="s">
        <v>21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177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41</v>
      </c>
      <c r="C686" t="s">
        <v>42</v>
      </c>
      <c r="D686" t="s">
        <v>20</v>
      </c>
      <c r="E686" t="s">
        <v>21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41</v>
      </c>
      <c r="C687" t="s">
        <v>42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41</v>
      </c>
      <c r="C688" t="s">
        <v>42</v>
      </c>
      <c r="D688" t="s">
        <v>20</v>
      </c>
      <c r="E688" t="s">
        <v>21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177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177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177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177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41</v>
      </c>
      <c r="C699" t="s">
        <v>42</v>
      </c>
      <c r="D699" t="s">
        <v>27</v>
      </c>
      <c r="E699" t="s">
        <v>177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177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177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41</v>
      </c>
      <c r="C703" t="s">
        <v>42</v>
      </c>
      <c r="D703" t="s">
        <v>27</v>
      </c>
      <c r="E703" t="s">
        <v>177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41</v>
      </c>
      <c r="C704" t="s">
        <v>42</v>
      </c>
      <c r="D704" t="s">
        <v>20</v>
      </c>
      <c r="E704" t="s">
        <v>21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41</v>
      </c>
      <c r="C705" t="s">
        <v>42</v>
      </c>
      <c r="D705" t="s">
        <v>20</v>
      </c>
      <c r="E705" t="s">
        <v>177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41</v>
      </c>
      <c r="C706" t="s">
        <v>42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41</v>
      </c>
      <c r="C707" t="s">
        <v>42</v>
      </c>
      <c r="D707" t="s">
        <v>27</v>
      </c>
      <c r="E707" t="s">
        <v>177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41</v>
      </c>
      <c r="C708" t="s">
        <v>42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177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177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177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177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177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177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177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41</v>
      </c>
      <c r="C721" t="s">
        <v>42</v>
      </c>
      <c r="D721" t="s">
        <v>20</v>
      </c>
      <c r="E721" t="s">
        <v>21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41</v>
      </c>
      <c r="C722" t="s">
        <v>42</v>
      </c>
      <c r="D722" t="s">
        <v>27</v>
      </c>
      <c r="E722" t="s">
        <v>21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41</v>
      </c>
      <c r="C724" t="s">
        <v>42</v>
      </c>
      <c r="D724" t="s">
        <v>27</v>
      </c>
      <c r="E724" t="s">
        <v>177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41</v>
      </c>
      <c r="C726" t="s">
        <v>42</v>
      </c>
      <c r="D726" t="s">
        <v>20</v>
      </c>
      <c r="E726" t="s">
        <v>177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177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41</v>
      </c>
      <c r="C729" t="s">
        <v>42</v>
      </c>
      <c r="D729" t="s">
        <v>27</v>
      </c>
      <c r="E729" t="s">
        <v>177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177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41</v>
      </c>
      <c r="C731" t="s">
        <v>42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177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177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41</v>
      </c>
      <c r="C735" t="s">
        <v>42</v>
      </c>
      <c r="D735" t="s">
        <v>27</v>
      </c>
      <c r="E735" t="s">
        <v>177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41</v>
      </c>
      <c r="C736" t="s">
        <v>42</v>
      </c>
      <c r="D736" t="s">
        <v>20</v>
      </c>
      <c r="E736" t="s">
        <v>177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177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177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41</v>
      </c>
      <c r="C740" t="s">
        <v>42</v>
      </c>
      <c r="D740" t="s">
        <v>20</v>
      </c>
      <c r="E740" t="s">
        <v>177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177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177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177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177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41</v>
      </c>
      <c r="C748" t="s">
        <v>42</v>
      </c>
      <c r="D748" t="s">
        <v>20</v>
      </c>
      <c r="E748" t="s">
        <v>177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41</v>
      </c>
      <c r="C750" t="s">
        <v>42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177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41</v>
      </c>
      <c r="C752" t="s">
        <v>42</v>
      </c>
      <c r="D752" t="s">
        <v>20</v>
      </c>
      <c r="E752" t="s">
        <v>21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41</v>
      </c>
      <c r="C755" t="s">
        <v>42</v>
      </c>
      <c r="D755" t="s">
        <v>27</v>
      </c>
      <c r="E755" t="s">
        <v>177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41</v>
      </c>
      <c r="C758" t="s">
        <v>42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177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41</v>
      </c>
      <c r="C762" t="s">
        <v>42</v>
      </c>
      <c r="D762" t="s">
        <v>20</v>
      </c>
      <c r="E762" t="s">
        <v>21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41</v>
      </c>
      <c r="C763" t="s">
        <v>42</v>
      </c>
      <c r="D763" t="s">
        <v>27</v>
      </c>
      <c r="E763" t="s">
        <v>177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177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41</v>
      </c>
      <c r="C767" t="s">
        <v>42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41</v>
      </c>
      <c r="C769" t="s">
        <v>42</v>
      </c>
      <c r="D769" t="s">
        <v>27</v>
      </c>
      <c r="E769" t="s">
        <v>177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41</v>
      </c>
      <c r="C770" t="s">
        <v>42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41</v>
      </c>
      <c r="C772" t="s">
        <v>42</v>
      </c>
      <c r="D772" t="s">
        <v>20</v>
      </c>
      <c r="E772" t="s">
        <v>21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177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41</v>
      </c>
      <c r="C777" t="s">
        <v>42</v>
      </c>
      <c r="D777" t="s">
        <v>27</v>
      </c>
      <c r="E777" t="s">
        <v>21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177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41</v>
      </c>
      <c r="C779" t="s">
        <v>42</v>
      </c>
      <c r="D779" t="s">
        <v>27</v>
      </c>
      <c r="E779" t="s">
        <v>177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177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41</v>
      </c>
      <c r="C781" t="s">
        <v>42</v>
      </c>
      <c r="D781" t="s">
        <v>20</v>
      </c>
      <c r="E781" t="s">
        <v>177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177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177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177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177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177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177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177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41</v>
      </c>
      <c r="C794" t="s">
        <v>42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177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41</v>
      </c>
      <c r="C797" t="s">
        <v>42</v>
      </c>
      <c r="D797" t="s">
        <v>27</v>
      </c>
      <c r="E797" t="s">
        <v>177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41</v>
      </c>
      <c r="C800" t="s">
        <v>42</v>
      </c>
      <c r="D800" t="s">
        <v>27</v>
      </c>
      <c r="E800" t="s">
        <v>177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177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41</v>
      </c>
      <c r="C802" t="s">
        <v>42</v>
      </c>
      <c r="D802" t="s">
        <v>27</v>
      </c>
      <c r="E802" t="s">
        <v>177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177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41</v>
      </c>
      <c r="C806" t="s">
        <v>42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41</v>
      </c>
      <c r="C810" t="s">
        <v>42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41</v>
      </c>
      <c r="C812" t="s">
        <v>42</v>
      </c>
      <c r="D812" t="s">
        <v>27</v>
      </c>
      <c r="E812" t="s">
        <v>177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177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41</v>
      </c>
      <c r="C817" t="s">
        <v>42</v>
      </c>
      <c r="D817" t="s">
        <v>27</v>
      </c>
      <c r="E817" t="s">
        <v>21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177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41</v>
      </c>
      <c r="C820" t="s">
        <v>42</v>
      </c>
      <c r="D820" t="s">
        <v>20</v>
      </c>
      <c r="E820" t="s">
        <v>177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41</v>
      </c>
      <c r="C821" t="s">
        <v>42</v>
      </c>
      <c r="D821" t="s">
        <v>20</v>
      </c>
      <c r="E821" t="s">
        <v>177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41</v>
      </c>
      <c r="C822" t="s">
        <v>42</v>
      </c>
      <c r="D822" t="s">
        <v>27</v>
      </c>
      <c r="E822" t="s">
        <v>177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177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41</v>
      </c>
      <c r="C826" t="s">
        <v>42</v>
      </c>
      <c r="D826" t="s">
        <v>20</v>
      </c>
      <c r="E826" t="s">
        <v>21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41</v>
      </c>
      <c r="C828" t="s">
        <v>42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177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177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177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41</v>
      </c>
      <c r="C833" t="s">
        <v>42</v>
      </c>
      <c r="D833" t="s">
        <v>27</v>
      </c>
      <c r="E833" t="s">
        <v>177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41</v>
      </c>
      <c r="C834" t="s">
        <v>42</v>
      </c>
      <c r="D834" t="s">
        <v>20</v>
      </c>
      <c r="E834" t="s">
        <v>21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177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41</v>
      </c>
      <c r="C836" t="s">
        <v>42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177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177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41</v>
      </c>
      <c r="C839" t="s">
        <v>42</v>
      </c>
      <c r="D839" t="s">
        <v>27</v>
      </c>
      <c r="E839" t="s">
        <v>177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177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177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41</v>
      </c>
      <c r="C843" t="s">
        <v>42</v>
      </c>
      <c r="D843" t="s">
        <v>27</v>
      </c>
      <c r="E843" t="s">
        <v>177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177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177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177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177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177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41</v>
      </c>
      <c r="C855" t="s">
        <v>42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41</v>
      </c>
      <c r="C857" t="s">
        <v>42</v>
      </c>
      <c r="D857" t="s">
        <v>27</v>
      </c>
      <c r="E857" t="s">
        <v>21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41</v>
      </c>
      <c r="C858" t="s">
        <v>42</v>
      </c>
      <c r="D858" t="s">
        <v>27</v>
      </c>
      <c r="E858" t="s">
        <v>177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41</v>
      </c>
      <c r="C860" t="s">
        <v>42</v>
      </c>
      <c r="D860" t="s">
        <v>27</v>
      </c>
      <c r="E860" t="s">
        <v>177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177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41</v>
      </c>
      <c r="C864" t="s">
        <v>42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41</v>
      </c>
      <c r="C865" t="s">
        <v>42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177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41</v>
      </c>
      <c r="C868" t="s">
        <v>42</v>
      </c>
      <c r="D868" t="s">
        <v>20</v>
      </c>
      <c r="E868" t="s">
        <v>177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177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177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177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177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41</v>
      </c>
      <c r="C874" t="s">
        <v>42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177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177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177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177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41</v>
      </c>
      <c r="C879" t="s">
        <v>42</v>
      </c>
      <c r="D879" t="s">
        <v>20</v>
      </c>
      <c r="E879" t="s">
        <v>177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41</v>
      </c>
      <c r="C881" t="s">
        <v>42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41</v>
      </c>
      <c r="C882" t="s">
        <v>42</v>
      </c>
      <c r="D882" t="s">
        <v>20</v>
      </c>
      <c r="E882" t="s">
        <v>21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41</v>
      </c>
      <c r="C884" t="s">
        <v>42</v>
      </c>
      <c r="D884" t="s">
        <v>20</v>
      </c>
      <c r="E884" t="s">
        <v>177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177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177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177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41</v>
      </c>
      <c r="C893" t="s">
        <v>42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41</v>
      </c>
      <c r="C895" t="s">
        <v>42</v>
      </c>
      <c r="D895" t="s">
        <v>27</v>
      </c>
      <c r="E895" t="s">
        <v>177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41</v>
      </c>
      <c r="C896" t="s">
        <v>42</v>
      </c>
      <c r="D896" t="s">
        <v>20</v>
      </c>
      <c r="E896" t="s">
        <v>177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41</v>
      </c>
      <c r="C897" t="s">
        <v>42</v>
      </c>
      <c r="D897" t="s">
        <v>27</v>
      </c>
      <c r="E897" t="s">
        <v>177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177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177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177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41</v>
      </c>
      <c r="C903" t="s">
        <v>42</v>
      </c>
      <c r="D903" t="s">
        <v>27</v>
      </c>
      <c r="E903" t="s">
        <v>177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177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177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41</v>
      </c>
      <c r="C909" t="s">
        <v>42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41</v>
      </c>
      <c r="C911" t="s">
        <v>42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41</v>
      </c>
      <c r="C912" t="s">
        <v>42</v>
      </c>
      <c r="D912" t="s">
        <v>20</v>
      </c>
      <c r="E912" t="s">
        <v>21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177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177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41</v>
      </c>
      <c r="C920" t="s">
        <v>42</v>
      </c>
      <c r="D920" t="s">
        <v>27</v>
      </c>
      <c r="E920" t="s">
        <v>177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41</v>
      </c>
      <c r="C921" t="s">
        <v>42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41</v>
      </c>
      <c r="C923" t="s">
        <v>42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41</v>
      </c>
      <c r="C927" t="s">
        <v>42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41</v>
      </c>
      <c r="C928" t="s">
        <v>42</v>
      </c>
      <c r="D928" t="s">
        <v>20</v>
      </c>
      <c r="E928" t="s">
        <v>177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41</v>
      </c>
      <c r="C930" t="s">
        <v>42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41</v>
      </c>
      <c r="C931" t="s">
        <v>42</v>
      </c>
      <c r="D931" t="s">
        <v>27</v>
      </c>
      <c r="E931" t="s">
        <v>177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41</v>
      </c>
      <c r="C932" t="s">
        <v>42</v>
      </c>
      <c r="D932" t="s">
        <v>27</v>
      </c>
      <c r="E932" t="s">
        <v>177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177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41</v>
      </c>
      <c r="C936" t="s">
        <v>42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177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177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177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177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177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177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41</v>
      </c>
      <c r="C949" t="s">
        <v>42</v>
      </c>
      <c r="D949" t="s">
        <v>20</v>
      </c>
      <c r="E949" t="s">
        <v>177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177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41</v>
      </c>
      <c r="C951" t="s">
        <v>42</v>
      </c>
      <c r="D951" t="s">
        <v>27</v>
      </c>
      <c r="E951" t="s">
        <v>21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41</v>
      </c>
      <c r="C952" t="s">
        <v>42</v>
      </c>
      <c r="D952" t="s">
        <v>20</v>
      </c>
      <c r="E952" t="s">
        <v>177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41</v>
      </c>
      <c r="C953" t="s">
        <v>42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41</v>
      </c>
      <c r="C954" t="s">
        <v>42</v>
      </c>
      <c r="D954" t="s">
        <v>20</v>
      </c>
      <c r="E954" t="s">
        <v>21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41</v>
      </c>
      <c r="C956" t="s">
        <v>42</v>
      </c>
      <c r="D956" t="s">
        <v>20</v>
      </c>
      <c r="E956" t="s">
        <v>177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177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41</v>
      </c>
      <c r="C959" t="s">
        <v>42</v>
      </c>
      <c r="D959" t="s">
        <v>27</v>
      </c>
      <c r="E959" t="s">
        <v>177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177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177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177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41</v>
      </c>
      <c r="C966" t="s">
        <v>42</v>
      </c>
      <c r="D966" t="s">
        <v>27</v>
      </c>
      <c r="E966" t="s">
        <v>177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41</v>
      </c>
      <c r="C967" t="s">
        <v>42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177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41</v>
      </c>
      <c r="C971" t="s">
        <v>42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41</v>
      </c>
      <c r="C972" t="s">
        <v>42</v>
      </c>
      <c r="D972" t="s">
        <v>20</v>
      </c>
      <c r="E972" t="s">
        <v>21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41</v>
      </c>
      <c r="C973" t="s">
        <v>42</v>
      </c>
      <c r="D973" t="s">
        <v>20</v>
      </c>
      <c r="E973" t="s">
        <v>177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41</v>
      </c>
      <c r="C974" t="s">
        <v>42</v>
      </c>
      <c r="D974" t="s">
        <v>27</v>
      </c>
      <c r="E974" t="s">
        <v>177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177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177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41</v>
      </c>
      <c r="C977" t="s">
        <v>42</v>
      </c>
      <c r="D977" t="s">
        <v>20</v>
      </c>
      <c r="E977" t="s">
        <v>177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41</v>
      </c>
      <c r="C979" t="s">
        <v>42</v>
      </c>
      <c r="D979" t="s">
        <v>20</v>
      </c>
      <c r="E979" t="s">
        <v>177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41</v>
      </c>
      <c r="C980" t="s">
        <v>42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41</v>
      </c>
      <c r="C981" t="s">
        <v>42</v>
      </c>
      <c r="D981" t="s">
        <v>27</v>
      </c>
      <c r="E981" t="s">
        <v>21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177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177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177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177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41</v>
      </c>
      <c r="C987" t="s">
        <v>42</v>
      </c>
      <c r="D987" t="s">
        <v>27</v>
      </c>
      <c r="E987" t="s">
        <v>21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41</v>
      </c>
      <c r="C988" t="s">
        <v>42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41</v>
      </c>
      <c r="C989" t="s">
        <v>42</v>
      </c>
      <c r="D989" t="s">
        <v>20</v>
      </c>
      <c r="E989" t="s">
        <v>177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177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41</v>
      </c>
      <c r="C991" t="s">
        <v>42</v>
      </c>
      <c r="D991" t="s">
        <v>20</v>
      </c>
      <c r="E991" t="s">
        <v>177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41</v>
      </c>
      <c r="C993" t="s">
        <v>42</v>
      </c>
      <c r="D993" t="s">
        <v>27</v>
      </c>
      <c r="E993" t="s">
        <v>21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177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41</v>
      </c>
      <c r="C995" t="s">
        <v>42</v>
      </c>
      <c r="D995" t="s">
        <v>27</v>
      </c>
      <c r="E995" t="s">
        <v>177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177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41</v>
      </c>
      <c r="C998" t="s">
        <v>42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177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177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EB64A-6F5C-4744-919F-34E2B2025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Cleaned Data</vt:lpstr>
      <vt:lpstr>Product_Insights</vt:lpstr>
      <vt:lpstr>Overall_Performance</vt:lpstr>
      <vt:lpstr>Customer_Behaviour</vt:lpstr>
      <vt:lpstr>Branch_Performance</vt:lpstr>
      <vt:lpstr>Analysis</vt:lpstr>
      <vt:lpstr>Sheet1</vt:lpstr>
      <vt:lpstr>Line_vs_Sales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cp:lastPrinted>2025-09-04T20:56:49Z</cp:lastPrinted>
  <dcterms:created xsi:type="dcterms:W3CDTF">2025-08-25T03:36:34Z</dcterms:created>
  <dcterms:modified xsi:type="dcterms:W3CDTF">2025-09-04T20:56:53Z</dcterms:modified>
</cp:coreProperties>
</file>