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2.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3.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4.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5.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6.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7.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8.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9.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10.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drawings/drawing11.xml" ContentType="application/vnd.openxmlformats-officedocument.drawing+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2.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13.xml" ContentType="application/vnd.openxmlformats-officedocument.drawing+xml"/>
  <Override PartName="/xl/queryTables/queryTable63.xml" ContentType="application/vnd.openxmlformats-officedocument.spreadsheetml.queryTable+xml"/>
  <Override PartName="/xl/drawings/drawing14.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15.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16.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17.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18.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19.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20.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21.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22.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23.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24.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drawings/drawing25.xml" ContentType="application/vnd.openxmlformats-officedocument.drawing+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26.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27.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28.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drawings/drawing29.xml" ContentType="application/vnd.openxmlformats-officedocument.drawing+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drawings/drawing30.xml" ContentType="application/vnd.openxmlformats-officedocument.drawing+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31.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32.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3.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drawings/drawing34.xml" ContentType="application/vnd.openxmlformats-officedocument.drawing+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35.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36.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drawings/drawing37.xml" ContentType="application/vnd.openxmlformats-officedocument.drawing+xml"/>
  <Override PartName="/xl/queryTables/queryTable128.xml" ContentType="application/vnd.openxmlformats-officedocument.spreadsheetml.queryTable+xml"/>
  <Override PartName="/xl/queryTables/queryTable129.xml" ContentType="application/vnd.openxmlformats-officedocument.spreadsheetml.queryTable+xml"/>
  <Override PartName="/xl/drawings/drawing38.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39.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0.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drawings/drawing41.xml" ContentType="application/vnd.openxmlformats-officedocument.drawing+xml"/>
  <Override PartName="/xl/queryTables/queryTable136.xml" ContentType="application/vnd.openxmlformats-officedocument.spreadsheetml.queryTable+xml"/>
  <Override PartName="/xl/queryTables/queryTable137.xml" ContentType="application/vnd.openxmlformats-officedocument.spreadsheetml.queryTable+xml"/>
  <Override PartName="/xl/drawings/drawing42.xml" ContentType="application/vnd.openxmlformats-officedocument.drawing+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3.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drawings/drawing44.xml" ContentType="application/vnd.openxmlformats-officedocument.drawing+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5.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6.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47.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48.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drawings/drawing49.xml" ContentType="application/vnd.openxmlformats-officedocument.drawing+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0.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drawings/drawing51.xml" ContentType="application/vnd.openxmlformats-officedocument.drawing+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H:\Product\General\Z - Fact Sheet\2021 - 2022\July  -  2021\Files from Raja\Monthly Portflios\"/>
    </mc:Choice>
  </mc:AlternateContent>
  <xr:revisionPtr revIDLastSave="0" documentId="13_ncr:1_{B5C15BC6-6C91-4CEC-8C03-055EB5D4FD91}" xr6:coauthVersionLast="47" xr6:coauthVersionMax="47" xr10:uidLastSave="{00000000-0000-0000-0000-000000000000}"/>
  <bookViews>
    <workbookView xWindow="105" yWindow="30" windowWidth="20385" windowHeight="10890" xr2:uid="{00000000-000D-0000-FFFF-FFFF00000000}"/>
  </bookViews>
  <sheets>
    <sheet name="Index" sheetId="1" r:id="rId1"/>
    <sheet name="Dividend History" sheetId="34" r:id="rId2"/>
    <sheet name="TAF" sheetId="31" r:id="rId3"/>
    <sheet name="TBAF" sheetId="30" r:id="rId4"/>
    <sheet name="TMIF" sheetId="25" r:id="rId5"/>
    <sheet name="TMAOF" sheetId="11" r:id="rId6"/>
    <sheet name="TEGF" sheetId="21" r:id="rId7"/>
    <sheet name="TUSTF" sheetId="43" r:id="rId8"/>
    <sheet name="TLF" sheetId="44" r:id="rId9"/>
    <sheet name="TSTBF" sheetId="45" r:id="rId10"/>
    <sheet name="TFF" sheetId="46" r:id="rId11"/>
    <sheet name="TIPF" sheetId="47" r:id="rId12"/>
    <sheet name="TFRSTF" sheetId="48" r:id="rId13"/>
    <sheet name="TFRF" sheetId="54" r:id="rId14"/>
    <sheet name="TOF" sheetId="49" r:id="rId15"/>
    <sheet name="TIFA" sheetId="50" r:id="rId16"/>
    <sheet name="TGSFR" sheetId="51" r:id="rId17"/>
    <sheet name="TBPSUF" sheetId="52" r:id="rId18"/>
    <sheet name="TDBF" sheetId="53" r:id="rId19"/>
    <sheet name="TRSFC" sheetId="55" r:id="rId20"/>
    <sheet name="TRSFM" sheetId="6" r:id="rId21"/>
    <sheet name="TRSFP" sheetId="5" r:id="rId22"/>
    <sheet name="TTOFE" sheetId="13" r:id="rId23"/>
    <sheet name="TMCAPF" sheetId="23" r:id="rId24"/>
    <sheet name="TEQPEF" sheetId="26" r:id="rId25"/>
    <sheet name="TTSF96" sheetId="16" r:id="rId26"/>
    <sheet name="TFEF" sheetId="22" r:id="rId27"/>
    <sheet name="TEOF" sheetId="14" r:id="rId28"/>
    <sheet name="TINR" sheetId="12" r:id="rId29"/>
    <sheet name="TSCAPF" sheetId="4" r:id="rId30"/>
    <sheet name="TDIVYF" sheetId="27" r:id="rId31"/>
    <sheet name="TIFSA" sheetId="19" r:id="rId32"/>
    <sheet name="TIFNA" sheetId="20" r:id="rId33"/>
    <sheet name="TNETF" sheetId="10" r:id="rId34"/>
    <sheet name="TNPBETF" sheetId="9" r:id="rId35"/>
    <sheet name="TBFSF" sheetId="29" r:id="rId36"/>
    <sheet name="TDIF" sheetId="28" r:id="rId37"/>
    <sheet name="TICF" sheetId="18" r:id="rId38"/>
    <sheet name="TIPHF" sheetId="17" r:id="rId39"/>
    <sheet name="TREF" sheetId="7" r:id="rId40"/>
    <sheet name="TISF" sheetId="15" r:id="rId41"/>
    <sheet name="TCS" sheetId="24" r:id="rId42"/>
    <sheet name="TYCF" sheetId="3" r:id="rId43"/>
    <sheet name="TQNTF" sheetId="8" r:id="rId44"/>
    <sheet name="TVFS2" sheetId="32" r:id="rId45"/>
    <sheet name="TFM56F" sheetId="35" r:id="rId46"/>
    <sheet name="TFM56D" sheetId="42" r:id="rId47"/>
    <sheet name="TFM56C" sheetId="41" r:id="rId48"/>
    <sheet name="TFM56B" sheetId="40" r:id="rId49"/>
    <sheet name="TFM56A" sheetId="39" r:id="rId50"/>
    <sheet name="TFM55I" sheetId="38" r:id="rId51"/>
    <sheet name="TFM55G" sheetId="37" r:id="rId52"/>
    <sheet name="TFM55F" sheetId="36" r:id="rId53"/>
    <sheet name="TFM55E" sheetId="56" r:id="rId54"/>
  </sheets>
  <definedNames>
    <definedName name="__IEF1">#REF!</definedName>
    <definedName name="__IEF2">#REF!</definedName>
    <definedName name="_IEF1" localSheetId="1">#REF!</definedName>
    <definedName name="_IEF1" localSheetId="53">#REF!</definedName>
    <definedName name="_IEF1">#REF!</definedName>
    <definedName name="_IEF2" localSheetId="1">#REF!</definedName>
    <definedName name="_IEF2" localSheetId="53">#REF!</definedName>
    <definedName name="_IEF2">#REF!</definedName>
    <definedName name="AAA" localSheetId="1">#REF!</definedName>
    <definedName name="AAA" localSheetId="53">#REF!</definedName>
    <definedName name="AAA">#REF!</definedName>
    <definedName name="h" localSheetId="1">#REF!</definedName>
    <definedName name="h" localSheetId="53">#REF!</definedName>
    <definedName name="h">#REF!</definedName>
    <definedName name="IEF" localSheetId="1">#REF!</definedName>
    <definedName name="IEF" localSheetId="53">#REF!</definedName>
    <definedName name="IEF">#REF!</definedName>
    <definedName name="Main_Sheet" localSheetId="0">Index!$A$2:$C$53</definedName>
    <definedName name="raja" localSheetId="1">#REF!</definedName>
    <definedName name="raja" localSheetId="17">#REF!</definedName>
    <definedName name="raja" localSheetId="18">#REF!</definedName>
    <definedName name="raja" localSheetId="10">#REF!</definedName>
    <definedName name="raja" localSheetId="53">#REF!</definedName>
    <definedName name="raja" localSheetId="52">#REF!</definedName>
    <definedName name="raja" localSheetId="51">#REF!</definedName>
    <definedName name="raja" localSheetId="50">#REF!</definedName>
    <definedName name="raja" localSheetId="49">#REF!</definedName>
    <definedName name="raja" localSheetId="48">#REF!</definedName>
    <definedName name="raja" localSheetId="47">#REF!</definedName>
    <definedName name="raja" localSheetId="46">#REF!</definedName>
    <definedName name="raja" localSheetId="45">#REF!</definedName>
    <definedName name="raja" localSheetId="13">#REF!</definedName>
    <definedName name="raja" localSheetId="12">#REF!</definedName>
    <definedName name="raja" localSheetId="16">#REF!</definedName>
    <definedName name="raja" localSheetId="15">#REF!</definedName>
    <definedName name="raja" localSheetId="11">#REF!</definedName>
    <definedName name="raja" localSheetId="8">#REF!</definedName>
    <definedName name="raja" localSheetId="14">#REF!</definedName>
    <definedName name="raja" localSheetId="19">#REF!</definedName>
    <definedName name="raja" localSheetId="9">#REF!</definedName>
    <definedName name="raja" localSheetId="7">#REF!</definedName>
    <definedName name="raja">#REF!</definedName>
    <definedName name="TAF" localSheetId="17">#REF!</definedName>
    <definedName name="TAF" localSheetId="18">#REF!</definedName>
    <definedName name="TAF" localSheetId="10">#REF!</definedName>
    <definedName name="TAF" localSheetId="53">#REF!</definedName>
    <definedName name="TAF" localSheetId="52">#REF!</definedName>
    <definedName name="TAF" localSheetId="51">#REF!</definedName>
    <definedName name="TAF" localSheetId="50">#REF!</definedName>
    <definedName name="TAF" localSheetId="49">#REF!</definedName>
    <definedName name="TAF" localSheetId="48">#REF!</definedName>
    <definedName name="TAF" localSheetId="47">#REF!</definedName>
    <definedName name="TAF" localSheetId="46">#REF!</definedName>
    <definedName name="TAF" localSheetId="45">#REF!</definedName>
    <definedName name="TAF" localSheetId="13">#REF!</definedName>
    <definedName name="TAF" localSheetId="12">#REF!</definedName>
    <definedName name="TAF" localSheetId="16">#REF!</definedName>
    <definedName name="TAF" localSheetId="15">#REF!</definedName>
    <definedName name="TAF" localSheetId="11">#REF!</definedName>
    <definedName name="TAF" localSheetId="8">#REF!</definedName>
    <definedName name="TAF" localSheetId="14">#REF!</definedName>
    <definedName name="TAF" localSheetId="19">#REF!</definedName>
    <definedName name="TAF" localSheetId="9">#REF!</definedName>
    <definedName name="TAF" localSheetId="7">#REF!</definedName>
    <definedName name="TAF">TAF!$B$1</definedName>
    <definedName name="TAF_Debt_Related" localSheetId="2">TAF!$B$303:$H$319</definedName>
    <definedName name="TAF_EQ" localSheetId="2">TAF!$B$13:$I$146</definedName>
    <definedName name="TAF_EQ_Related" localSheetId="2">TAF!$B$147:$I$280</definedName>
    <definedName name="TAF_FD" localSheetId="2">TAF!$B$350:$H$355</definedName>
    <definedName name="TAF_GOV_SEC" localSheetId="2">TAF!$B$282:$H$301</definedName>
    <definedName name="TAF_MM" localSheetId="2">TAF!$B$321:$H$343</definedName>
    <definedName name="TAF_Mutual_F_Units" localSheetId="2">TAF!$B$345:$H$348</definedName>
    <definedName name="TAFNAV" localSheetId="2">TAF!$B$370:$B$377</definedName>
    <definedName name="TBAF" localSheetId="17">#REF!</definedName>
    <definedName name="TBAF" localSheetId="18">#REF!</definedName>
    <definedName name="TBAF" localSheetId="10">#REF!</definedName>
    <definedName name="TBAF" localSheetId="53">#REF!</definedName>
    <definedName name="TBAF" localSheetId="52">#REF!</definedName>
    <definedName name="TBAF" localSheetId="51">#REF!</definedName>
    <definedName name="TBAF" localSheetId="50">#REF!</definedName>
    <definedName name="TBAF" localSheetId="49">#REF!</definedName>
    <definedName name="TBAF" localSheetId="48">#REF!</definedName>
    <definedName name="TBAF" localSheetId="47">#REF!</definedName>
    <definedName name="TBAF" localSheetId="46">#REF!</definedName>
    <definedName name="TBAF" localSheetId="45">#REF!</definedName>
    <definedName name="TBAF" localSheetId="13">#REF!</definedName>
    <definedName name="TBAF" localSheetId="12">#REF!</definedName>
    <definedName name="TBAF" localSheetId="16">#REF!</definedName>
    <definedName name="TBAF" localSheetId="15">#REF!</definedName>
    <definedName name="TBAF" localSheetId="11">#REF!</definedName>
    <definedName name="TBAF" localSheetId="8">#REF!</definedName>
    <definedName name="TBAF" localSheetId="14">#REF!</definedName>
    <definedName name="TBAF" localSheetId="19">#REF!</definedName>
    <definedName name="TBAF" localSheetId="9">#REF!</definedName>
    <definedName name="TBAF" localSheetId="7">#REF!</definedName>
    <definedName name="TBAF">TBAF!$B$1</definedName>
    <definedName name="TBAF_Debt_Related" localSheetId="3">TBAF!$B$133:$H$165</definedName>
    <definedName name="TBAF_EQ" localSheetId="3">TBAF!$B$12:$I$79</definedName>
    <definedName name="TBAF_EQ_FU_Related" localSheetId="3">TBAF!#REF!</definedName>
    <definedName name="TBAF_EQ_Related" localSheetId="3">TBAF!$B$80:$I$111</definedName>
    <definedName name="TBAF_FD" localSheetId="3">TBAF!$B$178:$H$180</definedName>
    <definedName name="TBAF_GOV_SEC" localSheetId="3">TBAF!$B$118:$H$131</definedName>
    <definedName name="TBAF_MM" localSheetId="3">TBAF!$B$167:$H$173</definedName>
    <definedName name="TBAF_Mutual_F_Units" localSheetId="3">TBAF!#REF!</definedName>
    <definedName name="TBAF_Mutual_F_Units_1" localSheetId="3">TBAF!$B$175:$H$176</definedName>
    <definedName name="TBAF_Mutual_F_Units_1" localSheetId="5">TMAOF!$B$132:$H$133</definedName>
    <definedName name="TBAFNAV" localSheetId="3">TBAF!$B$194:$B$201</definedName>
    <definedName name="TBFSF" localSheetId="17">#REF!</definedName>
    <definedName name="TBFSF" localSheetId="18">#REF!</definedName>
    <definedName name="TBFSF" localSheetId="10">#REF!</definedName>
    <definedName name="TBFSF" localSheetId="53">#REF!</definedName>
    <definedName name="TBFSF" localSheetId="52">#REF!</definedName>
    <definedName name="TBFSF" localSheetId="51">#REF!</definedName>
    <definedName name="TBFSF" localSheetId="50">#REF!</definedName>
    <definedName name="TBFSF" localSheetId="49">#REF!</definedName>
    <definedName name="TBFSF" localSheetId="48">#REF!</definedName>
    <definedName name="TBFSF" localSheetId="47">#REF!</definedName>
    <definedName name="TBFSF" localSheetId="46">#REF!</definedName>
    <definedName name="TBFSF" localSheetId="45">#REF!</definedName>
    <definedName name="TBFSF" localSheetId="13">#REF!</definedName>
    <definedName name="TBFSF" localSheetId="12">#REF!</definedName>
    <definedName name="TBFSF" localSheetId="16">#REF!</definedName>
    <definedName name="TBFSF" localSheetId="15">#REF!</definedName>
    <definedName name="TBFSF" localSheetId="11">#REF!</definedName>
    <definedName name="TBFSF" localSheetId="8">#REF!</definedName>
    <definedName name="TBFSF" localSheetId="14">#REF!</definedName>
    <definedName name="TBFSF" localSheetId="19">#REF!</definedName>
    <definedName name="TBFSF" localSheetId="9">#REF!</definedName>
    <definedName name="TBFSF" localSheetId="7">#REF!</definedName>
    <definedName name="TBFSF">TBFSF!$B$1</definedName>
    <definedName name="TBFSF_EQ" localSheetId="35">TBFSF!$B$12:$I$33</definedName>
    <definedName name="TBFSFNAV" localSheetId="35">TBFSF!$B$47:$B$54</definedName>
    <definedName name="TBPSUF" localSheetId="17">TBPSUF!$B$1</definedName>
    <definedName name="TBPSUF" localSheetId="18">TBPSUF!$B$1</definedName>
    <definedName name="TBPSUF" localSheetId="13">TBPSUF!$B$1</definedName>
    <definedName name="TBPSUF" localSheetId="19">TBPSUF!$B$1</definedName>
    <definedName name="TBPSUF">#REF!</definedName>
    <definedName name="TBPSUF_Debt_Related" localSheetId="17">TBPSUF!$B$30:$H$47</definedName>
    <definedName name="TBPSUF_GOV_SEC" localSheetId="17">TBPSUF!$B$12:$H$28</definedName>
    <definedName name="TBPSUF_MM" localSheetId="17">TBPSUF!$B$49:$H$50</definedName>
    <definedName name="TBPSUFNAV" localSheetId="17">TBPSUF!$B$64:$B$71</definedName>
    <definedName name="TCF" localSheetId="1">#REF!</definedName>
    <definedName name="TCF" localSheetId="17">#REF!</definedName>
    <definedName name="TCF" localSheetId="18">#REF!</definedName>
    <definedName name="TCF" localSheetId="10">#REF!</definedName>
    <definedName name="TCF" localSheetId="53">#REF!</definedName>
    <definedName name="TCF" localSheetId="52">#REF!</definedName>
    <definedName name="TCF" localSheetId="51">#REF!</definedName>
    <definedName name="TCF" localSheetId="50">#REF!</definedName>
    <definedName name="TCF" localSheetId="49">#REF!</definedName>
    <definedName name="TCF" localSheetId="48">#REF!</definedName>
    <definedName name="TCF" localSheetId="47">#REF!</definedName>
    <definedName name="TCF" localSheetId="46">#REF!</definedName>
    <definedName name="TCF" localSheetId="45">#REF!</definedName>
    <definedName name="TCF" localSheetId="13">#REF!</definedName>
    <definedName name="TCF" localSheetId="12">#REF!</definedName>
    <definedName name="TCF" localSheetId="16">#REF!</definedName>
    <definedName name="TCF" localSheetId="15">#REF!</definedName>
    <definedName name="TCF" localSheetId="11">#REF!</definedName>
    <definedName name="TCF" localSheetId="8">#REF!</definedName>
    <definedName name="TCF" localSheetId="14">#REF!</definedName>
    <definedName name="TCF" localSheetId="19">#REF!</definedName>
    <definedName name="TCF" localSheetId="9">#REF!</definedName>
    <definedName name="TCF" localSheetId="7">#REF!</definedName>
    <definedName name="TCF">#REF!</definedName>
    <definedName name="TCF_EQDetails" localSheetId="1">#REF!</definedName>
    <definedName name="TCF_EQDetails" localSheetId="53">#REF!</definedName>
    <definedName name="TCF_EQDetails">#REF!</definedName>
    <definedName name="TCPF1" localSheetId="1">#REF!</definedName>
    <definedName name="TCPF1" localSheetId="53">#REF!</definedName>
    <definedName name="TCPF1">#REF!</definedName>
    <definedName name="TCPF2" localSheetId="1">#REF!</definedName>
    <definedName name="TCPF2" localSheetId="53">#REF!</definedName>
    <definedName name="TCPF2">#REF!</definedName>
    <definedName name="TCS" localSheetId="17">#REF!</definedName>
    <definedName name="TCS" localSheetId="18">#REF!</definedName>
    <definedName name="TCS" localSheetId="10">#REF!</definedName>
    <definedName name="TCS" localSheetId="53">#REF!</definedName>
    <definedName name="TCS" localSheetId="52">#REF!</definedName>
    <definedName name="TCS" localSheetId="51">#REF!</definedName>
    <definedName name="TCS" localSheetId="50">#REF!</definedName>
    <definedName name="TCS" localSheetId="49">#REF!</definedName>
    <definedName name="TCS" localSheetId="48">#REF!</definedName>
    <definedName name="TCS" localSheetId="47">#REF!</definedName>
    <definedName name="TCS" localSheetId="46">#REF!</definedName>
    <definedName name="TCS" localSheetId="45">#REF!</definedName>
    <definedName name="TCS" localSheetId="13">#REF!</definedName>
    <definedName name="TCS" localSheetId="12">#REF!</definedName>
    <definedName name="TCS" localSheetId="16">#REF!</definedName>
    <definedName name="TCS" localSheetId="15">#REF!</definedName>
    <definedName name="TCS" localSheetId="11">#REF!</definedName>
    <definedName name="TCS" localSheetId="8">#REF!</definedName>
    <definedName name="TCS" localSheetId="14">#REF!</definedName>
    <definedName name="TCS" localSheetId="19">#REF!</definedName>
    <definedName name="TCS" localSheetId="9">#REF!</definedName>
    <definedName name="TCS" localSheetId="7">#REF!</definedName>
    <definedName name="TCS">TCS!$B$1</definedName>
    <definedName name="TCS_EQ" localSheetId="41">TCS!$B$12:$I$57</definedName>
    <definedName name="TCSNAV" localSheetId="41">TCS!$B$70:$B$77</definedName>
    <definedName name="TDAF2A" localSheetId="1">#REF!</definedName>
    <definedName name="TDAF2A" localSheetId="17">#REF!</definedName>
    <definedName name="TDAF2A" localSheetId="18">#REF!</definedName>
    <definedName name="TDAF2A" localSheetId="10">#REF!</definedName>
    <definedName name="TDAF2A" localSheetId="53">#REF!</definedName>
    <definedName name="TDAF2A" localSheetId="52">#REF!</definedName>
    <definedName name="TDAF2A" localSheetId="51">#REF!</definedName>
    <definedName name="TDAF2A" localSheetId="50">#REF!</definedName>
    <definedName name="TDAF2A" localSheetId="49">#REF!</definedName>
    <definedName name="TDAF2A" localSheetId="48">#REF!</definedName>
    <definedName name="TDAF2A" localSheetId="47">#REF!</definedName>
    <definedName name="TDAF2A" localSheetId="46">#REF!</definedName>
    <definedName name="TDAF2A" localSheetId="45">#REF!</definedName>
    <definedName name="TDAF2A" localSheetId="13">#REF!</definedName>
    <definedName name="TDAF2A" localSheetId="12">#REF!</definedName>
    <definedName name="TDAF2A" localSheetId="16">#REF!</definedName>
    <definedName name="TDAF2A" localSheetId="15">#REF!</definedName>
    <definedName name="TDAF2A" localSheetId="11">#REF!</definedName>
    <definedName name="TDAF2A" localSheetId="8">#REF!</definedName>
    <definedName name="TDAF2A" localSheetId="14">#REF!</definedName>
    <definedName name="TDAF2A" localSheetId="19">#REF!</definedName>
    <definedName name="TDAF2A" localSheetId="9">#REF!</definedName>
    <definedName name="TDAF2A" localSheetId="7">#REF!</definedName>
    <definedName name="TDAF2A">#REF!</definedName>
    <definedName name="TDAF2B" localSheetId="1">#REF!</definedName>
    <definedName name="TDAF2B" localSheetId="53">#REF!</definedName>
    <definedName name="TDAF2B">#REF!</definedName>
    <definedName name="TDAF2C" localSheetId="1">#REF!</definedName>
    <definedName name="TDAF2C" localSheetId="53">#REF!</definedName>
    <definedName name="TDAF2C">#REF!</definedName>
    <definedName name="TDAF3A" localSheetId="1">#REF!</definedName>
    <definedName name="TDAF3A" localSheetId="53">#REF!</definedName>
    <definedName name="TDAF3A">#REF!</definedName>
    <definedName name="TDAFA" localSheetId="1">#REF!</definedName>
    <definedName name="TDAFA" localSheetId="53">#REF!</definedName>
    <definedName name="TDAFA">#REF!</definedName>
    <definedName name="TDAFB" localSheetId="1">#REF!</definedName>
    <definedName name="TDAFB" localSheetId="53">#REF!</definedName>
    <definedName name="TDAFB">#REF!</definedName>
    <definedName name="TDAFC" localSheetId="1">#REF!</definedName>
    <definedName name="TDAFC" localSheetId="53">#REF!</definedName>
    <definedName name="TDAFC">#REF!</definedName>
    <definedName name="TDBF" localSheetId="18">TDBF!$B$1</definedName>
    <definedName name="TDBF" localSheetId="13">TDBF!$B$1</definedName>
    <definedName name="TDBF" localSheetId="19">TDBF!$B$1</definedName>
    <definedName name="TDBF">#REF!</definedName>
    <definedName name="TDBF_Debt_Related" localSheetId="18">TDBF!$B$19:$H$33</definedName>
    <definedName name="TDBF_GOV_SEC" localSheetId="18">TDBF!$B$12:$H$17</definedName>
    <definedName name="TDBF_MM" localSheetId="18">TDBF!$B$35:$H$36</definedName>
    <definedName name="TDBFNAV" localSheetId="18">TDBF!$B$49:$B$56</definedName>
    <definedName name="TDIF" localSheetId="17">#REF!</definedName>
    <definedName name="TDIF" localSheetId="18">#REF!</definedName>
    <definedName name="TDIF" localSheetId="10">#REF!</definedName>
    <definedName name="TDIF" localSheetId="53">#REF!</definedName>
    <definedName name="TDIF" localSheetId="52">#REF!</definedName>
    <definedName name="TDIF" localSheetId="51">#REF!</definedName>
    <definedName name="TDIF" localSheetId="50">#REF!</definedName>
    <definedName name="TDIF" localSheetId="49">#REF!</definedName>
    <definedName name="TDIF" localSheetId="48">#REF!</definedName>
    <definedName name="TDIF" localSheetId="47">#REF!</definedName>
    <definedName name="TDIF" localSheetId="46">#REF!</definedName>
    <definedName name="TDIF" localSheetId="45">#REF!</definedName>
    <definedName name="TDIF" localSheetId="13">#REF!</definedName>
    <definedName name="TDIF" localSheetId="12">#REF!</definedName>
    <definedName name="TDIF" localSheetId="16">#REF!</definedName>
    <definedName name="TDIF" localSheetId="15">#REF!</definedName>
    <definedName name="TDIF" localSheetId="11">#REF!</definedName>
    <definedName name="TDIF" localSheetId="8">#REF!</definedName>
    <definedName name="TDIF" localSheetId="14">#REF!</definedName>
    <definedName name="TDIF" localSheetId="19">#REF!</definedName>
    <definedName name="TDIF" localSheetId="9">#REF!</definedName>
    <definedName name="TDIF" localSheetId="7">#REF!</definedName>
    <definedName name="TDIF">TDIF!$B$1</definedName>
    <definedName name="TDIF_EQ" localSheetId="36">TDIF!$B$12:$I$44</definedName>
    <definedName name="TDIF_Foreign_Units" localSheetId="36">TDIF!$B$46:$H$52</definedName>
    <definedName name="TDIFNAV" localSheetId="36">TDIF!$B$66:$B$73</definedName>
    <definedName name="TDIVYF" localSheetId="17">#REF!</definedName>
    <definedName name="TDIVYF" localSheetId="18">#REF!</definedName>
    <definedName name="TDIVYF" localSheetId="10">#REF!</definedName>
    <definedName name="TDIVYF" localSheetId="53">#REF!</definedName>
    <definedName name="TDIVYF" localSheetId="52">#REF!</definedName>
    <definedName name="TDIVYF" localSheetId="51">#REF!</definedName>
    <definedName name="TDIVYF" localSheetId="50">#REF!</definedName>
    <definedName name="TDIVYF" localSheetId="49">#REF!</definedName>
    <definedName name="TDIVYF" localSheetId="48">#REF!</definedName>
    <definedName name="TDIVYF" localSheetId="47">#REF!</definedName>
    <definedName name="TDIVYF" localSheetId="46">#REF!</definedName>
    <definedName name="TDIVYF" localSheetId="45">#REF!</definedName>
    <definedName name="TDIVYF" localSheetId="13">#REF!</definedName>
    <definedName name="TDIVYF" localSheetId="12">#REF!</definedName>
    <definedName name="TDIVYF" localSheetId="16">#REF!</definedName>
    <definedName name="TDIVYF" localSheetId="15">#REF!</definedName>
    <definedName name="TDIVYF" localSheetId="11">#REF!</definedName>
    <definedName name="TDIVYF" localSheetId="8">#REF!</definedName>
    <definedName name="TDIVYF" localSheetId="14">#REF!</definedName>
    <definedName name="TDIVYF" localSheetId="19">#REF!</definedName>
    <definedName name="TDIVYF" localSheetId="9">#REF!</definedName>
    <definedName name="TDIVYF" localSheetId="7">#REF!</definedName>
    <definedName name="TDIVYF">TDIVYF!$B$1</definedName>
    <definedName name="TDIVYF_Debt_Related" localSheetId="30">TDIVYF!$B$61:$H$65</definedName>
    <definedName name="TDIVYF_EQ" localSheetId="30">TDIVYF!$B$12:$I$59</definedName>
    <definedName name="TDIVYFNAV" localSheetId="30">TDIVYF!$B$79:$B$82</definedName>
    <definedName name="TDYF" localSheetId="1">#REF!</definedName>
    <definedName name="TDYF" localSheetId="17">#REF!</definedName>
    <definedName name="TDYF" localSheetId="18">#REF!</definedName>
    <definedName name="TDYF" localSheetId="10">#REF!</definedName>
    <definedName name="TDYF" localSheetId="53">#REF!</definedName>
    <definedName name="TDYF" localSheetId="52">#REF!</definedName>
    <definedName name="TDYF" localSheetId="51">#REF!</definedName>
    <definedName name="TDYF" localSheetId="50">#REF!</definedName>
    <definedName name="TDYF" localSheetId="49">#REF!</definedName>
    <definedName name="TDYF" localSheetId="48">#REF!</definedName>
    <definedName name="TDYF" localSheetId="47">#REF!</definedName>
    <definedName name="TDYF" localSheetId="46">#REF!</definedName>
    <definedName name="TDYF" localSheetId="45">#REF!</definedName>
    <definedName name="TDYF" localSheetId="13">#REF!</definedName>
    <definedName name="TDYF" localSheetId="12">#REF!</definedName>
    <definedName name="TDYF" localSheetId="16">#REF!</definedName>
    <definedName name="TDYF" localSheetId="15">#REF!</definedName>
    <definedName name="TDYF" localSheetId="11">#REF!</definedName>
    <definedName name="TDYF" localSheetId="8">#REF!</definedName>
    <definedName name="TDYF" localSheetId="14">#REF!</definedName>
    <definedName name="TDYF" localSheetId="19">#REF!</definedName>
    <definedName name="TDYF" localSheetId="9">#REF!</definedName>
    <definedName name="TDYF" localSheetId="7">#REF!</definedName>
    <definedName name="TDYF">#REF!</definedName>
    <definedName name="TEGF" localSheetId="17">#REF!</definedName>
    <definedName name="TEGF" localSheetId="18">#REF!</definedName>
    <definedName name="TEGF" localSheetId="10">#REF!</definedName>
    <definedName name="TEGF" localSheetId="53">#REF!</definedName>
    <definedName name="TEGF" localSheetId="52">#REF!</definedName>
    <definedName name="TEGF" localSheetId="51">#REF!</definedName>
    <definedName name="TEGF" localSheetId="50">#REF!</definedName>
    <definedName name="TEGF" localSheetId="49">#REF!</definedName>
    <definedName name="TEGF" localSheetId="48">#REF!</definedName>
    <definedName name="TEGF" localSheetId="47">#REF!</definedName>
    <definedName name="TEGF" localSheetId="46">#REF!</definedName>
    <definedName name="TEGF" localSheetId="45">#REF!</definedName>
    <definedName name="TEGF" localSheetId="13">#REF!</definedName>
    <definedName name="TEGF" localSheetId="12">#REF!</definedName>
    <definedName name="TEGF" localSheetId="16">#REF!</definedName>
    <definedName name="TEGF" localSheetId="15">#REF!</definedName>
    <definedName name="TEGF" localSheetId="11">#REF!</definedName>
    <definedName name="TEGF" localSheetId="8">#REF!</definedName>
    <definedName name="TEGF" localSheetId="14">#REF!</definedName>
    <definedName name="TEGF" localSheetId="19">#REF!</definedName>
    <definedName name="TEGF" localSheetId="9">#REF!</definedName>
    <definedName name="TEGF" localSheetId="7">#REF!</definedName>
    <definedName name="TEGF">TEGF!$B$1</definedName>
    <definedName name="TEGF_Debt_Related" localSheetId="6">TEGF!$B$67:$H$91</definedName>
    <definedName name="TEGF_EQ" localSheetId="6">TEGF!$B$13:$I$47</definedName>
    <definedName name="TEGF_GOV_SEC" localSheetId="6">TEGF!$B$49:$H$65</definedName>
    <definedName name="TEGF_MM" localSheetId="6">TEGF!$B$93:$H$98</definedName>
    <definedName name="TEGFNAV" localSheetId="6">TEGF!$B$112:$B$123</definedName>
    <definedName name="TEMF" localSheetId="1">#REF!</definedName>
    <definedName name="TEMF" localSheetId="17">#REF!</definedName>
    <definedName name="TEMF" localSheetId="18">#REF!</definedName>
    <definedName name="TEMF" localSheetId="10">#REF!</definedName>
    <definedName name="TEMF" localSheetId="53">#REF!</definedName>
    <definedName name="TEMF" localSheetId="52">#REF!</definedName>
    <definedName name="TEMF" localSheetId="51">#REF!</definedName>
    <definedName name="TEMF" localSheetId="50">#REF!</definedName>
    <definedName name="TEMF" localSheetId="49">#REF!</definedName>
    <definedName name="TEMF" localSheetId="48">#REF!</definedName>
    <definedName name="TEMF" localSheetId="47">#REF!</definedName>
    <definedName name="TEMF" localSheetId="46">#REF!</definedName>
    <definedName name="TEMF" localSheetId="45">#REF!</definedName>
    <definedName name="TEMF" localSheetId="13">#REF!</definedName>
    <definedName name="TEMF" localSheetId="12">#REF!</definedName>
    <definedName name="TEMF" localSheetId="16">#REF!</definedName>
    <definedName name="TEMF" localSheetId="15">#REF!</definedName>
    <definedName name="TEMF" localSheetId="11">#REF!</definedName>
    <definedName name="TEMF" localSheetId="8">#REF!</definedName>
    <definedName name="TEMF" localSheetId="14">#REF!</definedName>
    <definedName name="TEMF" localSheetId="19">#REF!</definedName>
    <definedName name="TEMF" localSheetId="9">#REF!</definedName>
    <definedName name="TEMF" localSheetId="7">#REF!</definedName>
    <definedName name="TEMF">#REF!</definedName>
    <definedName name="TEOF" localSheetId="17">#REF!</definedName>
    <definedName name="TEOF" localSheetId="18">#REF!</definedName>
    <definedName name="TEOF" localSheetId="10">#REF!</definedName>
    <definedName name="TEOF" localSheetId="53">#REF!</definedName>
    <definedName name="TEOF" localSheetId="52">#REF!</definedName>
    <definedName name="TEOF" localSheetId="51">#REF!</definedName>
    <definedName name="TEOF" localSheetId="50">#REF!</definedName>
    <definedName name="TEOF" localSheetId="49">#REF!</definedName>
    <definedName name="TEOF" localSheetId="48">#REF!</definedName>
    <definedName name="TEOF" localSheetId="47">#REF!</definedName>
    <definedName name="TEOF" localSheetId="46">#REF!</definedName>
    <definedName name="TEOF" localSheetId="45">#REF!</definedName>
    <definedName name="TEOF" localSheetId="13">#REF!</definedName>
    <definedName name="TEOF" localSheetId="12">#REF!</definedName>
    <definedName name="TEOF" localSheetId="16">#REF!</definedName>
    <definedName name="TEOF" localSheetId="15">#REF!</definedName>
    <definedName name="TEOF" localSheetId="11">#REF!</definedName>
    <definedName name="TEOF" localSheetId="8">#REF!</definedName>
    <definedName name="TEOF" localSheetId="14">#REF!</definedName>
    <definedName name="TEOF" localSheetId="19">#REF!</definedName>
    <definedName name="TEOF" localSheetId="9">#REF!</definedName>
    <definedName name="TEOF" localSheetId="7">#REF!</definedName>
    <definedName name="TEOF">TEOF!$B$1</definedName>
    <definedName name="TEOF_EQ" localSheetId="27">TEOF!$B$12:$I$52</definedName>
    <definedName name="TEOF_EQ_FU_Related" localSheetId="27">TEOF!#REF!</definedName>
    <definedName name="TEOFNAV" localSheetId="27">TEOF!$B$67:$B$74</definedName>
    <definedName name="TEQPEF" localSheetId="17">#REF!</definedName>
    <definedName name="TEQPEF" localSheetId="18">#REF!</definedName>
    <definedName name="TEQPEF" localSheetId="10">#REF!</definedName>
    <definedName name="TEQPEF" localSheetId="53">#REF!</definedName>
    <definedName name="TEQPEF" localSheetId="52">#REF!</definedName>
    <definedName name="TEQPEF" localSheetId="51">#REF!</definedName>
    <definedName name="TEQPEF" localSheetId="50">#REF!</definedName>
    <definedName name="TEQPEF" localSheetId="49">#REF!</definedName>
    <definedName name="TEQPEF" localSheetId="48">#REF!</definedName>
    <definedName name="TEQPEF" localSheetId="47">#REF!</definedName>
    <definedName name="TEQPEF" localSheetId="46">#REF!</definedName>
    <definedName name="TEQPEF" localSheetId="45">#REF!</definedName>
    <definedName name="TEQPEF" localSheetId="13">#REF!</definedName>
    <definedName name="TEQPEF" localSheetId="12">#REF!</definedName>
    <definedName name="TEQPEF" localSheetId="16">#REF!</definedName>
    <definedName name="TEQPEF" localSheetId="15">#REF!</definedName>
    <definedName name="TEQPEF" localSheetId="11">#REF!</definedName>
    <definedName name="TEQPEF" localSheetId="8">#REF!</definedName>
    <definedName name="TEQPEF" localSheetId="14">#REF!</definedName>
    <definedName name="TEQPEF" localSheetId="19">#REF!</definedName>
    <definedName name="TEQPEF" localSheetId="9">#REF!</definedName>
    <definedName name="TEQPEF" localSheetId="7">#REF!</definedName>
    <definedName name="TEQPEF">TEQPEF!$B$1</definedName>
    <definedName name="TEQPEF_EQ" localSheetId="24">TEQPEF!$B$12:$I$51</definedName>
    <definedName name="TEQPEFNAV" localSheetId="24">TEQPEF!$B$65:$B$76</definedName>
    <definedName name="TFEF" localSheetId="17">#REF!</definedName>
    <definedName name="TFEF" localSheetId="18">#REF!</definedName>
    <definedName name="TFEF" localSheetId="10">#REF!</definedName>
    <definedName name="TFEF" localSheetId="53">#REF!</definedName>
    <definedName name="TFEF" localSheetId="52">#REF!</definedName>
    <definedName name="TFEF" localSheetId="51">#REF!</definedName>
    <definedName name="TFEF" localSheetId="50">#REF!</definedName>
    <definedName name="TFEF" localSheetId="49">#REF!</definedName>
    <definedName name="TFEF" localSheetId="48">#REF!</definedName>
    <definedName name="TFEF" localSheetId="47">#REF!</definedName>
    <definedName name="TFEF" localSheetId="46">#REF!</definedName>
    <definedName name="TFEF" localSheetId="45">#REF!</definedName>
    <definedName name="TFEF" localSheetId="13">#REF!</definedName>
    <definedName name="TFEF" localSheetId="12">#REF!</definedName>
    <definedName name="TFEF" localSheetId="16">#REF!</definedName>
    <definedName name="TFEF" localSheetId="15">#REF!</definedName>
    <definedName name="TFEF" localSheetId="11">#REF!</definedName>
    <definedName name="TFEF" localSheetId="8">#REF!</definedName>
    <definedName name="TFEF" localSheetId="14">#REF!</definedName>
    <definedName name="TFEF" localSheetId="19">#REF!</definedName>
    <definedName name="TFEF" localSheetId="9">#REF!</definedName>
    <definedName name="TFEF" localSheetId="7">#REF!</definedName>
    <definedName name="TFEF">TFEF!$B$1</definedName>
    <definedName name="TFEF_EQ" localSheetId="26">TFEF!$B$12:$I$40</definedName>
    <definedName name="TFEFNAV" localSheetId="26">TFEF!$B$54:$B$61</definedName>
    <definedName name="TFF" localSheetId="17">TFF!$B$1</definedName>
    <definedName name="TFF" localSheetId="18">TFF!$B$1</definedName>
    <definedName name="TFF" localSheetId="10">TFF!$B$1</definedName>
    <definedName name="TFF" localSheetId="13">TFF!$B$1</definedName>
    <definedName name="TFF" localSheetId="12">TFF!$B$1</definedName>
    <definedName name="TFF" localSheetId="16">TFF!$B$1</definedName>
    <definedName name="TFF" localSheetId="15">TFF!$B$1</definedName>
    <definedName name="TFF" localSheetId="11">TFF!$B$1</definedName>
    <definedName name="TFF" localSheetId="14">TFF!$B$1</definedName>
    <definedName name="TFF" localSheetId="19">TFF!$B$1</definedName>
    <definedName name="TFF">#REF!</definedName>
    <definedName name="TFF_Debt_Related" localSheetId="10">TFF!$B$24:$H$65</definedName>
    <definedName name="TFF_GOV_SEC" localSheetId="10">TFF!$B$12:$H$22</definedName>
    <definedName name="TFF_MM" localSheetId="10">TFF!$B$67:$H$93</definedName>
    <definedName name="TFFNAV" localSheetId="10">TFF!$B$106:$B$121</definedName>
    <definedName name="TFFSP1" localSheetId="1">#REF!</definedName>
    <definedName name="TFFSP1" localSheetId="17">#REF!</definedName>
    <definedName name="TFFSP1" localSheetId="18">#REF!</definedName>
    <definedName name="TFFSP1" localSheetId="10">#REF!</definedName>
    <definedName name="TFFSP1" localSheetId="53">#REF!</definedName>
    <definedName name="TFFSP1" localSheetId="52">#REF!</definedName>
    <definedName name="TFFSP1" localSheetId="51">#REF!</definedName>
    <definedName name="TFFSP1" localSheetId="50">#REF!</definedName>
    <definedName name="TFFSP1" localSheetId="49">#REF!</definedName>
    <definedName name="TFFSP1" localSheetId="48">#REF!</definedName>
    <definedName name="TFFSP1" localSheetId="47">#REF!</definedName>
    <definedName name="TFFSP1" localSheetId="46">#REF!</definedName>
    <definedName name="TFFSP1" localSheetId="45">#REF!</definedName>
    <definedName name="TFFSP1" localSheetId="13">#REF!</definedName>
    <definedName name="TFFSP1" localSheetId="12">#REF!</definedName>
    <definedName name="TFFSP1" localSheetId="16">#REF!</definedName>
    <definedName name="TFFSP1" localSheetId="15">#REF!</definedName>
    <definedName name="TFFSP1" localSheetId="11">#REF!</definedName>
    <definedName name="TFFSP1" localSheetId="8">#REF!</definedName>
    <definedName name="TFFSP1" localSheetId="14">#REF!</definedName>
    <definedName name="TFFSP1" localSheetId="19">#REF!</definedName>
    <definedName name="TFFSP1" localSheetId="9">#REF!</definedName>
    <definedName name="TFFSP1" localSheetId="7">#REF!</definedName>
    <definedName name="TFFSP1">#REF!</definedName>
    <definedName name="TFFSP1NAV" localSheetId="10">TFF!$B$147:$B$162</definedName>
    <definedName name="TFHA20" localSheetId="1">#REF!</definedName>
    <definedName name="TFHA20" localSheetId="17">#REF!</definedName>
    <definedName name="TFHA20" localSheetId="18">#REF!</definedName>
    <definedName name="TFHA20" localSheetId="10">#REF!</definedName>
    <definedName name="TFHA20" localSheetId="53">#REF!</definedName>
    <definedName name="TFHA20" localSheetId="52">#REF!</definedName>
    <definedName name="TFHA20" localSheetId="51">#REF!</definedName>
    <definedName name="TFHA20" localSheetId="50">#REF!</definedName>
    <definedName name="TFHA20" localSheetId="49">#REF!</definedName>
    <definedName name="TFHA20" localSheetId="48">#REF!</definedName>
    <definedName name="TFHA20" localSheetId="47">#REF!</definedName>
    <definedName name="TFHA20" localSheetId="46">#REF!</definedName>
    <definedName name="TFHA20" localSheetId="45">#REF!</definedName>
    <definedName name="TFHA20" localSheetId="13">#REF!</definedName>
    <definedName name="TFHA20" localSheetId="12">#REF!</definedName>
    <definedName name="TFHA20" localSheetId="16">#REF!</definedName>
    <definedName name="TFHA20" localSheetId="15">#REF!</definedName>
    <definedName name="TFHA20" localSheetId="11">#REF!</definedName>
    <definedName name="TFHA20" localSheetId="8">#REF!</definedName>
    <definedName name="TFHA20" localSheetId="14">#REF!</definedName>
    <definedName name="TFHA20" localSheetId="19">#REF!</definedName>
    <definedName name="TFHA20" localSheetId="9">#REF!</definedName>
    <definedName name="TFHA20" localSheetId="7">#REF!</definedName>
    <definedName name="TFHA20">#REF!</definedName>
    <definedName name="TFHA32" localSheetId="1">#REF!</definedName>
    <definedName name="TFHA32" localSheetId="53">#REF!</definedName>
    <definedName name="TFHA32">#REF!</definedName>
    <definedName name="TFHAP1" localSheetId="1">#REF!</definedName>
    <definedName name="TFHAP1" localSheetId="53">#REF!</definedName>
    <definedName name="TFHAP1">#REF!</definedName>
    <definedName name="TFHAP2" localSheetId="1">#REF!</definedName>
    <definedName name="TFHAP2" localSheetId="53">#REF!</definedName>
    <definedName name="TFHAP2">#REF!</definedName>
    <definedName name="TFHF" localSheetId="1">#REF!</definedName>
    <definedName name="TFHF" localSheetId="53">#REF!</definedName>
    <definedName name="TFHF">#REF!</definedName>
    <definedName name="TFIPA1" localSheetId="1">#REF!</definedName>
    <definedName name="TFIPA1" localSheetId="53">#REF!</definedName>
    <definedName name="TFIPA1">#REF!</definedName>
    <definedName name="TFIPA2" localSheetId="1">#REF!</definedName>
    <definedName name="TFIPA2" localSheetId="53">#REF!</definedName>
    <definedName name="TFIPA2">#REF!</definedName>
    <definedName name="TFIPA3" localSheetId="1">#REF!</definedName>
    <definedName name="TFIPA3" localSheetId="53">#REF!</definedName>
    <definedName name="TFIPA3">#REF!</definedName>
    <definedName name="TFIPB2" localSheetId="1">#REF!</definedName>
    <definedName name="TFIPB2" localSheetId="53">#REF!</definedName>
    <definedName name="TFIPB2">#REF!</definedName>
    <definedName name="TFIPB3" localSheetId="1">#REF!</definedName>
    <definedName name="TFIPB3" localSheetId="53">#REF!</definedName>
    <definedName name="TFIPB3">#REF!</definedName>
    <definedName name="TFIPC2" localSheetId="1">#REF!</definedName>
    <definedName name="TFIPC2" localSheetId="53">#REF!</definedName>
    <definedName name="TFIPC2">#REF!</definedName>
    <definedName name="TFIPC3" localSheetId="1">#REF!</definedName>
    <definedName name="TFIPC3" localSheetId="53">#REF!</definedName>
    <definedName name="TFIPC3">#REF!</definedName>
    <definedName name="TFM40B" localSheetId="1">#REF!</definedName>
    <definedName name="TFM40B" localSheetId="53">#REF!</definedName>
    <definedName name="TFM40B">#REF!</definedName>
    <definedName name="TFM40C" localSheetId="1">#REF!</definedName>
    <definedName name="TFM40C" localSheetId="53">#REF!</definedName>
    <definedName name="TFM40C">#REF!</definedName>
    <definedName name="TFM40F" localSheetId="1">#REF!</definedName>
    <definedName name="TFM40F" localSheetId="53">#REF!</definedName>
    <definedName name="TFM40F">#REF!</definedName>
    <definedName name="TFM40H" localSheetId="1">#REF!</definedName>
    <definedName name="TFM40H" localSheetId="53">#REF!</definedName>
    <definedName name="TFM40H">#REF!</definedName>
    <definedName name="TFM42A" localSheetId="1">#REF!</definedName>
    <definedName name="TFM42A" localSheetId="53">#REF!</definedName>
    <definedName name="TFM42A">#REF!</definedName>
    <definedName name="TFM42B" localSheetId="1">#REF!</definedName>
    <definedName name="TFM42B" localSheetId="53">#REF!</definedName>
    <definedName name="TFM42B">#REF!</definedName>
    <definedName name="TFM42C" localSheetId="1">#REF!</definedName>
    <definedName name="TFM42C" localSheetId="53">#REF!</definedName>
    <definedName name="TFM42C">#REF!</definedName>
    <definedName name="TFM42D" localSheetId="1">#REF!</definedName>
    <definedName name="TFM42D" localSheetId="53">#REF!</definedName>
    <definedName name="TFM42D">#REF!</definedName>
    <definedName name="TFM42E" localSheetId="1">#REF!</definedName>
    <definedName name="TFM42E" localSheetId="53">#REF!</definedName>
    <definedName name="TFM42E">#REF!</definedName>
    <definedName name="TFM42F" localSheetId="1">#REF!</definedName>
    <definedName name="TFM42F" localSheetId="53">#REF!</definedName>
    <definedName name="TFM42F">#REF!</definedName>
    <definedName name="TFM42G" localSheetId="1">#REF!</definedName>
    <definedName name="TFM42G" localSheetId="53">#REF!</definedName>
    <definedName name="TFM42G">#REF!</definedName>
    <definedName name="TFM42H" localSheetId="1">#REF!</definedName>
    <definedName name="TFM42H" localSheetId="53">#REF!</definedName>
    <definedName name="TFM42H">#REF!</definedName>
    <definedName name="TFM42I" localSheetId="1">#REF!</definedName>
    <definedName name="TFM42I" localSheetId="53">#REF!</definedName>
    <definedName name="TFM42I">#REF!</definedName>
    <definedName name="TFM43A" localSheetId="1">#REF!</definedName>
    <definedName name="TFM43A" localSheetId="53">#REF!</definedName>
    <definedName name="TFM43A">#REF!</definedName>
    <definedName name="TFM43B" localSheetId="1">#REF!</definedName>
    <definedName name="TFM43B" localSheetId="53">#REF!</definedName>
    <definedName name="TFM43B">#REF!</definedName>
    <definedName name="TFM43C" localSheetId="1">#REF!</definedName>
    <definedName name="TFM43C" localSheetId="53">#REF!</definedName>
    <definedName name="TFM43C">#REF!</definedName>
    <definedName name="TFM43D" localSheetId="1">#REF!</definedName>
    <definedName name="TFM43D" localSheetId="53">#REF!</definedName>
    <definedName name="TFM43D">#REF!</definedName>
    <definedName name="TFM43E" localSheetId="1">#REF!</definedName>
    <definedName name="TFM43E" localSheetId="53">#REF!</definedName>
    <definedName name="TFM43E">#REF!</definedName>
    <definedName name="TFM44A" localSheetId="1">#REF!</definedName>
    <definedName name="TFM44A" localSheetId="53">#REF!</definedName>
    <definedName name="TFM44A">#REF!</definedName>
    <definedName name="TFM44B" localSheetId="1">#REF!</definedName>
    <definedName name="TFM44B" localSheetId="53">#REF!</definedName>
    <definedName name="TFM44B">#REF!</definedName>
    <definedName name="TFM44C" localSheetId="1">#REF!</definedName>
    <definedName name="TFM44C" localSheetId="53">#REF!</definedName>
    <definedName name="TFM44C">#REF!</definedName>
    <definedName name="TFM44D" localSheetId="1">#REF!</definedName>
    <definedName name="TFM44D" localSheetId="53">#REF!</definedName>
    <definedName name="TFM44D">#REF!</definedName>
    <definedName name="TFM45A" localSheetId="1">#REF!</definedName>
    <definedName name="TFM45A" localSheetId="53">#REF!</definedName>
    <definedName name="TFM45A">#REF!</definedName>
    <definedName name="TFM45B" localSheetId="1">#REF!</definedName>
    <definedName name="TFM45B" localSheetId="53">#REF!</definedName>
    <definedName name="TFM45B">#REF!</definedName>
    <definedName name="TFM45C" localSheetId="1">#REF!</definedName>
    <definedName name="TFM45C" localSheetId="53">#REF!</definedName>
    <definedName name="TFM45C">#REF!</definedName>
    <definedName name="TFM45D" localSheetId="1">#REF!</definedName>
    <definedName name="TFM45D" localSheetId="53">#REF!</definedName>
    <definedName name="TFM45D">#REF!</definedName>
    <definedName name="TFM45E" localSheetId="1">#REF!</definedName>
    <definedName name="TFM45E" localSheetId="53">#REF!</definedName>
    <definedName name="TFM45E">#REF!</definedName>
    <definedName name="TFM46A" localSheetId="1">#REF!</definedName>
    <definedName name="TFM46A" localSheetId="53">#REF!</definedName>
    <definedName name="TFM46A">#REF!</definedName>
    <definedName name="TFM46B" localSheetId="1">#REF!</definedName>
    <definedName name="TFM46B" localSheetId="53">#REF!</definedName>
    <definedName name="TFM46B">#REF!</definedName>
    <definedName name="TFM46C" localSheetId="1">#REF!</definedName>
    <definedName name="TFM46C" localSheetId="53">#REF!</definedName>
    <definedName name="TFM46C">#REF!</definedName>
    <definedName name="TFM46D" localSheetId="1">#REF!</definedName>
    <definedName name="TFM46D" localSheetId="53">#REF!</definedName>
    <definedName name="TFM46D">#REF!</definedName>
    <definedName name="TFM46E" localSheetId="1">#REF!</definedName>
    <definedName name="TFM46E" localSheetId="53">#REF!</definedName>
    <definedName name="TFM46E">#REF!</definedName>
    <definedName name="TFM46F" localSheetId="1">#REF!</definedName>
    <definedName name="TFM46F" localSheetId="53">#REF!</definedName>
    <definedName name="TFM46F">#REF!</definedName>
    <definedName name="TFM46G" localSheetId="1">#REF!</definedName>
    <definedName name="TFM46G" localSheetId="53">#REF!</definedName>
    <definedName name="TFM46G">#REF!</definedName>
    <definedName name="TFM46H" localSheetId="1">#REF!</definedName>
    <definedName name="TFM46H" localSheetId="53">#REF!</definedName>
    <definedName name="TFM46H">#REF!</definedName>
    <definedName name="TFM46I" localSheetId="1">#REF!</definedName>
    <definedName name="TFM46I" localSheetId="53">#REF!</definedName>
    <definedName name="TFM46I">#REF!</definedName>
    <definedName name="TFM46J" localSheetId="1">#REF!</definedName>
    <definedName name="TFM46J" localSheetId="53">#REF!</definedName>
    <definedName name="TFM46J">#REF!</definedName>
    <definedName name="TFM46K" localSheetId="1">#REF!</definedName>
    <definedName name="TFM46K" localSheetId="53">#REF!</definedName>
    <definedName name="TFM46K">#REF!</definedName>
    <definedName name="TFM46L" localSheetId="1">#REF!</definedName>
    <definedName name="TFM46L" localSheetId="53">#REF!</definedName>
    <definedName name="TFM46L">#REF!</definedName>
    <definedName name="TFM46M" localSheetId="1">#REF!</definedName>
    <definedName name="TFM46M" localSheetId="53">#REF!</definedName>
    <definedName name="TFM46M">#REF!</definedName>
    <definedName name="TFM46N" localSheetId="1">#REF!</definedName>
    <definedName name="TFM46N" localSheetId="53">#REF!</definedName>
    <definedName name="TFM46N">#REF!</definedName>
    <definedName name="TFM46O" localSheetId="1">#REF!</definedName>
    <definedName name="TFM46O" localSheetId="53">#REF!</definedName>
    <definedName name="TFM46O">#REF!</definedName>
    <definedName name="TFM46P" localSheetId="1">#REF!</definedName>
    <definedName name="TFM46P" localSheetId="53">#REF!</definedName>
    <definedName name="TFM46P">#REF!</definedName>
    <definedName name="TFM46Q" localSheetId="1">#REF!</definedName>
    <definedName name="TFM46Q" localSheetId="53">#REF!</definedName>
    <definedName name="TFM46Q">#REF!</definedName>
    <definedName name="TFM46R" localSheetId="1">#REF!</definedName>
    <definedName name="TFM46R" localSheetId="53">#REF!</definedName>
    <definedName name="TFM46R">#REF!</definedName>
    <definedName name="TFM46S" localSheetId="1">#REF!</definedName>
    <definedName name="TFM46S" localSheetId="53">#REF!</definedName>
    <definedName name="TFM46S">#REF!</definedName>
    <definedName name="TFM46T" localSheetId="1">#REF!</definedName>
    <definedName name="TFM46T" localSheetId="53">#REF!</definedName>
    <definedName name="TFM46T">#REF!</definedName>
    <definedName name="TFM47A" localSheetId="1">#REF!</definedName>
    <definedName name="TFM47A" localSheetId="53">#REF!</definedName>
    <definedName name="TFM47A">#REF!</definedName>
    <definedName name="TFM47B" localSheetId="1">#REF!</definedName>
    <definedName name="TFM47B" localSheetId="53">#REF!</definedName>
    <definedName name="TFM47B">#REF!</definedName>
    <definedName name="TFM47C" localSheetId="1">#REF!</definedName>
    <definedName name="TFM47C" localSheetId="53">#REF!</definedName>
    <definedName name="TFM47C">#REF!</definedName>
    <definedName name="TFM47D" localSheetId="1">#REF!</definedName>
    <definedName name="TFM47D" localSheetId="53">#REF!</definedName>
    <definedName name="TFM47D">#REF!</definedName>
    <definedName name="TFM47E" localSheetId="1">#REF!</definedName>
    <definedName name="TFM47E" localSheetId="53">#REF!</definedName>
    <definedName name="TFM47E">#REF!</definedName>
    <definedName name="TFM47F" localSheetId="1">#REF!</definedName>
    <definedName name="TFM47F" localSheetId="53">#REF!</definedName>
    <definedName name="TFM47F">#REF!</definedName>
    <definedName name="TFM47G" localSheetId="1">#REF!</definedName>
    <definedName name="TFM47G" localSheetId="53">#REF!</definedName>
    <definedName name="TFM47G">#REF!</definedName>
    <definedName name="TFM47H" localSheetId="1">#REF!</definedName>
    <definedName name="TFM47H" localSheetId="53">#REF!</definedName>
    <definedName name="TFM47H">#REF!</definedName>
    <definedName name="TFM47I" localSheetId="1">#REF!</definedName>
    <definedName name="TFM47I" localSheetId="53">#REF!</definedName>
    <definedName name="TFM47I">#REF!</definedName>
    <definedName name="TFM47J" localSheetId="1">#REF!</definedName>
    <definedName name="TFM47J" localSheetId="53">#REF!</definedName>
    <definedName name="TFM47J">#REF!</definedName>
    <definedName name="TFM47K" localSheetId="1">#REF!</definedName>
    <definedName name="TFM47K" localSheetId="53">#REF!</definedName>
    <definedName name="TFM47K">#REF!</definedName>
    <definedName name="TFM47L" localSheetId="1">#REF!</definedName>
    <definedName name="TFM47L" localSheetId="53">#REF!</definedName>
    <definedName name="TFM47L">#REF!</definedName>
    <definedName name="TFM47M" localSheetId="1">#REF!</definedName>
    <definedName name="TFM47M" localSheetId="53">#REF!</definedName>
    <definedName name="TFM47M">#REF!</definedName>
    <definedName name="TFM47N" localSheetId="1">#REF!</definedName>
    <definedName name="TFM47N" localSheetId="53">#REF!</definedName>
    <definedName name="TFM47N">#REF!</definedName>
    <definedName name="TFM48A" localSheetId="1">#REF!</definedName>
    <definedName name="TFM48A" localSheetId="53">#REF!</definedName>
    <definedName name="TFM48A">#REF!</definedName>
    <definedName name="TFM48B" localSheetId="1">#REF!</definedName>
    <definedName name="TFM48B" localSheetId="53">#REF!</definedName>
    <definedName name="TFM48B">#REF!</definedName>
    <definedName name="TFM48C" localSheetId="1">#REF!</definedName>
    <definedName name="TFM48C" localSheetId="53">#REF!</definedName>
    <definedName name="TFM48C">#REF!</definedName>
    <definedName name="TFM48D" localSheetId="1">#REF!</definedName>
    <definedName name="TFM48D" localSheetId="53">#REF!</definedName>
    <definedName name="TFM48D">#REF!</definedName>
    <definedName name="TFM48E" localSheetId="1">#REF!</definedName>
    <definedName name="TFM48E" localSheetId="53">#REF!</definedName>
    <definedName name="TFM48E">#REF!</definedName>
    <definedName name="TFM48F" localSheetId="1">#REF!</definedName>
    <definedName name="TFM48F" localSheetId="53">#REF!</definedName>
    <definedName name="TFM48F">#REF!</definedName>
    <definedName name="TFM48G" localSheetId="1">#REF!</definedName>
    <definedName name="TFM48G" localSheetId="53">#REF!</definedName>
    <definedName name="TFM48G">#REF!</definedName>
    <definedName name="TFM49A" localSheetId="1">#REF!</definedName>
    <definedName name="TFM49A" localSheetId="53">#REF!</definedName>
    <definedName name="TFM49A">#REF!</definedName>
    <definedName name="TFM49B" localSheetId="1">#REF!</definedName>
    <definedName name="TFM49B" localSheetId="53">#REF!</definedName>
    <definedName name="TFM49B">#REF!</definedName>
    <definedName name="TFM49C" localSheetId="1">#REF!</definedName>
    <definedName name="TFM49C" localSheetId="53">#REF!</definedName>
    <definedName name="TFM49C">#REF!</definedName>
    <definedName name="TFM53A" localSheetId="53">#REF!</definedName>
    <definedName name="TFM53A">#REF!</definedName>
    <definedName name="TFM53B" localSheetId="53">#REF!</definedName>
    <definedName name="TFM53B">#REF!</definedName>
    <definedName name="TFM53C" localSheetId="1">#REF!</definedName>
    <definedName name="TFM53C" localSheetId="53">#REF!</definedName>
    <definedName name="TFM53C">#REF!</definedName>
    <definedName name="TFM54A" localSheetId="53">#REF!</definedName>
    <definedName name="TFM54A">#REF!</definedName>
    <definedName name="TFM54B" localSheetId="1">#REF!</definedName>
    <definedName name="TFM54B" localSheetId="53">#REF!</definedName>
    <definedName name="TFM54B">#REF!</definedName>
    <definedName name="TFM54C" localSheetId="1">#REF!</definedName>
    <definedName name="TFM54C" localSheetId="53">#REF!</definedName>
    <definedName name="TFM54C">#REF!</definedName>
    <definedName name="TFM55A" localSheetId="53">#REF!</definedName>
    <definedName name="TFM55A">#REF!</definedName>
    <definedName name="TFM55B" localSheetId="53">#REF!</definedName>
    <definedName name="TFM55B">#REF!</definedName>
    <definedName name="TFM55C" localSheetId="1">#REF!</definedName>
    <definedName name="TFM55C" localSheetId="53">#REF!</definedName>
    <definedName name="TFM55C">#REF!</definedName>
    <definedName name="TFM55D">#REF!</definedName>
    <definedName name="TFM55E" localSheetId="53">TFM55E!$B$1</definedName>
    <definedName name="TFM55E">#REF!</definedName>
    <definedName name="TFM55E_Debt_Related" localSheetId="53">TFM55E!$B$7:$H$7</definedName>
    <definedName name="TFM55F" localSheetId="17">TFM55F!$B$1</definedName>
    <definedName name="TFM55F" localSheetId="18">TFM55F!$B$1</definedName>
    <definedName name="TFM55F" localSheetId="10">TFM55F!$B$1</definedName>
    <definedName name="TFM55F" localSheetId="52">TFM55F!$B$1</definedName>
    <definedName name="TFM55F" localSheetId="51">TFM55F!$B$1</definedName>
    <definedName name="TFM55F" localSheetId="50">TFM55F!$B$1</definedName>
    <definedName name="TFM55F" localSheetId="49">TFM55F!$B$1</definedName>
    <definedName name="TFM55F" localSheetId="48">TFM55F!$B$1</definedName>
    <definedName name="TFM55F" localSheetId="47">TFM55F!$B$1</definedName>
    <definedName name="TFM55F" localSheetId="46">TFM55F!$B$1</definedName>
    <definedName name="TFM55F" localSheetId="13">TFM55F!$B$1</definedName>
    <definedName name="TFM55F" localSheetId="12">TFM55F!$B$1</definedName>
    <definedName name="TFM55F" localSheetId="16">TFM55F!$B$1</definedName>
    <definedName name="TFM55F" localSheetId="15">TFM55F!$B$1</definedName>
    <definedName name="TFM55F" localSheetId="11">TFM55F!$B$1</definedName>
    <definedName name="TFM55F" localSheetId="8">TFM55F!$B$1</definedName>
    <definedName name="TFM55F" localSheetId="14">TFM55F!$B$1</definedName>
    <definedName name="TFM55F" localSheetId="19">TFM55F!$B$1</definedName>
    <definedName name="TFM55F" localSheetId="9">TFM55F!$B$1</definedName>
    <definedName name="TFM55F" localSheetId="7">TFM55F!$B$1</definedName>
    <definedName name="TFM55F">#REF!</definedName>
    <definedName name="TFM55F_Debt_Related" localSheetId="52">TFM55F!$B$11:$H$20</definedName>
    <definedName name="TFM55FNAV" localSheetId="52">TFM55F!$B$33:$B$40</definedName>
    <definedName name="TFM55G" localSheetId="17">TFM55G!$B$1</definedName>
    <definedName name="TFM55G" localSheetId="18">TFM55G!$B$1</definedName>
    <definedName name="TFM55G" localSheetId="10">TFM55G!$B$1</definedName>
    <definedName name="TFM55G" localSheetId="51">TFM55G!$B$1</definedName>
    <definedName name="TFM55G" localSheetId="50">TFM55G!$B$1</definedName>
    <definedName name="TFM55G" localSheetId="49">TFM55G!$B$1</definedName>
    <definedName name="TFM55G" localSheetId="48">TFM55G!$B$1</definedName>
    <definedName name="TFM55G" localSheetId="47">TFM55G!$B$1</definedName>
    <definedName name="TFM55G" localSheetId="46">TFM55G!$B$1</definedName>
    <definedName name="TFM55G" localSheetId="13">TFM55G!$B$1</definedName>
    <definedName name="TFM55G" localSheetId="12">TFM55G!$B$1</definedName>
    <definedName name="TFM55G" localSheetId="16">TFM55G!$B$1</definedName>
    <definedName name="TFM55G" localSheetId="15">TFM55G!$B$1</definedName>
    <definedName name="TFM55G" localSheetId="11">TFM55G!$B$1</definedName>
    <definedName name="TFM55G" localSheetId="8">TFM55G!$B$1</definedName>
    <definedName name="TFM55G" localSheetId="14">TFM55G!$B$1</definedName>
    <definedName name="TFM55G" localSheetId="19">TFM55G!$B$1</definedName>
    <definedName name="TFM55G" localSheetId="9">TFM55G!$B$1</definedName>
    <definedName name="TFM55G" localSheetId="7">TFM55G!$B$1</definedName>
    <definedName name="TFM55G">#REF!</definedName>
    <definedName name="TFM55G_Debt_Related" localSheetId="51">TFM55G!$B$12:$H$23</definedName>
    <definedName name="TFM55GNAV" localSheetId="51">TFM55G!$B$36:$B$43</definedName>
    <definedName name="TFM55H" localSheetId="1">#REF!</definedName>
    <definedName name="TFM55H" localSheetId="17">#REF!</definedName>
    <definedName name="TFM55H" localSheetId="18">#REF!</definedName>
    <definedName name="TFM55H" localSheetId="10">#REF!</definedName>
    <definedName name="TFM55H" localSheetId="53">#REF!</definedName>
    <definedName name="TFM55H" localSheetId="52">#REF!</definedName>
    <definedName name="TFM55H" localSheetId="51">#REF!</definedName>
    <definedName name="TFM55H" localSheetId="50">#REF!</definedName>
    <definedName name="TFM55H" localSheetId="49">#REF!</definedName>
    <definedName name="TFM55H" localSheetId="48">#REF!</definedName>
    <definedName name="TFM55H" localSheetId="47">#REF!</definedName>
    <definedName name="TFM55H" localSheetId="46">#REF!</definedName>
    <definedName name="TFM55H" localSheetId="45">#REF!</definedName>
    <definedName name="TFM55H" localSheetId="13">#REF!</definedName>
    <definedName name="TFM55H" localSheetId="12">#REF!</definedName>
    <definedName name="TFM55H" localSheetId="16">#REF!</definedName>
    <definedName name="TFM55H" localSheetId="15">#REF!</definedName>
    <definedName name="TFM55H" localSheetId="11">#REF!</definedName>
    <definedName name="TFM55H" localSheetId="8">#REF!</definedName>
    <definedName name="TFM55H" localSheetId="14">#REF!</definedName>
    <definedName name="TFM55H" localSheetId="19">#REF!</definedName>
    <definedName name="TFM55H" localSheetId="9">#REF!</definedName>
    <definedName name="TFM55H" localSheetId="7">#REF!</definedName>
    <definedName name="TFM55H">#REF!</definedName>
    <definedName name="TFM55I" localSheetId="17">TFM55I!$B$1</definedName>
    <definedName name="TFM55I" localSheetId="18">TFM55I!$B$1</definedName>
    <definedName name="TFM55I" localSheetId="10">TFM55I!$B$1</definedName>
    <definedName name="TFM55I" localSheetId="50">TFM55I!$B$1</definedName>
    <definedName name="TFM55I" localSheetId="49">TFM55I!$B$1</definedName>
    <definedName name="TFM55I" localSheetId="48">TFM55I!$B$1</definedName>
    <definedName name="TFM55I" localSheetId="47">TFM55I!$B$1</definedName>
    <definedName name="TFM55I" localSheetId="46">TFM55I!$B$1</definedName>
    <definedName name="TFM55I" localSheetId="13">TFM55I!$B$1</definedName>
    <definedName name="TFM55I" localSheetId="12">TFM55I!$B$1</definedName>
    <definedName name="TFM55I" localSheetId="16">TFM55I!$B$1</definedName>
    <definedName name="TFM55I" localSheetId="15">TFM55I!$B$1</definedName>
    <definedName name="TFM55I" localSheetId="11">TFM55I!$B$1</definedName>
    <definedName name="TFM55I" localSheetId="8">TFM55I!$B$1</definedName>
    <definedName name="TFM55I" localSheetId="14">TFM55I!$B$1</definedName>
    <definedName name="TFM55I" localSheetId="19">TFM55I!$B$1</definedName>
    <definedName name="TFM55I" localSheetId="9">TFM55I!$B$1</definedName>
    <definedName name="TFM55I" localSheetId="7">TFM55I!$B$1</definedName>
    <definedName name="TFM55I">#REF!</definedName>
    <definedName name="TFM55I_Debt_Related" localSheetId="50">TFM55I!$B$12:$H$25</definedName>
    <definedName name="TFM55INAV" localSheetId="50">TFM55I!$B$38:$B$45</definedName>
    <definedName name="TFM55J" localSheetId="1">#REF!</definedName>
    <definedName name="TFM55J" localSheetId="17">#REF!</definedName>
    <definedName name="TFM55J" localSheetId="18">#REF!</definedName>
    <definedName name="TFM55J" localSheetId="10">#REF!</definedName>
    <definedName name="TFM55J" localSheetId="53">#REF!</definedName>
    <definedName name="TFM55J" localSheetId="52">#REF!</definedName>
    <definedName name="TFM55J" localSheetId="51">#REF!</definedName>
    <definedName name="TFM55J" localSheetId="50">#REF!</definedName>
    <definedName name="TFM55J" localSheetId="49">#REF!</definedName>
    <definedName name="TFM55J" localSheetId="48">#REF!</definedName>
    <definedName name="TFM55J" localSheetId="47">#REF!</definedName>
    <definedName name="TFM55J" localSheetId="46">#REF!</definedName>
    <definedName name="TFM55J" localSheetId="45">#REF!</definedName>
    <definedName name="TFM55J" localSheetId="13">#REF!</definedName>
    <definedName name="TFM55J" localSheetId="12">#REF!</definedName>
    <definedName name="TFM55J" localSheetId="16">#REF!</definedName>
    <definedName name="TFM55J" localSheetId="15">#REF!</definedName>
    <definedName name="TFM55J" localSheetId="11">#REF!</definedName>
    <definedName name="TFM55J" localSheetId="8">#REF!</definedName>
    <definedName name="TFM55J" localSheetId="14">#REF!</definedName>
    <definedName name="TFM55J" localSheetId="19">#REF!</definedName>
    <definedName name="TFM55J" localSheetId="9">#REF!</definedName>
    <definedName name="TFM55J" localSheetId="7">#REF!</definedName>
    <definedName name="TFM55J">#REF!</definedName>
    <definedName name="TFM56A" localSheetId="17">TFM56A!$B$1</definedName>
    <definedName name="TFM56A" localSheetId="18">TFM56A!$B$1</definedName>
    <definedName name="TFM56A" localSheetId="10">TFM56A!$B$1</definedName>
    <definedName name="TFM56A" localSheetId="49">TFM56A!$B$1</definedName>
    <definedName name="TFM56A" localSheetId="48">TFM56A!$B$1</definedName>
    <definedName name="TFM56A" localSheetId="47">TFM56A!$B$1</definedName>
    <definedName name="TFM56A" localSheetId="46">TFM56A!$B$1</definedName>
    <definedName name="TFM56A" localSheetId="13">TFM56A!$B$1</definedName>
    <definedName name="TFM56A" localSheetId="12">TFM56A!$B$1</definedName>
    <definedName name="TFM56A" localSheetId="16">TFM56A!$B$1</definedName>
    <definedName name="TFM56A" localSheetId="15">TFM56A!$B$1</definedName>
    <definedName name="TFM56A" localSheetId="11">TFM56A!$B$1</definedName>
    <definedName name="TFM56A" localSheetId="8">TFM56A!$B$1</definedName>
    <definedName name="TFM56A" localSheetId="14">TFM56A!$B$1</definedName>
    <definedName name="TFM56A" localSheetId="19">TFM56A!$B$1</definedName>
    <definedName name="TFM56A" localSheetId="9">TFM56A!$B$1</definedName>
    <definedName name="TFM56A" localSheetId="7">TFM56A!$B$1</definedName>
    <definedName name="TFM56A">#REF!</definedName>
    <definedName name="TFM56A_Debt_Related" localSheetId="49">TFM56A!$B$12:$H$24</definedName>
    <definedName name="TFM56ANAV" localSheetId="49">TFM56A!$B$37:$B$44</definedName>
    <definedName name="TFM56B" localSheetId="17">TFM56B!$B$1</definedName>
    <definedName name="TFM56B" localSheetId="18">TFM56B!$B$1</definedName>
    <definedName name="TFM56B" localSheetId="10">TFM56B!$B$1</definedName>
    <definedName name="TFM56B" localSheetId="48">TFM56B!$B$1</definedName>
    <definedName name="TFM56B" localSheetId="47">TFM56B!$B$1</definedName>
    <definedName name="TFM56B" localSheetId="46">TFM56B!$B$1</definedName>
    <definedName name="TFM56B" localSheetId="13">TFM56B!$B$1</definedName>
    <definedName name="TFM56B" localSheetId="12">TFM56B!$B$1</definedName>
    <definedName name="TFM56B" localSheetId="16">TFM56B!$B$1</definedName>
    <definedName name="TFM56B" localSheetId="15">TFM56B!$B$1</definedName>
    <definedName name="TFM56B" localSheetId="11">TFM56B!$B$1</definedName>
    <definedName name="TFM56B" localSheetId="8">TFM56B!$B$1</definedName>
    <definedName name="TFM56B" localSheetId="14">TFM56B!$B$1</definedName>
    <definedName name="TFM56B" localSheetId="19">TFM56B!$B$1</definedName>
    <definedName name="TFM56B" localSheetId="9">TFM56B!$B$1</definedName>
    <definedName name="TFM56B" localSheetId="7">TFM56B!$B$1</definedName>
    <definedName name="TFM56B">#REF!</definedName>
    <definedName name="TFM56B_Debt_Related" localSheetId="48">TFM56B!$B$12:$H$28</definedName>
    <definedName name="TFM56BNAV" localSheetId="48">TFM56B!$B$41:$B$48</definedName>
    <definedName name="TFM56C" localSheetId="17">TFM56C!$B$1</definedName>
    <definedName name="TFM56C" localSheetId="18">TFM56C!$B$1</definedName>
    <definedName name="TFM56C" localSheetId="10">TFM56C!$B$1</definedName>
    <definedName name="TFM56C" localSheetId="47">TFM56C!$B$1</definedName>
    <definedName name="TFM56C" localSheetId="46">TFM56C!$B$1</definedName>
    <definedName name="TFM56C" localSheetId="13">TFM56C!$B$1</definedName>
    <definedName name="TFM56C" localSheetId="12">TFM56C!$B$1</definedName>
    <definedName name="TFM56C" localSheetId="16">TFM56C!$B$1</definedName>
    <definedName name="TFM56C" localSheetId="15">TFM56C!$B$1</definedName>
    <definedName name="TFM56C" localSheetId="11">TFM56C!$B$1</definedName>
    <definedName name="TFM56C" localSheetId="8">TFM56C!$B$1</definedName>
    <definedName name="TFM56C" localSheetId="14">TFM56C!$B$1</definedName>
    <definedName name="TFM56C" localSheetId="19">TFM56C!$B$1</definedName>
    <definedName name="TFM56C" localSheetId="9">TFM56C!$B$1</definedName>
    <definedName name="TFM56C" localSheetId="7">TFM56C!$B$1</definedName>
    <definedName name="TFM56C">#REF!</definedName>
    <definedName name="TFM56C_Debt_Related" localSheetId="47">TFM56C!$B$12:$H$25</definedName>
    <definedName name="TFM56CNAV" localSheetId="47">TFM56C!$B$38:$B$45</definedName>
    <definedName name="TFM56D" localSheetId="17">TFM56D!$B$1</definedName>
    <definedName name="TFM56D" localSheetId="18">TFM56D!$B$1</definedName>
    <definedName name="TFM56D" localSheetId="10">TFM56D!$B$1</definedName>
    <definedName name="TFM56D" localSheetId="46">TFM56D!$B$1</definedName>
    <definedName name="TFM56D" localSheetId="13">TFM56D!$B$1</definedName>
    <definedName name="TFM56D" localSheetId="12">TFM56D!$B$1</definedName>
    <definedName name="TFM56D" localSheetId="16">TFM56D!$B$1</definedName>
    <definedName name="TFM56D" localSheetId="15">TFM56D!$B$1</definedName>
    <definedName name="TFM56D" localSheetId="11">TFM56D!$B$1</definedName>
    <definedName name="TFM56D" localSheetId="8">TFM56D!$B$1</definedName>
    <definedName name="TFM56D" localSheetId="14">TFM56D!$B$1</definedName>
    <definedName name="TFM56D" localSheetId="19">TFM56D!$B$1</definedName>
    <definedName name="TFM56D" localSheetId="9">TFM56D!$B$1</definedName>
    <definedName name="TFM56D" localSheetId="7">TFM56D!$B$1</definedName>
    <definedName name="TFM56D">#REF!</definedName>
    <definedName name="TFM56D_Debt_Related" localSheetId="46">TFM56D!$B$12:$H$26</definedName>
    <definedName name="TFM56DNAV" localSheetId="46">TFM56D!$B$39:$B$46</definedName>
    <definedName name="TFM56E" localSheetId="1">#REF!</definedName>
    <definedName name="TFM56E" localSheetId="17">#REF!</definedName>
    <definedName name="TFM56E" localSheetId="18">#REF!</definedName>
    <definedName name="TFM56E" localSheetId="10">#REF!</definedName>
    <definedName name="TFM56E" localSheetId="53">#REF!</definedName>
    <definedName name="TFM56E" localSheetId="52">#REF!</definedName>
    <definedName name="TFM56E" localSheetId="51">#REF!</definedName>
    <definedName name="TFM56E" localSheetId="50">#REF!</definedName>
    <definedName name="TFM56E" localSheetId="49">#REF!</definedName>
    <definedName name="TFM56E" localSheetId="48">#REF!</definedName>
    <definedName name="TFM56E" localSheetId="47">#REF!</definedName>
    <definedName name="TFM56E" localSheetId="46">#REF!</definedName>
    <definedName name="TFM56E" localSheetId="45">#REF!</definedName>
    <definedName name="TFM56E" localSheetId="13">#REF!</definedName>
    <definedName name="TFM56E" localSheetId="12">#REF!</definedName>
    <definedName name="TFM56E" localSheetId="16">#REF!</definedName>
    <definedName name="TFM56E" localSheetId="15">#REF!</definedName>
    <definedName name="TFM56E" localSheetId="11">#REF!</definedName>
    <definedName name="TFM56E" localSheetId="8">#REF!</definedName>
    <definedName name="TFM56E" localSheetId="14">#REF!</definedName>
    <definedName name="TFM56E" localSheetId="19">#REF!</definedName>
    <definedName name="TFM56E" localSheetId="9">#REF!</definedName>
    <definedName name="TFM56E" localSheetId="7">#REF!</definedName>
    <definedName name="TFM56E">#REF!</definedName>
    <definedName name="TFM56F" localSheetId="17">TFM56F!$B$1</definedName>
    <definedName name="TFM56F" localSheetId="18">TFM56F!$B$1</definedName>
    <definedName name="TFM56F" localSheetId="10">TFM56F!$B$1</definedName>
    <definedName name="TFM56F" localSheetId="52">TFM56F!$B$1</definedName>
    <definedName name="TFM56F" localSheetId="51">TFM56F!$B$1</definedName>
    <definedName name="TFM56F" localSheetId="50">TFM56F!$B$1</definedName>
    <definedName name="TFM56F" localSheetId="49">TFM56F!$B$1</definedName>
    <definedName name="TFM56F" localSheetId="48">TFM56F!$B$1</definedName>
    <definedName name="TFM56F" localSheetId="47">TFM56F!$B$1</definedName>
    <definedName name="TFM56F" localSheetId="46">TFM56F!$B$1</definedName>
    <definedName name="TFM56F" localSheetId="45">TFM56F!$B$1</definedName>
    <definedName name="TFM56F" localSheetId="13">TFM56F!$B$1</definedName>
    <definedName name="TFM56F" localSheetId="12">TFM56F!$B$1</definedName>
    <definedName name="TFM56F" localSheetId="16">TFM56F!$B$1</definedName>
    <definedName name="TFM56F" localSheetId="15">TFM56F!$B$1</definedName>
    <definedName name="TFM56F" localSheetId="11">TFM56F!$B$1</definedName>
    <definedName name="TFM56F" localSheetId="8">TFM56F!$B$1</definedName>
    <definedName name="TFM56F" localSheetId="14">TFM56F!$B$1</definedName>
    <definedName name="TFM56F" localSheetId="19">TFM56F!$B$1</definedName>
    <definedName name="TFM56F" localSheetId="9">TFM56F!$B$1</definedName>
    <definedName name="TFM56F" localSheetId="7">TFM56F!$B$1</definedName>
    <definedName name="TFM56F">#REF!</definedName>
    <definedName name="TFM56F_Debt_Related" localSheetId="45">TFM56F!$B$12:$H$30</definedName>
    <definedName name="TFM56FNAV" localSheetId="45">TFM56F!$B$43:$B$50</definedName>
    <definedName name="TFMP02" localSheetId="1">#REF!</definedName>
    <definedName name="TFMP02" localSheetId="17">#REF!</definedName>
    <definedName name="TFMP02" localSheetId="18">#REF!</definedName>
    <definedName name="TFMP02" localSheetId="10">#REF!</definedName>
    <definedName name="TFMP02" localSheetId="53">#REF!</definedName>
    <definedName name="TFMP02" localSheetId="52">#REF!</definedName>
    <definedName name="TFMP02" localSheetId="51">#REF!</definedName>
    <definedName name="TFMP02" localSheetId="50">#REF!</definedName>
    <definedName name="TFMP02" localSheetId="49">#REF!</definedName>
    <definedName name="TFMP02" localSheetId="48">#REF!</definedName>
    <definedName name="TFMP02" localSheetId="47">#REF!</definedName>
    <definedName name="TFMP02" localSheetId="46">#REF!</definedName>
    <definedName name="TFMP02" localSheetId="45">#REF!</definedName>
    <definedName name="TFMP02" localSheetId="13">#REF!</definedName>
    <definedName name="TFMP02" localSheetId="12">#REF!</definedName>
    <definedName name="TFMP02" localSheetId="16">#REF!</definedName>
    <definedName name="TFMP02" localSheetId="15">#REF!</definedName>
    <definedName name="TFMP02" localSheetId="11">#REF!</definedName>
    <definedName name="TFMP02" localSheetId="8">#REF!</definedName>
    <definedName name="TFMP02" localSheetId="14">#REF!</definedName>
    <definedName name="TFMP02" localSheetId="19">#REF!</definedName>
    <definedName name="TFMP02" localSheetId="9">#REF!</definedName>
    <definedName name="TFMP02" localSheetId="7">#REF!</definedName>
    <definedName name="TFMP02">#REF!</definedName>
    <definedName name="TFMP04" localSheetId="1">#REF!</definedName>
    <definedName name="TFMP04" localSheetId="53">#REF!</definedName>
    <definedName name="TFMP04">#REF!</definedName>
    <definedName name="TFMP15" localSheetId="1">#REF!</definedName>
    <definedName name="TFMP15" localSheetId="53">#REF!</definedName>
    <definedName name="TFMP15">#REF!</definedName>
    <definedName name="TFMP19" localSheetId="1">#REF!</definedName>
    <definedName name="TFMP19" localSheetId="53">#REF!</definedName>
    <definedName name="TFMP19">#REF!</definedName>
    <definedName name="TFMP22" localSheetId="1">#REF!</definedName>
    <definedName name="TFMP22" localSheetId="53">#REF!</definedName>
    <definedName name="TFMP22">#REF!</definedName>
    <definedName name="TFMP23" localSheetId="1">#REF!</definedName>
    <definedName name="TFMP23" localSheetId="53">#REF!</definedName>
    <definedName name="TFMP23">#REF!</definedName>
    <definedName name="TFMP24" localSheetId="1">#REF!</definedName>
    <definedName name="TFMP24" localSheetId="53">#REF!</definedName>
    <definedName name="TFMP24">#REF!</definedName>
    <definedName name="TFMP25" localSheetId="1">#REF!</definedName>
    <definedName name="TFMP25" localSheetId="53">#REF!</definedName>
    <definedName name="TFMP25">#REF!</definedName>
    <definedName name="TFMP27" localSheetId="1">#REF!</definedName>
    <definedName name="TFMP27" localSheetId="53">#REF!</definedName>
    <definedName name="TFMP27">#REF!</definedName>
    <definedName name="TFMP30" localSheetId="1">#REF!</definedName>
    <definedName name="TFMP30" localSheetId="53">#REF!</definedName>
    <definedName name="TFMP30">#REF!</definedName>
    <definedName name="TFMP32" localSheetId="1">#REF!</definedName>
    <definedName name="TFMP32" localSheetId="53">#REF!</definedName>
    <definedName name="TFMP32">#REF!</definedName>
    <definedName name="TFMP33" localSheetId="1">#REF!</definedName>
    <definedName name="TFMP33" localSheetId="53">#REF!</definedName>
    <definedName name="TFMP33">#REF!</definedName>
    <definedName name="TFMP35" localSheetId="1">#REF!</definedName>
    <definedName name="TFMP35" localSheetId="53">#REF!</definedName>
    <definedName name="TFMP35">#REF!</definedName>
    <definedName name="TFMP36" localSheetId="1">#REF!</definedName>
    <definedName name="TFMP36" localSheetId="53">#REF!</definedName>
    <definedName name="TFMP36">#REF!</definedName>
    <definedName name="TFMP37" localSheetId="1">#REF!</definedName>
    <definedName name="TFMP37" localSheetId="53">#REF!</definedName>
    <definedName name="TFMP37">#REF!</definedName>
    <definedName name="TFMP38" localSheetId="1">#REF!</definedName>
    <definedName name="TFMP38" localSheetId="53">#REF!</definedName>
    <definedName name="TFMP38">#REF!</definedName>
    <definedName name="TFMP40" localSheetId="1">#REF!</definedName>
    <definedName name="TFMP40" localSheetId="53">#REF!</definedName>
    <definedName name="TFMP40">#REF!</definedName>
    <definedName name="TFMP41" localSheetId="1">#REF!</definedName>
    <definedName name="TFMP41" localSheetId="53">#REF!</definedName>
    <definedName name="TFMP41">#REF!</definedName>
    <definedName name="TFMP42" localSheetId="1">#REF!</definedName>
    <definedName name="TFMP42" localSheetId="53">#REF!</definedName>
    <definedName name="TFMP42">#REF!</definedName>
    <definedName name="TFMP43" localSheetId="1">#REF!</definedName>
    <definedName name="TFMP43" localSheetId="53">#REF!</definedName>
    <definedName name="TFMP43">#REF!</definedName>
    <definedName name="TFMP44" localSheetId="1">#REF!</definedName>
    <definedName name="TFMP44" localSheetId="53">#REF!</definedName>
    <definedName name="TFMP44">#REF!</definedName>
    <definedName name="TFMP45" localSheetId="1">#REF!</definedName>
    <definedName name="TFMP45" localSheetId="53">#REF!</definedName>
    <definedName name="TFMP45">#REF!</definedName>
    <definedName name="TFRF" localSheetId="13">TFRF!$B$1</definedName>
    <definedName name="TFRF" localSheetId="19">TFRF!$B$1</definedName>
    <definedName name="TFRF">#REF!</definedName>
    <definedName name="TFRF_Debt_Related" localSheetId="13">TFRF!$B$17:$H$21</definedName>
    <definedName name="TFRF_GOV_SEC" localSheetId="13">TFRF!$B$10:$H$15</definedName>
    <definedName name="TFRFNAV" localSheetId="13">TFRF!$B$35:$B$42</definedName>
    <definedName name="TFRLTF" localSheetId="1">#REF!</definedName>
    <definedName name="TFRLTF" localSheetId="17">#REF!</definedName>
    <definedName name="TFRLTF" localSheetId="18">#REF!</definedName>
    <definedName name="TFRLTF" localSheetId="10">#REF!</definedName>
    <definedName name="TFRLTF" localSheetId="53">#REF!</definedName>
    <definedName name="TFRLTF" localSheetId="52">#REF!</definedName>
    <definedName name="TFRLTF" localSheetId="51">#REF!</definedName>
    <definedName name="TFRLTF" localSheetId="50">#REF!</definedName>
    <definedName name="TFRLTF" localSheetId="49">#REF!</definedName>
    <definedName name="TFRLTF" localSheetId="48">#REF!</definedName>
    <definedName name="TFRLTF" localSheetId="47">#REF!</definedName>
    <definedName name="TFRLTF" localSheetId="46">#REF!</definedName>
    <definedName name="TFRLTF" localSheetId="45">#REF!</definedName>
    <definedName name="TFRLTF" localSheetId="13">#REF!</definedName>
    <definedName name="TFRLTF" localSheetId="12">#REF!</definedName>
    <definedName name="TFRLTF" localSheetId="16">#REF!</definedName>
    <definedName name="TFRLTF" localSheetId="15">#REF!</definedName>
    <definedName name="TFRLTF" localSheetId="11">#REF!</definedName>
    <definedName name="TFRLTF" localSheetId="8">#REF!</definedName>
    <definedName name="TFRLTF" localSheetId="14">#REF!</definedName>
    <definedName name="TFRLTF" localSheetId="19">#REF!</definedName>
    <definedName name="TFRLTF" localSheetId="9">#REF!</definedName>
    <definedName name="TFRLTF" localSheetId="7">#REF!</definedName>
    <definedName name="TFRLTF">#REF!</definedName>
    <definedName name="TFRSTF" localSheetId="17">TFRSTF!$B$1</definedName>
    <definedName name="TFRSTF" localSheetId="18">TFRSTF!$B$1</definedName>
    <definedName name="TFRSTF" localSheetId="13">TFRSTF!$B$1</definedName>
    <definedName name="TFRSTF" localSheetId="12">TFRSTF!$B$1</definedName>
    <definedName name="TFRSTF" localSheetId="16">TFRSTF!$B$1</definedName>
    <definedName name="TFRSTF" localSheetId="15">TFRSTF!$B$1</definedName>
    <definedName name="TFRSTF" localSheetId="14">TFRSTF!$B$1</definedName>
    <definedName name="TFRSTF" localSheetId="19">TFRSTF!$B$1</definedName>
    <definedName name="TFRSTF">#REF!</definedName>
    <definedName name="TFRSTF_MM" localSheetId="12">TFRSTF!$B$12:$H$49</definedName>
    <definedName name="TFRSTFNAV" localSheetId="12">TFRSTF!$B$63:$B$70</definedName>
    <definedName name="TFTF1" localSheetId="1">#REF!</definedName>
    <definedName name="TFTF1" localSheetId="17">#REF!</definedName>
    <definedName name="TFTF1" localSheetId="18">#REF!</definedName>
    <definedName name="TFTF1" localSheetId="10">#REF!</definedName>
    <definedName name="TFTF1" localSheetId="53">#REF!</definedName>
    <definedName name="TFTF1" localSheetId="52">#REF!</definedName>
    <definedName name="TFTF1" localSheetId="51">#REF!</definedName>
    <definedName name="TFTF1" localSheetId="50">#REF!</definedName>
    <definedName name="TFTF1" localSheetId="49">#REF!</definedName>
    <definedName name="TFTF1" localSheetId="48">#REF!</definedName>
    <definedName name="TFTF1" localSheetId="47">#REF!</definedName>
    <definedName name="TFTF1" localSheetId="46">#REF!</definedName>
    <definedName name="TFTF1" localSheetId="45">#REF!</definedName>
    <definedName name="TFTF1" localSheetId="13">#REF!</definedName>
    <definedName name="TFTF1" localSheetId="12">#REF!</definedName>
    <definedName name="TFTF1" localSheetId="16">#REF!</definedName>
    <definedName name="TFTF1" localSheetId="15">#REF!</definedName>
    <definedName name="TFTF1" localSheetId="11">#REF!</definedName>
    <definedName name="TFTF1" localSheetId="8">#REF!</definedName>
    <definedName name="TFTF1" localSheetId="14">#REF!</definedName>
    <definedName name="TFTF1" localSheetId="19">#REF!</definedName>
    <definedName name="TFTF1" localSheetId="9">#REF!</definedName>
    <definedName name="TFTF1" localSheetId="7">#REF!</definedName>
    <definedName name="TFTF1">#REF!</definedName>
    <definedName name="TFTF2A" localSheetId="1">#REF!</definedName>
    <definedName name="TFTF2A" localSheetId="53">#REF!</definedName>
    <definedName name="TFTF2A">#REF!</definedName>
    <definedName name="TFTF2B" localSheetId="1">#REF!</definedName>
    <definedName name="TFTF2B" localSheetId="53">#REF!</definedName>
    <definedName name="TFTF2B">#REF!</definedName>
    <definedName name="TGEIFA" localSheetId="1">#REF!</definedName>
    <definedName name="TGEIFA" localSheetId="53">#REF!</definedName>
    <definedName name="TGEIFA">#REF!</definedName>
    <definedName name="TGEIFB" localSheetId="1">#REF!</definedName>
    <definedName name="TGEIFB" localSheetId="53">#REF!</definedName>
    <definedName name="TGEIFB">#REF!</definedName>
    <definedName name="TGMTF" localSheetId="1">#REF!</definedName>
    <definedName name="TGMTF" localSheetId="53">#REF!</definedName>
    <definedName name="TGMTF">#REF!</definedName>
    <definedName name="TGSFR" localSheetId="17">TGSFR!$B$1</definedName>
    <definedName name="TGSFR" localSheetId="18">TGSFR!$B$1</definedName>
    <definedName name="TGSFR" localSheetId="13">TGSFR!$B$1</definedName>
    <definedName name="TGSFR" localSheetId="16">TGSFR!$B$1</definedName>
    <definedName name="TGSFR" localSheetId="19">TGSFR!$B$1</definedName>
    <definedName name="TGSFR">#REF!</definedName>
    <definedName name="TGSFR_GOV_SEC" localSheetId="16">TGSFR!$B$12:$H$30</definedName>
    <definedName name="TGSFRNAV" localSheetId="16">TGSFR!$B$43:$B$54</definedName>
    <definedName name="TGSMF" localSheetId="1">#REF!</definedName>
    <definedName name="TGSMF" localSheetId="17">#REF!</definedName>
    <definedName name="TGSMF" localSheetId="18">#REF!</definedName>
    <definedName name="TGSMF" localSheetId="10">#REF!</definedName>
    <definedName name="TGSMF" localSheetId="53">#REF!</definedName>
    <definedName name="TGSMF" localSheetId="52">#REF!</definedName>
    <definedName name="TGSMF" localSheetId="51">#REF!</definedName>
    <definedName name="TGSMF" localSheetId="50">#REF!</definedName>
    <definedName name="TGSMF" localSheetId="49">#REF!</definedName>
    <definedName name="TGSMF" localSheetId="48">#REF!</definedName>
    <definedName name="TGSMF" localSheetId="47">#REF!</definedName>
    <definedName name="TGSMF" localSheetId="46">#REF!</definedName>
    <definedName name="TGSMF" localSheetId="45">#REF!</definedName>
    <definedName name="TGSMF" localSheetId="13">#REF!</definedName>
    <definedName name="TGSMF" localSheetId="12">#REF!</definedName>
    <definedName name="TGSMF" localSheetId="16">#REF!</definedName>
    <definedName name="TGSMF" localSheetId="15">#REF!</definedName>
    <definedName name="TGSMF" localSheetId="11">#REF!</definedName>
    <definedName name="TGSMF" localSheetId="8">#REF!</definedName>
    <definedName name="TGSMF" localSheetId="14">#REF!</definedName>
    <definedName name="TGSMF" localSheetId="19">#REF!</definedName>
    <definedName name="TGSMF" localSheetId="9">#REF!</definedName>
    <definedName name="TGSMF" localSheetId="7">#REF!</definedName>
    <definedName name="TGSMF">#REF!</definedName>
    <definedName name="TICF" localSheetId="17">#REF!</definedName>
    <definedName name="TICF" localSheetId="18">#REF!</definedName>
    <definedName name="TICF" localSheetId="10">#REF!</definedName>
    <definedName name="TICF" localSheetId="53">#REF!</definedName>
    <definedName name="TICF" localSheetId="52">#REF!</definedName>
    <definedName name="TICF" localSheetId="51">#REF!</definedName>
    <definedName name="TICF" localSheetId="50">#REF!</definedName>
    <definedName name="TICF" localSheetId="49">#REF!</definedName>
    <definedName name="TICF" localSheetId="48">#REF!</definedName>
    <definedName name="TICF" localSheetId="47">#REF!</definedName>
    <definedName name="TICF" localSheetId="46">#REF!</definedName>
    <definedName name="TICF" localSheetId="45">#REF!</definedName>
    <definedName name="TICF" localSheetId="13">#REF!</definedName>
    <definedName name="TICF" localSheetId="12">#REF!</definedName>
    <definedName name="TICF" localSheetId="16">#REF!</definedName>
    <definedName name="TICF" localSheetId="15">#REF!</definedName>
    <definedName name="TICF" localSheetId="11">#REF!</definedName>
    <definedName name="TICF" localSheetId="8">#REF!</definedName>
    <definedName name="TICF" localSheetId="14">#REF!</definedName>
    <definedName name="TICF" localSheetId="19">#REF!</definedName>
    <definedName name="TICF" localSheetId="9">#REF!</definedName>
    <definedName name="TICF" localSheetId="7">#REF!</definedName>
    <definedName name="TICF">TICF!$B$1</definedName>
    <definedName name="TICF_Debt_Related" localSheetId="37">TICF!$B$47:$H$51</definedName>
    <definedName name="TICF_EQ" localSheetId="37">TICF!$B$12:$I$45</definedName>
    <definedName name="TICFNAV" localSheetId="37">TICF!$B$65:$B$72</definedName>
    <definedName name="TIFA" localSheetId="17">TIFA!$B$1</definedName>
    <definedName name="TIFA" localSheetId="18">TIFA!$B$1</definedName>
    <definedName name="TIFA" localSheetId="13">TIFA!$B$1</definedName>
    <definedName name="TIFA" localSheetId="16">TIFA!$B$1</definedName>
    <definedName name="TIFA" localSheetId="15">TIFA!$B$1</definedName>
    <definedName name="TIFA" localSheetId="19">TIFA!$B$1</definedName>
    <definedName name="TIFA">#REF!</definedName>
    <definedName name="TIFA_Debt_Related" localSheetId="15">TIFA!$B$20:$H$27</definedName>
    <definedName name="TIFA_Debt_Related_UNLISTED" localSheetId="15">TIFA!$B$29:$H$30</definedName>
    <definedName name="TIFA_GOV_SEC" localSheetId="15">TIFA!$B$12:$H$18</definedName>
    <definedName name="TIFANAV" localSheetId="15">TIFA!$B$43:$B$54</definedName>
    <definedName name="TIFNA" localSheetId="17">#REF!</definedName>
    <definedName name="TIFNA" localSheetId="18">#REF!</definedName>
    <definedName name="TIFNA" localSheetId="10">#REF!</definedName>
    <definedName name="TIFNA" localSheetId="53">#REF!</definedName>
    <definedName name="TIFNA" localSheetId="52">#REF!</definedName>
    <definedName name="TIFNA" localSheetId="51">#REF!</definedName>
    <definedName name="TIFNA" localSheetId="50">#REF!</definedName>
    <definedName name="TIFNA" localSheetId="49">#REF!</definedName>
    <definedName name="TIFNA" localSheetId="48">#REF!</definedName>
    <definedName name="TIFNA" localSheetId="47">#REF!</definedName>
    <definedName name="TIFNA" localSheetId="46">#REF!</definedName>
    <definedName name="TIFNA" localSheetId="45">#REF!</definedName>
    <definedName name="TIFNA" localSheetId="13">#REF!</definedName>
    <definedName name="TIFNA" localSheetId="12">#REF!</definedName>
    <definedName name="TIFNA" localSheetId="16">#REF!</definedName>
    <definedName name="TIFNA" localSheetId="15">#REF!</definedName>
    <definedName name="TIFNA" localSheetId="11">#REF!</definedName>
    <definedName name="TIFNA" localSheetId="8">#REF!</definedName>
    <definedName name="TIFNA" localSheetId="14">#REF!</definedName>
    <definedName name="TIFNA" localSheetId="19">#REF!</definedName>
    <definedName name="TIFNA" localSheetId="9">#REF!</definedName>
    <definedName name="TIFNA" localSheetId="7">#REF!</definedName>
    <definedName name="TIFNA">TIFNA!$B$1</definedName>
    <definedName name="TIFNA_Debt_Related" localSheetId="32">TIFNA!$B$68:$H$72</definedName>
    <definedName name="TIFNA_EQ" localSheetId="32">TIFNA!$B$13:$I$66</definedName>
    <definedName name="TIFNANAV" localSheetId="32">TIFNA!$B$86:$B$89</definedName>
    <definedName name="TIFSA" localSheetId="17">#REF!</definedName>
    <definedName name="TIFSA" localSheetId="18">#REF!</definedName>
    <definedName name="TIFSA" localSheetId="10">#REF!</definedName>
    <definedName name="TIFSA" localSheetId="53">#REF!</definedName>
    <definedName name="TIFSA" localSheetId="52">#REF!</definedName>
    <definedName name="TIFSA" localSheetId="51">#REF!</definedName>
    <definedName name="TIFSA" localSheetId="50">#REF!</definedName>
    <definedName name="TIFSA" localSheetId="49">#REF!</definedName>
    <definedName name="TIFSA" localSheetId="48">#REF!</definedName>
    <definedName name="TIFSA" localSheetId="47">#REF!</definedName>
    <definedName name="TIFSA" localSheetId="46">#REF!</definedName>
    <definedName name="TIFSA" localSheetId="45">#REF!</definedName>
    <definedName name="TIFSA" localSheetId="13">#REF!</definedName>
    <definedName name="TIFSA" localSheetId="12">#REF!</definedName>
    <definedName name="TIFSA" localSheetId="16">#REF!</definedName>
    <definedName name="TIFSA" localSheetId="15">#REF!</definedName>
    <definedName name="TIFSA" localSheetId="11">#REF!</definedName>
    <definedName name="TIFSA" localSheetId="8">#REF!</definedName>
    <definedName name="TIFSA" localSheetId="14">#REF!</definedName>
    <definedName name="TIFSA" localSheetId="19">#REF!</definedName>
    <definedName name="TIFSA" localSheetId="9">#REF!</definedName>
    <definedName name="TIFSA" localSheetId="7">#REF!</definedName>
    <definedName name="TIFSA">TIFSA!$B$1</definedName>
    <definedName name="TIFSA_EQ" localSheetId="31">TIFSA!$B$13:$I$45</definedName>
    <definedName name="TIFSANAV" localSheetId="31">TIFSA!$B$59:$B$62</definedName>
    <definedName name="TIGIF" localSheetId="1">#REF!</definedName>
    <definedName name="TIGIF" localSheetId="17">#REF!</definedName>
    <definedName name="TIGIF" localSheetId="18">#REF!</definedName>
    <definedName name="TIGIF" localSheetId="10">#REF!</definedName>
    <definedName name="TIGIF" localSheetId="53">#REF!</definedName>
    <definedName name="TIGIF" localSheetId="52">#REF!</definedName>
    <definedName name="TIGIF" localSheetId="51">#REF!</definedName>
    <definedName name="TIGIF" localSheetId="50">#REF!</definedName>
    <definedName name="TIGIF" localSheetId="49">#REF!</definedName>
    <definedName name="TIGIF" localSheetId="48">#REF!</definedName>
    <definedName name="TIGIF" localSheetId="47">#REF!</definedName>
    <definedName name="TIGIF" localSheetId="46">#REF!</definedName>
    <definedName name="TIGIF" localSheetId="45">#REF!</definedName>
    <definedName name="TIGIF" localSheetId="13">#REF!</definedName>
    <definedName name="TIGIF" localSheetId="12">#REF!</definedName>
    <definedName name="TIGIF" localSheetId="16">#REF!</definedName>
    <definedName name="TIGIF" localSheetId="15">#REF!</definedName>
    <definedName name="TIGIF" localSheetId="11">#REF!</definedName>
    <definedName name="TIGIF" localSheetId="8">#REF!</definedName>
    <definedName name="TIGIF" localSheetId="14">#REF!</definedName>
    <definedName name="TIGIF" localSheetId="19">#REF!</definedName>
    <definedName name="TIGIF" localSheetId="9">#REF!</definedName>
    <definedName name="TIGIF" localSheetId="7">#REF!</definedName>
    <definedName name="TIGIF">#REF!</definedName>
    <definedName name="TINR" localSheetId="17">#REF!</definedName>
    <definedName name="TINR" localSheetId="18">#REF!</definedName>
    <definedName name="TINR" localSheetId="10">#REF!</definedName>
    <definedName name="TINR" localSheetId="53">#REF!</definedName>
    <definedName name="TINR" localSheetId="52">#REF!</definedName>
    <definedName name="TINR" localSheetId="51">#REF!</definedName>
    <definedName name="TINR" localSheetId="50">#REF!</definedName>
    <definedName name="TINR" localSheetId="49">#REF!</definedName>
    <definedName name="TINR" localSheetId="48">#REF!</definedName>
    <definedName name="TINR" localSheetId="47">#REF!</definedName>
    <definedName name="TINR" localSheetId="46">#REF!</definedName>
    <definedName name="TINR" localSheetId="45">#REF!</definedName>
    <definedName name="TINR" localSheetId="13">#REF!</definedName>
    <definedName name="TINR" localSheetId="12">#REF!</definedName>
    <definedName name="TINR" localSheetId="16">#REF!</definedName>
    <definedName name="TINR" localSheetId="15">#REF!</definedName>
    <definedName name="TINR" localSheetId="11">#REF!</definedName>
    <definedName name="TINR" localSheetId="8">#REF!</definedName>
    <definedName name="TINR" localSheetId="14">#REF!</definedName>
    <definedName name="TINR" localSheetId="19">#REF!</definedName>
    <definedName name="TINR" localSheetId="9">#REF!</definedName>
    <definedName name="TINR" localSheetId="7">#REF!</definedName>
    <definedName name="TINR">TINR!$B$1</definedName>
    <definedName name="TINR_EQ" localSheetId="28">TINR!$B$12:$I$64</definedName>
    <definedName name="TINRNAV" localSheetId="28">TINR!$B$78:$B$85</definedName>
    <definedName name="TIPF" localSheetId="17">TIPF!$B$1</definedName>
    <definedName name="TIPF" localSheetId="18">TIPF!$B$1</definedName>
    <definedName name="TIPF" localSheetId="13">TIPF!$B$1</definedName>
    <definedName name="TIPF" localSheetId="12">TIPF!$B$1</definedName>
    <definedName name="TIPF" localSheetId="16">TIPF!$B$1</definedName>
    <definedName name="TIPF" localSheetId="15">TIPF!$B$1</definedName>
    <definedName name="TIPF" localSheetId="11">TIPF!$B$1</definedName>
    <definedName name="TIPF" localSheetId="14">TIPF!$B$1</definedName>
    <definedName name="TIPF" localSheetId="19">TIPF!$B$1</definedName>
    <definedName name="TIPF">#REF!</definedName>
    <definedName name="TIPF_Debt_Related" localSheetId="11">TIPF!$B$19:$H$34</definedName>
    <definedName name="TIPF_Debt_Related_UNLISTED" localSheetId="11">TIPF!$B$36:$H$37</definedName>
    <definedName name="TIPF_GOV_SEC" localSheetId="11">TIPF!$B$12:$H$17</definedName>
    <definedName name="TIPFNAV" localSheetId="11">TIPF!$B$50:$B$57</definedName>
    <definedName name="TIPFSP1" localSheetId="1">#REF!</definedName>
    <definedName name="TIPFSP1" localSheetId="17">#REF!</definedName>
    <definedName name="TIPFSP1" localSheetId="18">#REF!</definedName>
    <definedName name="TIPFSP1" localSheetId="10">#REF!</definedName>
    <definedName name="TIPFSP1" localSheetId="53">#REF!</definedName>
    <definedName name="TIPFSP1" localSheetId="52">#REF!</definedName>
    <definedName name="TIPFSP1" localSheetId="51">#REF!</definedName>
    <definedName name="TIPFSP1" localSheetId="50">#REF!</definedName>
    <definedName name="TIPFSP1" localSheetId="49">#REF!</definedName>
    <definedName name="TIPFSP1" localSheetId="48">#REF!</definedName>
    <definedName name="TIPFSP1" localSheetId="47">#REF!</definedName>
    <definedName name="TIPFSP1" localSheetId="46">#REF!</definedName>
    <definedName name="TIPFSP1" localSheetId="45">#REF!</definedName>
    <definedName name="TIPFSP1" localSheetId="13">#REF!</definedName>
    <definedName name="TIPFSP1" localSheetId="12">#REF!</definedName>
    <definedName name="TIPFSP1" localSheetId="16">#REF!</definedName>
    <definedName name="TIPFSP1" localSheetId="15">#REF!</definedName>
    <definedName name="TIPFSP1" localSheetId="11">#REF!</definedName>
    <definedName name="TIPFSP1" localSheetId="8">#REF!</definedName>
    <definedName name="TIPFSP1" localSheetId="14">#REF!</definedName>
    <definedName name="TIPFSP1" localSheetId="19">#REF!</definedName>
    <definedName name="TIPFSP1" localSheetId="9">#REF!</definedName>
    <definedName name="TIPFSP1" localSheetId="7">#REF!</definedName>
    <definedName name="TIPFSP1">#REF!</definedName>
    <definedName name="TIPFSP1NAV" localSheetId="11">TIPF!$B$77:$B$84</definedName>
    <definedName name="TIPHF" localSheetId="17">#REF!</definedName>
    <definedName name="TIPHF" localSheetId="18">#REF!</definedName>
    <definedName name="TIPHF" localSheetId="10">#REF!</definedName>
    <definedName name="TIPHF" localSheetId="53">#REF!</definedName>
    <definedName name="TIPHF" localSheetId="52">#REF!</definedName>
    <definedName name="TIPHF" localSheetId="51">#REF!</definedName>
    <definedName name="TIPHF" localSheetId="50">#REF!</definedName>
    <definedName name="TIPHF" localSheetId="49">#REF!</definedName>
    <definedName name="TIPHF" localSheetId="48">#REF!</definedName>
    <definedName name="TIPHF" localSheetId="47">#REF!</definedName>
    <definedName name="TIPHF" localSheetId="46">#REF!</definedName>
    <definedName name="TIPHF" localSheetId="45">#REF!</definedName>
    <definedName name="TIPHF" localSheetId="13">#REF!</definedName>
    <definedName name="TIPHF" localSheetId="12">#REF!</definedName>
    <definedName name="TIPHF" localSheetId="16">#REF!</definedName>
    <definedName name="TIPHF" localSheetId="15">#REF!</definedName>
    <definedName name="TIPHF" localSheetId="11">#REF!</definedName>
    <definedName name="TIPHF" localSheetId="8">#REF!</definedName>
    <definedName name="TIPHF" localSheetId="14">#REF!</definedName>
    <definedName name="TIPHF" localSheetId="19">#REF!</definedName>
    <definedName name="TIPHF" localSheetId="9">#REF!</definedName>
    <definedName name="TIPHF" localSheetId="7">#REF!</definedName>
    <definedName name="TIPHF">TIPHF!$B$1</definedName>
    <definedName name="TIPHF_EQ" localSheetId="38">TIPHF!$B$12:$I$44</definedName>
    <definedName name="TIPHFNAV" localSheetId="38">TIPHF!$B$58:$B$65</definedName>
    <definedName name="TISF" localSheetId="17">#REF!</definedName>
    <definedName name="TISF" localSheetId="18">#REF!</definedName>
    <definedName name="TISF" localSheetId="10">#REF!</definedName>
    <definedName name="TISF" localSheetId="53">#REF!</definedName>
    <definedName name="TISF" localSheetId="52">#REF!</definedName>
    <definedName name="TISF" localSheetId="51">#REF!</definedName>
    <definedName name="TISF" localSheetId="50">#REF!</definedName>
    <definedName name="TISF" localSheetId="49">#REF!</definedName>
    <definedName name="TISF" localSheetId="48">#REF!</definedName>
    <definedName name="TISF" localSheetId="47">#REF!</definedName>
    <definedName name="TISF" localSheetId="46">#REF!</definedName>
    <definedName name="TISF" localSheetId="45">#REF!</definedName>
    <definedName name="TISF" localSheetId="13">#REF!</definedName>
    <definedName name="TISF" localSheetId="12">#REF!</definedName>
    <definedName name="TISF" localSheetId="16">#REF!</definedName>
    <definedName name="TISF" localSheetId="15">#REF!</definedName>
    <definedName name="TISF" localSheetId="11">#REF!</definedName>
    <definedName name="TISF" localSheetId="8">#REF!</definedName>
    <definedName name="TISF" localSheetId="14">#REF!</definedName>
    <definedName name="TISF" localSheetId="19">#REF!</definedName>
    <definedName name="TISF" localSheetId="9">#REF!</definedName>
    <definedName name="TISF" localSheetId="7">#REF!</definedName>
    <definedName name="TISF">TISF!$B$1</definedName>
    <definedName name="TISF_EQ" localSheetId="40">TISF!$B$12:$I$48</definedName>
    <definedName name="TISF_EQ_FU_Related" localSheetId="40">TISF!#REF!</definedName>
    <definedName name="TISFNAV" localSheetId="40">TISF!$B$67:$B$74</definedName>
    <definedName name="TITSF" localSheetId="1">#REF!</definedName>
    <definedName name="TITSF" localSheetId="17">#REF!</definedName>
    <definedName name="TITSF" localSheetId="18">#REF!</definedName>
    <definedName name="TITSF" localSheetId="10">#REF!</definedName>
    <definedName name="TITSF" localSheetId="53">#REF!</definedName>
    <definedName name="TITSF" localSheetId="52">#REF!</definedName>
    <definedName name="TITSF" localSheetId="51">#REF!</definedName>
    <definedName name="TITSF" localSheetId="50">#REF!</definedName>
    <definedName name="TITSF" localSheetId="49">#REF!</definedName>
    <definedName name="TITSF" localSheetId="48">#REF!</definedName>
    <definedName name="TITSF" localSheetId="47">#REF!</definedName>
    <definedName name="TITSF" localSheetId="46">#REF!</definedName>
    <definedName name="TITSF" localSheetId="45">#REF!</definedName>
    <definedName name="TITSF" localSheetId="13">#REF!</definedName>
    <definedName name="TITSF" localSheetId="12">#REF!</definedName>
    <definedName name="TITSF" localSheetId="16">#REF!</definedName>
    <definedName name="TITSF" localSheetId="15">#REF!</definedName>
    <definedName name="TITSF" localSheetId="11">#REF!</definedName>
    <definedName name="TITSF" localSheetId="8">#REF!</definedName>
    <definedName name="TITSF" localSheetId="14">#REF!</definedName>
    <definedName name="TITSF" localSheetId="19">#REF!</definedName>
    <definedName name="TITSF" localSheetId="9">#REF!</definedName>
    <definedName name="TITSF" localSheetId="7">#REF!</definedName>
    <definedName name="TITSF">#REF!</definedName>
    <definedName name="TLF" localSheetId="17">TLF!$B$1</definedName>
    <definedName name="TLF" localSheetId="18">TLF!$B$1</definedName>
    <definedName name="TLF" localSheetId="10">TLF!$B$1</definedName>
    <definedName name="TLF" localSheetId="13">TLF!$B$1</definedName>
    <definedName name="TLF" localSheetId="12">TLF!$B$1</definedName>
    <definedName name="TLF" localSheetId="16">TLF!$B$1</definedName>
    <definedName name="TLF" localSheetId="15">TLF!$B$1</definedName>
    <definedName name="TLF" localSheetId="11">TLF!$B$1</definedName>
    <definedName name="TLF" localSheetId="8">TLF!$B$1</definedName>
    <definedName name="TLF" localSheetId="14">TLF!$B$1</definedName>
    <definedName name="TLF" localSheetId="19">TLF!$B$1</definedName>
    <definedName name="TLF" localSheetId="9">TLF!$B$1</definedName>
    <definedName name="TLF">#REF!</definedName>
    <definedName name="TLF_GOV_SEC" localSheetId="8">TLF!$B$13:$H$36</definedName>
    <definedName name="TLF_MM" localSheetId="8">TLF!$B$38:$H$98</definedName>
    <definedName name="TLFNAV" localSheetId="8">TLF!$B$112:$B$119</definedName>
    <definedName name="TLMF" localSheetId="1">#REF!</definedName>
    <definedName name="TLMF" localSheetId="17">#REF!</definedName>
    <definedName name="TLMF" localSheetId="18">#REF!</definedName>
    <definedName name="TLMF" localSheetId="10">#REF!</definedName>
    <definedName name="TLMF" localSheetId="53">#REF!</definedName>
    <definedName name="TLMF" localSheetId="52">#REF!</definedName>
    <definedName name="TLMF" localSheetId="51">#REF!</definedName>
    <definedName name="TLMF" localSheetId="50">#REF!</definedName>
    <definedName name="TLMF" localSheetId="49">#REF!</definedName>
    <definedName name="TLMF" localSheetId="48">#REF!</definedName>
    <definedName name="TLMF" localSheetId="47">#REF!</definedName>
    <definedName name="TLMF" localSheetId="46">#REF!</definedName>
    <definedName name="TLMF" localSheetId="45">#REF!</definedName>
    <definedName name="TLMF" localSheetId="13">#REF!</definedName>
    <definedName name="TLMF" localSheetId="12">#REF!</definedName>
    <definedName name="TLMF" localSheetId="16">#REF!</definedName>
    <definedName name="TLMF" localSheetId="15">#REF!</definedName>
    <definedName name="TLMF" localSheetId="11">#REF!</definedName>
    <definedName name="TLMF" localSheetId="8">#REF!</definedName>
    <definedName name="TLMF" localSheetId="14">#REF!</definedName>
    <definedName name="TLMF" localSheetId="19">#REF!</definedName>
    <definedName name="TLMF" localSheetId="9">#REF!</definedName>
    <definedName name="TLMF" localSheetId="7">#REF!</definedName>
    <definedName name="TLMF">#REF!</definedName>
    <definedName name="TMAOF" localSheetId="17">#REF!</definedName>
    <definedName name="TMAOF" localSheetId="18">#REF!</definedName>
    <definedName name="TMAOF" localSheetId="10">#REF!</definedName>
    <definedName name="TMAOF" localSheetId="53">#REF!</definedName>
    <definedName name="TMAOF" localSheetId="52">#REF!</definedName>
    <definedName name="TMAOF" localSheetId="51">#REF!</definedName>
    <definedName name="TMAOF" localSheetId="50">#REF!</definedName>
    <definedName name="TMAOF" localSheetId="49">#REF!</definedName>
    <definedName name="TMAOF" localSheetId="48">#REF!</definedName>
    <definedName name="TMAOF" localSheetId="47">#REF!</definedName>
    <definedName name="TMAOF" localSheetId="46">#REF!</definedName>
    <definedName name="TMAOF" localSheetId="45">#REF!</definedName>
    <definedName name="TMAOF" localSheetId="13">#REF!</definedName>
    <definedName name="TMAOF" localSheetId="12">#REF!</definedName>
    <definedName name="TMAOF" localSheetId="16">#REF!</definedName>
    <definedName name="TMAOF" localSheetId="15">#REF!</definedName>
    <definedName name="TMAOF" localSheetId="11">#REF!</definedName>
    <definedName name="TMAOF" localSheetId="8">#REF!</definedName>
    <definedName name="TMAOF" localSheetId="14">#REF!</definedName>
    <definedName name="TMAOF" localSheetId="19">#REF!</definedName>
    <definedName name="TMAOF" localSheetId="9">#REF!</definedName>
    <definedName name="TMAOF" localSheetId="7">#REF!</definedName>
    <definedName name="TMAOF">TMAOF!$B$1</definedName>
    <definedName name="TMAOF_Debt_Related" localSheetId="5">TMAOF!$B$126:$H$130</definedName>
    <definedName name="TMAOF_EQ" localSheetId="5">TMAOF!$B$12:$I$74</definedName>
    <definedName name="TMAOF_EQ_Related" localSheetId="5">TMAOF!$B$75:$I$81</definedName>
    <definedName name="TMAOF_GOV_SEC" localSheetId="5">TMAOF!$B$118:$H$124</definedName>
    <definedName name="TMAOF_Mutual_F_Units" localSheetId="5">TMAOF!#REF!</definedName>
    <definedName name="TMAOFNAV" localSheetId="5">TMAOF!$B$148:$B$155</definedName>
    <definedName name="TMCAPF" localSheetId="17">#REF!</definedName>
    <definedName name="TMCAPF" localSheetId="18">#REF!</definedName>
    <definedName name="TMCAPF" localSheetId="10">#REF!</definedName>
    <definedName name="TMCAPF" localSheetId="53">#REF!</definedName>
    <definedName name="TMCAPF" localSheetId="52">#REF!</definedName>
    <definedName name="TMCAPF" localSheetId="51">#REF!</definedName>
    <definedName name="TMCAPF" localSheetId="50">#REF!</definedName>
    <definedName name="TMCAPF" localSheetId="49">#REF!</definedName>
    <definedName name="TMCAPF" localSheetId="48">#REF!</definedName>
    <definedName name="TMCAPF" localSheetId="47">#REF!</definedName>
    <definedName name="TMCAPF" localSheetId="46">#REF!</definedName>
    <definedName name="TMCAPF" localSheetId="45">#REF!</definedName>
    <definedName name="TMCAPF" localSheetId="13">#REF!</definedName>
    <definedName name="TMCAPF" localSheetId="12">#REF!</definedName>
    <definedName name="TMCAPF" localSheetId="16">#REF!</definedName>
    <definedName name="TMCAPF" localSheetId="15">#REF!</definedName>
    <definedName name="TMCAPF" localSheetId="11">#REF!</definedName>
    <definedName name="TMCAPF" localSheetId="8">#REF!</definedName>
    <definedName name="TMCAPF" localSheetId="14">#REF!</definedName>
    <definedName name="TMCAPF" localSheetId="19">#REF!</definedName>
    <definedName name="TMCAPF" localSheetId="9">#REF!</definedName>
    <definedName name="TMCAPF" localSheetId="7">#REF!</definedName>
    <definedName name="TMCAPF">TMCAPF!$B$1</definedName>
    <definedName name="TMCAPF_EQ" localSheetId="23">TMCAPF!$B$12:$I$59</definedName>
    <definedName name="TMCAPFNAV" localSheetId="23">TMCAPF!$B$73:$B$80</definedName>
    <definedName name="TMIF" localSheetId="17">#REF!</definedName>
    <definedName name="TMIF" localSheetId="18">#REF!</definedName>
    <definedName name="TMIF" localSheetId="10">#REF!</definedName>
    <definedName name="TMIF" localSheetId="53">#REF!</definedName>
    <definedName name="TMIF" localSheetId="52">#REF!</definedName>
    <definedName name="TMIF" localSheetId="51">#REF!</definedName>
    <definedName name="TMIF" localSheetId="50">#REF!</definedName>
    <definedName name="TMIF" localSheetId="49">#REF!</definedName>
    <definedName name="TMIF" localSheetId="48">#REF!</definedName>
    <definedName name="TMIF" localSheetId="47">#REF!</definedName>
    <definedName name="TMIF" localSheetId="46">#REF!</definedName>
    <definedName name="TMIF" localSheetId="45">#REF!</definedName>
    <definedName name="TMIF" localSheetId="13">#REF!</definedName>
    <definedName name="TMIF" localSheetId="12">#REF!</definedName>
    <definedName name="TMIF" localSheetId="16">#REF!</definedName>
    <definedName name="TMIF" localSheetId="15">#REF!</definedName>
    <definedName name="TMIF" localSheetId="11">#REF!</definedName>
    <definedName name="TMIF" localSheetId="8">#REF!</definedName>
    <definedName name="TMIF" localSheetId="14">#REF!</definedName>
    <definedName name="TMIF" localSheetId="19">#REF!</definedName>
    <definedName name="TMIF" localSheetId="9">#REF!</definedName>
    <definedName name="TMIF" localSheetId="7">#REF!</definedName>
    <definedName name="TMIF">TMIF!$B$1</definedName>
    <definedName name="TMIF_Debt_Related" localSheetId="4">TMIF!$B$85:$H$87</definedName>
    <definedName name="TMIF_EQ" localSheetId="4">TMIF!$B$12:$I$58</definedName>
    <definedName name="TMIF_EQ_Related" localSheetId="4">TMIF!$B$59:$I$72</definedName>
    <definedName name="TMIF_GOV_SEC" localSheetId="4">TMIF!$B$74:$H$83</definedName>
    <definedName name="TMIF_MM" localSheetId="4">TMIF!$B$89:$H$90</definedName>
    <definedName name="TMIFNAV" localSheetId="4">TMIF!$B$104:$B$115</definedName>
    <definedName name="TMPF" localSheetId="1">#REF!</definedName>
    <definedName name="TMPF" localSheetId="17">#REF!</definedName>
    <definedName name="TMPF" localSheetId="18">#REF!</definedName>
    <definedName name="TMPF" localSheetId="10">#REF!</definedName>
    <definedName name="TMPF" localSheetId="53">#REF!</definedName>
    <definedName name="TMPF" localSheetId="52">#REF!</definedName>
    <definedName name="TMPF" localSheetId="51">#REF!</definedName>
    <definedName name="TMPF" localSheetId="50">#REF!</definedName>
    <definedName name="TMPF" localSheetId="49">#REF!</definedName>
    <definedName name="TMPF" localSheetId="48">#REF!</definedName>
    <definedName name="TMPF" localSheetId="47">#REF!</definedName>
    <definedName name="TMPF" localSheetId="46">#REF!</definedName>
    <definedName name="TMPF" localSheetId="45">#REF!</definedName>
    <definedName name="TMPF" localSheetId="13">#REF!</definedName>
    <definedName name="TMPF" localSheetId="12">#REF!</definedName>
    <definedName name="TMPF" localSheetId="16">#REF!</definedName>
    <definedName name="TMPF" localSheetId="15">#REF!</definedName>
    <definedName name="TMPF" localSheetId="11">#REF!</definedName>
    <definedName name="TMPF" localSheetId="8">#REF!</definedName>
    <definedName name="TMPF" localSheetId="14">#REF!</definedName>
    <definedName name="TMPF" localSheetId="19">#REF!</definedName>
    <definedName name="TMPF" localSheetId="9">#REF!</definedName>
    <definedName name="TMPF" localSheetId="7">#REF!</definedName>
    <definedName name="TMPF">#REF!</definedName>
    <definedName name="TNETF" localSheetId="17">#REF!</definedName>
    <definedName name="TNETF" localSheetId="18">#REF!</definedName>
    <definedName name="TNETF" localSheetId="10">#REF!</definedName>
    <definedName name="TNETF" localSheetId="53">#REF!</definedName>
    <definedName name="TNETF" localSheetId="52">#REF!</definedName>
    <definedName name="TNETF" localSheetId="51">#REF!</definedName>
    <definedName name="TNETF" localSheetId="50">#REF!</definedName>
    <definedName name="TNETF" localSheetId="49">#REF!</definedName>
    <definedName name="TNETF" localSheetId="48">#REF!</definedName>
    <definedName name="TNETF" localSheetId="47">#REF!</definedName>
    <definedName name="TNETF" localSheetId="46">#REF!</definedName>
    <definedName name="TNETF" localSheetId="45">#REF!</definedName>
    <definedName name="TNETF" localSheetId="13">#REF!</definedName>
    <definedName name="TNETF" localSheetId="12">#REF!</definedName>
    <definedName name="TNETF" localSheetId="16">#REF!</definedName>
    <definedName name="TNETF" localSheetId="15">#REF!</definedName>
    <definedName name="TNETF" localSheetId="11">#REF!</definedName>
    <definedName name="TNETF" localSheetId="8">#REF!</definedName>
    <definedName name="TNETF" localSheetId="14">#REF!</definedName>
    <definedName name="TNETF" localSheetId="19">#REF!</definedName>
    <definedName name="TNETF" localSheetId="9">#REF!</definedName>
    <definedName name="TNETF" localSheetId="7">#REF!</definedName>
    <definedName name="TNETF">TNETF!$B$1</definedName>
    <definedName name="TNETF_Debt_Related" localSheetId="33">TNETF!$B$67:$H$71</definedName>
    <definedName name="TNETF_EQ" localSheetId="33">TNETF!$B$12:$I$65</definedName>
    <definedName name="TNETFNAV" localSheetId="33">TNETF!$B$85:$B$86</definedName>
    <definedName name="TNPBETF" localSheetId="17">#REF!</definedName>
    <definedName name="TNPBETF" localSheetId="18">#REF!</definedName>
    <definedName name="TNPBETF" localSheetId="10">#REF!</definedName>
    <definedName name="TNPBETF" localSheetId="53">#REF!</definedName>
    <definedName name="TNPBETF" localSheetId="52">#REF!</definedName>
    <definedName name="TNPBETF" localSheetId="51">#REF!</definedName>
    <definedName name="TNPBETF" localSheetId="50">#REF!</definedName>
    <definedName name="TNPBETF" localSheetId="49">#REF!</definedName>
    <definedName name="TNPBETF" localSheetId="48">#REF!</definedName>
    <definedName name="TNPBETF" localSheetId="47">#REF!</definedName>
    <definedName name="TNPBETF" localSheetId="46">#REF!</definedName>
    <definedName name="TNPBETF" localSheetId="45">#REF!</definedName>
    <definedName name="TNPBETF" localSheetId="13">#REF!</definedName>
    <definedName name="TNPBETF" localSheetId="12">#REF!</definedName>
    <definedName name="TNPBETF" localSheetId="16">#REF!</definedName>
    <definedName name="TNPBETF" localSheetId="15">#REF!</definedName>
    <definedName name="TNPBETF" localSheetId="11">#REF!</definedName>
    <definedName name="TNPBETF" localSheetId="8">#REF!</definedName>
    <definedName name="TNPBETF" localSheetId="14">#REF!</definedName>
    <definedName name="TNPBETF" localSheetId="19">#REF!</definedName>
    <definedName name="TNPBETF" localSheetId="9">#REF!</definedName>
    <definedName name="TNPBETF" localSheetId="7">#REF!</definedName>
    <definedName name="TNPBETF">TNPBETF!$B$1</definedName>
    <definedName name="TNPBETF_EQ" localSheetId="34">TNPBETF!$B$12:$I$25</definedName>
    <definedName name="TNPBETFNAV" localSheetId="34">TNPBETF!$B$39:$B$40</definedName>
    <definedName name="TOF" localSheetId="17">TOF!$B$1</definedName>
    <definedName name="TOF" localSheetId="18">TOF!$B$1</definedName>
    <definedName name="TOF" localSheetId="13">TOF!$B$1</definedName>
    <definedName name="TOF" localSheetId="16">TOF!$B$1</definedName>
    <definedName name="TOF" localSheetId="15">TOF!$B$1</definedName>
    <definedName name="TOF" localSheetId="14">TOF!$B$1</definedName>
    <definedName name="TOF" localSheetId="19">TOF!$B$1</definedName>
    <definedName name="TOF">#REF!</definedName>
    <definedName name="TOFNAV" localSheetId="14">TOF!$B$24:$B$31</definedName>
    <definedName name="TOIIS" localSheetId="1">#REF!</definedName>
    <definedName name="TOIIS" localSheetId="17">#REF!</definedName>
    <definedName name="TOIIS" localSheetId="18">#REF!</definedName>
    <definedName name="TOIIS" localSheetId="10">#REF!</definedName>
    <definedName name="TOIIS" localSheetId="53">#REF!</definedName>
    <definedName name="TOIIS" localSheetId="52">#REF!</definedName>
    <definedName name="TOIIS" localSheetId="51">#REF!</definedName>
    <definedName name="TOIIS" localSheetId="50">#REF!</definedName>
    <definedName name="TOIIS" localSheetId="49">#REF!</definedName>
    <definedName name="TOIIS" localSheetId="48">#REF!</definedName>
    <definedName name="TOIIS" localSheetId="47">#REF!</definedName>
    <definedName name="TOIIS" localSheetId="46">#REF!</definedName>
    <definedName name="TOIIS" localSheetId="45">#REF!</definedName>
    <definedName name="TOIIS" localSheetId="13">#REF!</definedName>
    <definedName name="TOIIS" localSheetId="12">#REF!</definedName>
    <definedName name="TOIIS" localSheetId="16">#REF!</definedName>
    <definedName name="TOIIS" localSheetId="15">#REF!</definedName>
    <definedName name="TOIIS" localSheetId="11">#REF!</definedName>
    <definedName name="TOIIS" localSheetId="8">#REF!</definedName>
    <definedName name="TOIIS" localSheetId="14">#REF!</definedName>
    <definedName name="TOIIS" localSheetId="19">#REF!</definedName>
    <definedName name="TOIIS" localSheetId="9">#REF!</definedName>
    <definedName name="TOIIS" localSheetId="7">#REF!</definedName>
    <definedName name="TOIIS">#REF!</definedName>
    <definedName name="TOIOS" localSheetId="1">#REF!</definedName>
    <definedName name="TOIOS" localSheetId="53">#REF!</definedName>
    <definedName name="TOIOS">#REF!</definedName>
    <definedName name="TOISS" localSheetId="1">#REF!</definedName>
    <definedName name="TOISS" localSheetId="53">#REF!</definedName>
    <definedName name="TOISS">#REF!</definedName>
    <definedName name="TQNTF" localSheetId="17">#REF!</definedName>
    <definedName name="TQNTF" localSheetId="18">#REF!</definedName>
    <definedName name="TQNTF" localSheetId="10">#REF!</definedName>
    <definedName name="TQNTF" localSheetId="53">#REF!</definedName>
    <definedName name="TQNTF" localSheetId="52">#REF!</definedName>
    <definedName name="TQNTF" localSheetId="51">#REF!</definedName>
    <definedName name="TQNTF" localSheetId="50">#REF!</definedName>
    <definedName name="TQNTF" localSheetId="49">#REF!</definedName>
    <definedName name="TQNTF" localSheetId="48">#REF!</definedName>
    <definedName name="TQNTF" localSheetId="47">#REF!</definedName>
    <definedName name="TQNTF" localSheetId="46">#REF!</definedName>
    <definedName name="TQNTF" localSheetId="45">#REF!</definedName>
    <definedName name="TQNTF" localSheetId="13">#REF!</definedName>
    <definedName name="TQNTF" localSheetId="12">#REF!</definedName>
    <definedName name="TQNTF" localSheetId="16">#REF!</definedName>
    <definedName name="TQNTF" localSheetId="15">#REF!</definedName>
    <definedName name="TQNTF" localSheetId="11">#REF!</definedName>
    <definedName name="TQNTF" localSheetId="8">#REF!</definedName>
    <definedName name="TQNTF" localSheetId="14">#REF!</definedName>
    <definedName name="TQNTF" localSheetId="19">#REF!</definedName>
    <definedName name="TQNTF" localSheetId="9">#REF!</definedName>
    <definedName name="TQNTF" localSheetId="7">#REF!</definedName>
    <definedName name="TQNTF">TQNTF!$B$1</definedName>
    <definedName name="TQNTF_Debt_Related" localSheetId="43">TQNTF!$B$46:$H$50</definedName>
    <definedName name="TQNTF_EQ" localSheetId="43">TQNTF!$B$12:$I$44</definedName>
    <definedName name="TQNTFNAV" localSheetId="43">TQNTF!$B$64:$B$71</definedName>
    <definedName name="TREF" localSheetId="17">#REF!</definedName>
    <definedName name="TREF" localSheetId="18">#REF!</definedName>
    <definedName name="TREF" localSheetId="10">#REF!</definedName>
    <definedName name="TREF" localSheetId="53">#REF!</definedName>
    <definedName name="TREF" localSheetId="52">#REF!</definedName>
    <definedName name="TREF" localSheetId="51">#REF!</definedName>
    <definedName name="TREF" localSheetId="50">#REF!</definedName>
    <definedName name="TREF" localSheetId="49">#REF!</definedName>
    <definedName name="TREF" localSheetId="48">#REF!</definedName>
    <definedName name="TREF" localSheetId="47">#REF!</definedName>
    <definedName name="TREF" localSheetId="46">#REF!</definedName>
    <definedName name="TREF" localSheetId="45">#REF!</definedName>
    <definedName name="TREF" localSheetId="13">#REF!</definedName>
    <definedName name="TREF" localSheetId="12">#REF!</definedName>
    <definedName name="TREF" localSheetId="16">#REF!</definedName>
    <definedName name="TREF" localSheetId="15">#REF!</definedName>
    <definedName name="TREF" localSheetId="11">#REF!</definedName>
    <definedName name="TREF" localSheetId="8">#REF!</definedName>
    <definedName name="TREF" localSheetId="14">#REF!</definedName>
    <definedName name="TREF" localSheetId="19">#REF!</definedName>
    <definedName name="TREF" localSheetId="9">#REF!</definedName>
    <definedName name="TREF" localSheetId="7">#REF!</definedName>
    <definedName name="TREF">TREF!$B$1</definedName>
    <definedName name="TREF_EQ" localSheetId="39">TREF!$B$12:$I$45</definedName>
    <definedName name="TREFNAV" localSheetId="39">TREF!$B$59:$B$66</definedName>
    <definedName name="TRSFC" localSheetId="19">TRSFC!$B$1</definedName>
    <definedName name="TRSFC">#REF!</definedName>
    <definedName name="TRSFC_Debt_Related" localSheetId="19">TRSFC!$B$70:$H$77</definedName>
    <definedName name="TRSFC_EQ" localSheetId="19">TRSFC!$B$11:$I$56</definedName>
    <definedName name="TRSFC_GOV_SEC" localSheetId="19">TRSFC!$B$58:$H$68</definedName>
    <definedName name="TRSFC_MM" localSheetId="19">TRSFC!$B$79:$H$80</definedName>
    <definedName name="TRSFCNAV" localSheetId="19">TRSFC!$B$93:$B$96</definedName>
    <definedName name="TRSFM" localSheetId="17">#REF!</definedName>
    <definedName name="TRSFM" localSheetId="18">#REF!</definedName>
    <definedName name="TRSFM" localSheetId="10">#REF!</definedName>
    <definedName name="TRSFM" localSheetId="53">#REF!</definedName>
    <definedName name="TRSFM" localSheetId="52">#REF!</definedName>
    <definedName name="TRSFM" localSheetId="51">#REF!</definedName>
    <definedName name="TRSFM" localSheetId="50">#REF!</definedName>
    <definedName name="TRSFM" localSheetId="49">#REF!</definedName>
    <definedName name="TRSFM" localSheetId="48">#REF!</definedName>
    <definedName name="TRSFM" localSheetId="47">#REF!</definedName>
    <definedName name="TRSFM" localSheetId="46">#REF!</definedName>
    <definedName name="TRSFM" localSheetId="45">#REF!</definedName>
    <definedName name="TRSFM" localSheetId="13">#REF!</definedName>
    <definedName name="TRSFM" localSheetId="12">#REF!</definedName>
    <definedName name="TRSFM" localSheetId="16">#REF!</definedName>
    <definedName name="TRSFM" localSheetId="15">#REF!</definedName>
    <definedName name="TRSFM" localSheetId="11">#REF!</definedName>
    <definedName name="TRSFM" localSheetId="8">#REF!</definedName>
    <definedName name="TRSFM" localSheetId="14">#REF!</definedName>
    <definedName name="TRSFM" localSheetId="19">#REF!</definedName>
    <definedName name="TRSFM" localSheetId="9">#REF!</definedName>
    <definedName name="TRSFM" localSheetId="7">#REF!</definedName>
    <definedName name="TRSFM">TRSFM!$B$1</definedName>
    <definedName name="TRSFM_Debt_Related" localSheetId="20">TRSFM!$B$76:$H$88</definedName>
    <definedName name="TRSFM_Debt_Related_UNLISTED" localSheetId="20">TRSFM!$B$90:$H$91</definedName>
    <definedName name="TRSFM_EQ" localSheetId="20">TRSFM!$B$11:$I$60</definedName>
    <definedName name="TRSFM_EQ_FU_Related" localSheetId="20">TRSFM!#REF!</definedName>
    <definedName name="TRSFM_GOV_SEC" localSheetId="20">TRSFM!$B$67:$H$74</definedName>
    <definedName name="TRSFM_MM" localSheetId="20">TRSFM!$B$93:$H$95</definedName>
    <definedName name="TRSFMNAV" localSheetId="20">TRSFM!$B$109:$B$112</definedName>
    <definedName name="TRSFP" localSheetId="17">#REF!</definedName>
    <definedName name="TRSFP" localSheetId="18">#REF!</definedName>
    <definedName name="TRSFP" localSheetId="10">#REF!</definedName>
    <definedName name="TRSFP" localSheetId="53">#REF!</definedName>
    <definedName name="TRSFP" localSheetId="52">#REF!</definedName>
    <definedName name="TRSFP" localSheetId="51">#REF!</definedName>
    <definedName name="TRSFP" localSheetId="50">#REF!</definedName>
    <definedName name="TRSFP" localSheetId="49">#REF!</definedName>
    <definedName name="TRSFP" localSheetId="48">#REF!</definedName>
    <definedName name="TRSFP" localSheetId="47">#REF!</definedName>
    <definedName name="TRSFP" localSheetId="46">#REF!</definedName>
    <definedName name="TRSFP" localSheetId="45">#REF!</definedName>
    <definedName name="TRSFP" localSheetId="13">#REF!</definedName>
    <definedName name="TRSFP" localSheetId="12">#REF!</definedName>
    <definedName name="TRSFP" localSheetId="16">#REF!</definedName>
    <definedName name="TRSFP" localSheetId="15">#REF!</definedName>
    <definedName name="TRSFP" localSheetId="11">#REF!</definedName>
    <definedName name="TRSFP" localSheetId="8">#REF!</definedName>
    <definedName name="TRSFP" localSheetId="14">#REF!</definedName>
    <definedName name="TRSFP" localSheetId="19">#REF!</definedName>
    <definedName name="TRSFP" localSheetId="9">#REF!</definedName>
    <definedName name="TRSFP" localSheetId="7">#REF!</definedName>
    <definedName name="TRSFP">TRSFP!$B$1</definedName>
    <definedName name="TRSFP_EQ" localSheetId="21">TRSFP!$B$11:$I$61</definedName>
    <definedName name="TRSFPNAV" localSheetId="21">TRSFP!$B$75:$B$78</definedName>
    <definedName name="TSCAPF" localSheetId="17">#REF!</definedName>
    <definedName name="TSCAPF" localSheetId="18">#REF!</definedName>
    <definedName name="TSCAPF" localSheetId="10">#REF!</definedName>
    <definedName name="TSCAPF" localSheetId="53">#REF!</definedName>
    <definedName name="TSCAPF" localSheetId="52">#REF!</definedName>
    <definedName name="TSCAPF" localSheetId="51">#REF!</definedName>
    <definedName name="TSCAPF" localSheetId="50">#REF!</definedName>
    <definedName name="TSCAPF" localSheetId="49">#REF!</definedName>
    <definedName name="TSCAPF" localSheetId="48">#REF!</definedName>
    <definedName name="TSCAPF" localSheetId="47">#REF!</definedName>
    <definedName name="TSCAPF" localSheetId="46">#REF!</definedName>
    <definedName name="TSCAPF" localSheetId="45">#REF!</definedName>
    <definedName name="TSCAPF" localSheetId="13">#REF!</definedName>
    <definedName name="TSCAPF" localSheetId="12">#REF!</definedName>
    <definedName name="TSCAPF" localSheetId="16">#REF!</definedName>
    <definedName name="TSCAPF" localSheetId="15">#REF!</definedName>
    <definedName name="TSCAPF" localSheetId="11">#REF!</definedName>
    <definedName name="TSCAPF" localSheetId="8">#REF!</definedName>
    <definedName name="TSCAPF" localSheetId="14">#REF!</definedName>
    <definedName name="TSCAPF" localSheetId="19">#REF!</definedName>
    <definedName name="TSCAPF" localSheetId="9">#REF!</definedName>
    <definedName name="TSCAPF" localSheetId="7">#REF!</definedName>
    <definedName name="TSCAPF">TSCAPF!$B$1</definedName>
    <definedName name="TSCAPF_EQ" localSheetId="29">TSCAPF!$B$12:$I$52</definedName>
    <definedName name="TSCAPF_EQ_FU_Related" localSheetId="29">TSCAPF!#REF!</definedName>
    <definedName name="TSCAPFNAV" localSheetId="29">TSCAPF!$B$73:$B$80</definedName>
    <definedName name="TSIPF3" localSheetId="1">#REF!</definedName>
    <definedName name="TSIPF3" localSheetId="17">#REF!</definedName>
    <definedName name="TSIPF3" localSheetId="18">#REF!</definedName>
    <definedName name="TSIPF3" localSheetId="10">#REF!</definedName>
    <definedName name="TSIPF3" localSheetId="53">#REF!</definedName>
    <definedName name="TSIPF3" localSheetId="52">#REF!</definedName>
    <definedName name="TSIPF3" localSheetId="51">#REF!</definedName>
    <definedName name="TSIPF3" localSheetId="50">#REF!</definedName>
    <definedName name="TSIPF3" localSheetId="49">#REF!</definedName>
    <definedName name="TSIPF3" localSheetId="48">#REF!</definedName>
    <definedName name="TSIPF3" localSheetId="47">#REF!</definedName>
    <definedName name="TSIPF3" localSheetId="46">#REF!</definedName>
    <definedName name="TSIPF3" localSheetId="45">#REF!</definedName>
    <definedName name="TSIPF3" localSheetId="13">#REF!</definedName>
    <definedName name="TSIPF3" localSheetId="12">#REF!</definedName>
    <definedName name="TSIPF3" localSheetId="16">#REF!</definedName>
    <definedName name="TSIPF3" localSheetId="15">#REF!</definedName>
    <definedName name="TSIPF3" localSheetId="11">#REF!</definedName>
    <definedName name="TSIPF3" localSheetId="8">#REF!</definedName>
    <definedName name="TSIPF3" localSheetId="14">#REF!</definedName>
    <definedName name="TSIPF3" localSheetId="19">#REF!</definedName>
    <definedName name="TSIPF3" localSheetId="9">#REF!</definedName>
    <definedName name="TSIPF3" localSheetId="7">#REF!</definedName>
    <definedName name="TSIPF3">#REF!</definedName>
    <definedName name="TSTBF" localSheetId="17">TSTBF!$B$1</definedName>
    <definedName name="TSTBF" localSheetId="18">TSTBF!$B$1</definedName>
    <definedName name="TSTBF" localSheetId="10">TSTBF!$B$1</definedName>
    <definedName name="TSTBF" localSheetId="13">TSTBF!$B$1</definedName>
    <definedName name="TSTBF" localSheetId="12">TSTBF!$B$1</definedName>
    <definedName name="TSTBF" localSheetId="16">TSTBF!$B$1</definedName>
    <definedName name="TSTBF" localSheetId="15">TSTBF!$B$1</definedName>
    <definedName name="TSTBF" localSheetId="11">TSTBF!$B$1</definedName>
    <definedName name="TSTBF" localSheetId="14">TSTBF!$B$1</definedName>
    <definedName name="TSTBF" localSheetId="19">TSTBF!$B$1</definedName>
    <definedName name="TSTBF" localSheetId="9">TSTBF!$B$1</definedName>
    <definedName name="TSTBF">#REF!</definedName>
    <definedName name="TSTBF_Debt_Related" localSheetId="9">TSTBF!$B$35:$H$77</definedName>
    <definedName name="TSTBF_Debt_Related_UNLISTED" localSheetId="9">TSTBF!$B$79:$H$81</definedName>
    <definedName name="TSTBF_GOV_SEC" localSheetId="9">TSTBF!$B$12:$H$33</definedName>
    <definedName name="TSTBF_MM" localSheetId="9">TSTBF!$B$83:$H$91</definedName>
    <definedName name="TSTBFNAV" localSheetId="9">TSTBF!$B$104:$B$115</definedName>
    <definedName name="TTAF1" localSheetId="1">#REF!</definedName>
    <definedName name="TTAF1" localSheetId="17">#REF!</definedName>
    <definedName name="TTAF1" localSheetId="18">#REF!</definedName>
    <definedName name="TTAF1" localSheetId="10">#REF!</definedName>
    <definedName name="TTAF1" localSheetId="53">#REF!</definedName>
    <definedName name="TTAF1" localSheetId="52">#REF!</definedName>
    <definedName name="TTAF1" localSheetId="51">#REF!</definedName>
    <definedName name="TTAF1" localSheetId="50">#REF!</definedName>
    <definedName name="TTAF1" localSheetId="49">#REF!</definedName>
    <definedName name="TTAF1" localSheetId="48">#REF!</definedName>
    <definedName name="TTAF1" localSheetId="47">#REF!</definedName>
    <definedName name="TTAF1" localSheetId="46">#REF!</definedName>
    <definedName name="TTAF1" localSheetId="45">#REF!</definedName>
    <definedName name="TTAF1" localSheetId="13">#REF!</definedName>
    <definedName name="TTAF1" localSheetId="12">#REF!</definedName>
    <definedName name="TTAF1" localSheetId="16">#REF!</definedName>
    <definedName name="TTAF1" localSheetId="15">#REF!</definedName>
    <definedName name="TTAF1" localSheetId="11">#REF!</definedName>
    <definedName name="TTAF1" localSheetId="8">#REF!</definedName>
    <definedName name="TTAF1" localSheetId="14">#REF!</definedName>
    <definedName name="TTAF1" localSheetId="19">#REF!</definedName>
    <definedName name="TTAF1" localSheetId="9">#REF!</definedName>
    <definedName name="TTAF1" localSheetId="7">#REF!</definedName>
    <definedName name="TTAF1">#REF!</definedName>
    <definedName name="TTMF" localSheetId="1">#REF!</definedName>
    <definedName name="TTMF" localSheetId="53">#REF!</definedName>
    <definedName name="TTMF">#REF!</definedName>
    <definedName name="TTMFSP1" localSheetId="17">#REF!</definedName>
    <definedName name="TTMFSP1" localSheetId="18">#REF!</definedName>
    <definedName name="TTMFSP1" localSheetId="10">#REF!</definedName>
    <definedName name="TTMFSP1" localSheetId="53">#REF!</definedName>
    <definedName name="TTMFSP1" localSheetId="52">#REF!</definedName>
    <definedName name="TTMFSP1" localSheetId="51">#REF!</definedName>
    <definedName name="TTMFSP1" localSheetId="50">#REF!</definedName>
    <definedName name="TTMFSP1" localSheetId="49">#REF!</definedName>
    <definedName name="TTMFSP1" localSheetId="48">#REF!</definedName>
    <definedName name="TTMFSP1" localSheetId="47">#REF!</definedName>
    <definedName name="TTMFSP1" localSheetId="46">#REF!</definedName>
    <definedName name="TTMFSP1" localSheetId="45">#REF!</definedName>
    <definedName name="TTMFSP1" localSheetId="13">#REF!</definedName>
    <definedName name="TTMFSP1" localSheetId="12">#REF!</definedName>
    <definedName name="TTMFSP1" localSheetId="16">#REF!</definedName>
    <definedName name="TTMFSP1" localSheetId="15">#REF!</definedName>
    <definedName name="TTMFSP1" localSheetId="11">#REF!</definedName>
    <definedName name="TTMFSP1" localSheetId="8">#REF!</definedName>
    <definedName name="TTMFSP1" localSheetId="14">#REF!</definedName>
    <definedName name="TTMFSP1" localSheetId="19">#REF!</definedName>
    <definedName name="TTMFSP1" localSheetId="9">#REF!</definedName>
    <definedName name="TTMFSP1" localSheetId="7">#REF!</definedName>
    <definedName name="TTMFSP1">#REF!</definedName>
    <definedName name="TTMFSP1NAV" localSheetId="9">TSTBF!$B$147:$B$162</definedName>
    <definedName name="TTOFE" localSheetId="17">#REF!</definedName>
    <definedName name="TTOFE" localSheetId="18">#REF!</definedName>
    <definedName name="TTOFE" localSheetId="10">#REF!</definedName>
    <definedName name="TTOFE" localSheetId="53">#REF!</definedName>
    <definedName name="TTOFE" localSheetId="52">#REF!</definedName>
    <definedName name="TTOFE" localSheetId="51">#REF!</definedName>
    <definedName name="TTOFE" localSheetId="50">#REF!</definedName>
    <definedName name="TTOFE" localSheetId="49">#REF!</definedName>
    <definedName name="TTOFE" localSheetId="48">#REF!</definedName>
    <definedName name="TTOFE" localSheetId="47">#REF!</definedName>
    <definedName name="TTOFE" localSheetId="46">#REF!</definedName>
    <definedName name="TTOFE" localSheetId="45">#REF!</definedName>
    <definedName name="TTOFE" localSheetId="13">#REF!</definedName>
    <definedName name="TTOFE" localSheetId="12">#REF!</definedName>
    <definedName name="TTOFE" localSheetId="16">#REF!</definedName>
    <definedName name="TTOFE" localSheetId="15">#REF!</definedName>
    <definedName name="TTOFE" localSheetId="11">#REF!</definedName>
    <definedName name="TTOFE" localSheetId="8">#REF!</definedName>
    <definedName name="TTOFE" localSheetId="14">#REF!</definedName>
    <definedName name="TTOFE" localSheetId="19">#REF!</definedName>
    <definedName name="TTOFE" localSheetId="9">#REF!</definedName>
    <definedName name="TTOFE" localSheetId="7">#REF!</definedName>
    <definedName name="TTOFE">TTOFE!$B$1</definedName>
    <definedName name="TTOFE_EQ" localSheetId="22">TTOFE!$B$12:$I$53</definedName>
    <definedName name="TTOFE_EQ_FU_Related" localSheetId="22">TTOFE!#REF!</definedName>
    <definedName name="TTOFENAV" localSheetId="22">TTOFE!$B$73:$B$80</definedName>
    <definedName name="TTSF96" localSheetId="17">#REF!</definedName>
    <definedName name="TTSF96" localSheetId="18">#REF!</definedName>
    <definedName name="TTSF96" localSheetId="10">#REF!</definedName>
    <definedName name="TTSF96" localSheetId="53">#REF!</definedName>
    <definedName name="TTSF96" localSheetId="52">#REF!</definedName>
    <definedName name="TTSF96" localSheetId="51">#REF!</definedName>
    <definedName name="TTSF96" localSheetId="50">#REF!</definedName>
    <definedName name="TTSF96" localSheetId="49">#REF!</definedName>
    <definedName name="TTSF96" localSheetId="48">#REF!</definedName>
    <definedName name="TTSF96" localSheetId="47">#REF!</definedName>
    <definedName name="TTSF96" localSheetId="46">#REF!</definedName>
    <definedName name="TTSF96" localSheetId="45">#REF!</definedName>
    <definedName name="TTSF96" localSheetId="13">#REF!</definedName>
    <definedName name="TTSF96" localSheetId="12">#REF!</definedName>
    <definedName name="TTSF96" localSheetId="16">#REF!</definedName>
    <definedName name="TTSF96" localSheetId="15">#REF!</definedName>
    <definedName name="TTSF96" localSheetId="11">#REF!</definedName>
    <definedName name="TTSF96" localSheetId="8">#REF!</definedName>
    <definedName name="TTSF96" localSheetId="14">#REF!</definedName>
    <definedName name="TTSF96" localSheetId="19">#REF!</definedName>
    <definedName name="TTSF96" localSheetId="9">#REF!</definedName>
    <definedName name="TTSF96" localSheetId="7">#REF!</definedName>
    <definedName name="TTSF96">TTSF96!$B$1</definedName>
    <definedName name="TTSF96_EQ" localSheetId="25">TTSF96!$B$12:$I$57</definedName>
    <definedName name="TTSF96NAV" localSheetId="25">TTSF96!$B$71:$B$78</definedName>
    <definedName name="TUDG3S" localSheetId="1">#REF!</definedName>
    <definedName name="TUDG3S" localSheetId="17">#REF!</definedName>
    <definedName name="TUDG3S" localSheetId="18">#REF!</definedName>
    <definedName name="TUDG3S" localSheetId="10">#REF!</definedName>
    <definedName name="TUDG3S" localSheetId="53">#REF!</definedName>
    <definedName name="TUDG3S" localSheetId="52">#REF!</definedName>
    <definedName name="TUDG3S" localSheetId="51">#REF!</definedName>
    <definedName name="TUDG3S" localSheetId="50">#REF!</definedName>
    <definedName name="TUDG3S" localSheetId="49">#REF!</definedName>
    <definedName name="TUDG3S" localSheetId="48">#REF!</definedName>
    <definedName name="TUDG3S" localSheetId="47">#REF!</definedName>
    <definedName name="TUDG3S" localSheetId="46">#REF!</definedName>
    <definedName name="TUDG3S" localSheetId="45">#REF!</definedName>
    <definedName name="TUDG3S" localSheetId="13">#REF!</definedName>
    <definedName name="TUDG3S" localSheetId="12">#REF!</definedName>
    <definedName name="TUDG3S" localSheetId="16">#REF!</definedName>
    <definedName name="TUDG3S" localSheetId="15">#REF!</definedName>
    <definedName name="TUDG3S" localSheetId="11">#REF!</definedName>
    <definedName name="TUDG3S" localSheetId="8">#REF!</definedName>
    <definedName name="TUDG3S" localSheetId="14">#REF!</definedName>
    <definedName name="TUDG3S" localSheetId="19">#REF!</definedName>
    <definedName name="TUDG3S" localSheetId="9">#REF!</definedName>
    <definedName name="TUDG3S" localSheetId="7">#REF!</definedName>
    <definedName name="TUDG3S">#REF!</definedName>
    <definedName name="TUDS" localSheetId="1">#REF!</definedName>
    <definedName name="TUDS" localSheetId="53">#REF!</definedName>
    <definedName name="TUDS">#REF!</definedName>
    <definedName name="TURG3S" localSheetId="1">#REF!</definedName>
    <definedName name="TURG3S" localSheetId="53">#REF!</definedName>
    <definedName name="TURG3S">#REF!</definedName>
    <definedName name="TURS" localSheetId="1">#REF!</definedName>
    <definedName name="TURS" localSheetId="53">#REF!</definedName>
    <definedName name="TURS">#REF!</definedName>
    <definedName name="TUSTF" localSheetId="17">TUSTF!$B$1</definedName>
    <definedName name="TUSTF" localSheetId="18">TUSTF!$B$1</definedName>
    <definedName name="TUSTF" localSheetId="10">TUSTF!$B$1</definedName>
    <definedName name="TUSTF" localSheetId="13">TUSTF!$B$1</definedName>
    <definedName name="TUSTF" localSheetId="12">TUSTF!$B$1</definedName>
    <definedName name="TUSTF" localSheetId="16">TUSTF!$B$1</definedName>
    <definedName name="TUSTF" localSheetId="15">TUSTF!$B$1</definedName>
    <definedName name="TUSTF" localSheetId="11">TUSTF!$B$1</definedName>
    <definedName name="TUSTF" localSheetId="8">TUSTF!$B$1</definedName>
    <definedName name="TUSTF" localSheetId="14">TUSTF!$B$1</definedName>
    <definedName name="TUSTF" localSheetId="19">TUSTF!$B$1</definedName>
    <definedName name="TUSTF" localSheetId="9">TUSTF!$B$1</definedName>
    <definedName name="TUSTF" localSheetId="7">TUSTF!$B$1</definedName>
    <definedName name="TUSTF">#REF!</definedName>
    <definedName name="TUSTF_Debt_Related" localSheetId="7">TUSTF!$B$17:$H$30</definedName>
    <definedName name="TUSTF_GOV_SEC" localSheetId="7">TUSTF!$B$11:$H$15</definedName>
    <definedName name="TUSTF_MM" localSheetId="7">TUSTF!$B$32:$H$54</definedName>
    <definedName name="TUSTFNAV" localSheetId="7">TUSTF!$B$67:$B$78</definedName>
    <definedName name="TVFS1" localSheetId="17">#REF!</definedName>
    <definedName name="TVFS1" localSheetId="18">#REF!</definedName>
    <definedName name="TVFS1" localSheetId="10">#REF!</definedName>
    <definedName name="TVFS1" localSheetId="53">#REF!</definedName>
    <definedName name="TVFS1" localSheetId="52">#REF!</definedName>
    <definedName name="TVFS1" localSheetId="51">#REF!</definedName>
    <definedName name="TVFS1" localSheetId="50">#REF!</definedName>
    <definedName name="TVFS1" localSheetId="49">#REF!</definedName>
    <definedName name="TVFS1" localSheetId="48">#REF!</definedName>
    <definedName name="TVFS1" localSheetId="47">#REF!</definedName>
    <definedName name="TVFS1" localSheetId="46">#REF!</definedName>
    <definedName name="TVFS1" localSheetId="45">#REF!</definedName>
    <definedName name="TVFS1" localSheetId="13">#REF!</definedName>
    <definedName name="TVFS1" localSheetId="12">#REF!</definedName>
    <definedName name="TVFS1" localSheetId="16">#REF!</definedName>
    <definedName name="TVFS1" localSheetId="15">#REF!</definedName>
    <definedName name="TVFS1" localSheetId="11">#REF!</definedName>
    <definedName name="TVFS1" localSheetId="8">#REF!</definedName>
    <definedName name="TVFS1" localSheetId="14">#REF!</definedName>
    <definedName name="TVFS1" localSheetId="19">#REF!</definedName>
    <definedName name="TVFS1" localSheetId="9">#REF!</definedName>
    <definedName name="TVFS1" localSheetId="7">#REF!</definedName>
    <definedName name="TVFS1">#REF!</definedName>
    <definedName name="TVFS2" localSheetId="17">#REF!</definedName>
    <definedName name="TVFS2" localSheetId="18">#REF!</definedName>
    <definedName name="TVFS2" localSheetId="10">#REF!</definedName>
    <definedName name="TVFS2" localSheetId="53">#REF!</definedName>
    <definedName name="TVFS2" localSheetId="52">#REF!</definedName>
    <definedName name="TVFS2" localSheetId="51">#REF!</definedName>
    <definedName name="TVFS2" localSheetId="50">#REF!</definedName>
    <definedName name="TVFS2" localSheetId="49">#REF!</definedName>
    <definedName name="TVFS2" localSheetId="48">#REF!</definedName>
    <definedName name="TVFS2" localSheetId="47">#REF!</definedName>
    <definedName name="TVFS2" localSheetId="46">#REF!</definedName>
    <definedName name="TVFS2" localSheetId="45">#REF!</definedName>
    <definedName name="TVFS2" localSheetId="13">#REF!</definedName>
    <definedName name="TVFS2" localSheetId="12">#REF!</definedName>
    <definedName name="TVFS2" localSheetId="16">#REF!</definedName>
    <definedName name="TVFS2" localSheetId="15">#REF!</definedName>
    <definedName name="TVFS2" localSheetId="11">#REF!</definedName>
    <definedName name="TVFS2" localSheetId="8">#REF!</definedName>
    <definedName name="TVFS2" localSheetId="14">#REF!</definedName>
    <definedName name="TVFS2" localSheetId="19">#REF!</definedName>
    <definedName name="TVFS2" localSheetId="9">#REF!</definedName>
    <definedName name="TVFS2" localSheetId="7">#REF!</definedName>
    <definedName name="TVFS2">TVFS2!$B$1</definedName>
    <definedName name="TVFS2_EQ" localSheetId="44">TVFS2!$B$12:$I$22</definedName>
    <definedName name="TVFS2NAV" localSheetId="44">TVFS2!$B$36:$B$43</definedName>
    <definedName name="TYCF" localSheetId="17">#REF!</definedName>
    <definedName name="TYCF" localSheetId="18">#REF!</definedName>
    <definedName name="TYCF" localSheetId="10">#REF!</definedName>
    <definedName name="TYCF" localSheetId="53">#REF!</definedName>
    <definedName name="TYCF" localSheetId="52">#REF!</definedName>
    <definedName name="TYCF" localSheetId="51">#REF!</definedName>
    <definedName name="TYCF" localSheetId="50">#REF!</definedName>
    <definedName name="TYCF" localSheetId="49">#REF!</definedName>
    <definedName name="TYCF" localSheetId="48">#REF!</definedName>
    <definedName name="TYCF" localSheetId="47">#REF!</definedName>
    <definedName name="TYCF" localSheetId="46">#REF!</definedName>
    <definedName name="TYCF" localSheetId="45">#REF!</definedName>
    <definedName name="TYCF" localSheetId="13">#REF!</definedName>
    <definedName name="TYCF" localSheetId="12">#REF!</definedName>
    <definedName name="TYCF" localSheetId="16">#REF!</definedName>
    <definedName name="TYCF" localSheetId="15">#REF!</definedName>
    <definedName name="TYCF" localSheetId="11">#REF!</definedName>
    <definedName name="TYCF" localSheetId="8">#REF!</definedName>
    <definedName name="TYCF" localSheetId="14">#REF!</definedName>
    <definedName name="TYCF" localSheetId="19">#REF!</definedName>
    <definedName name="TYCF" localSheetId="9">#REF!</definedName>
    <definedName name="TYCF" localSheetId="7">#REF!</definedName>
    <definedName name="TYCF">TYCF!$B$1</definedName>
    <definedName name="TYCF_EQ" localSheetId="42">TYCF!$B$11:$I$58</definedName>
    <definedName name="TYCFNAV" localSheetId="42">TYCF!$B$72:$B$75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2" i="54" l="1"/>
  <c r="F53" i="54"/>
  <c r="F51" i="54"/>
  <c r="H117" i="11"/>
  <c r="G117" i="11"/>
  <c r="H82" i="11" l="1"/>
  <c r="G82" i="11"/>
  <c r="C168" i="11" l="1"/>
  <c r="C223" i="11"/>
  <c r="C236" i="11"/>
  <c r="C409" i="11"/>
  <c r="C451" i="11"/>
  <c r="C453" i="11" l="1"/>
  <c r="C238" i="11"/>
  <c r="C229" i="25" l="1"/>
  <c r="C209" i="25"/>
  <c r="C231" i="25" l="1"/>
  <c r="H112" i="30" l="1"/>
  <c r="C445" i="30"/>
  <c r="C441" i="30"/>
  <c r="C416" i="30"/>
  <c r="C376" i="30"/>
  <c r="C447" i="30" l="1"/>
  <c r="C418" i="30"/>
  <c r="H281" i="31" l="1"/>
  <c r="C1336" i="31"/>
  <c r="C1135" i="31"/>
  <c r="C1338" i="31" l="1"/>
  <c r="C136" i="21" l="1"/>
  <c r="C128" i="25"/>
  <c r="C214" i="30"/>
  <c r="C390" i="31"/>
  <c r="H184" i="30"/>
  <c r="H54" i="14"/>
  <c r="H53" i="4"/>
  <c r="G53" i="4"/>
  <c r="H59" i="4"/>
  <c r="H60" i="4" s="1"/>
  <c r="G59" i="4"/>
  <c r="G60" i="4" s="1"/>
  <c r="H61" i="6" l="1"/>
  <c r="H66" i="6" s="1"/>
  <c r="G61" i="6"/>
  <c r="G66" i="6" s="1"/>
  <c r="H65" i="6"/>
  <c r="G65" i="6"/>
  <c r="H59" i="13" l="1"/>
  <c r="G59" i="13"/>
  <c r="H55" i="13"/>
  <c r="H60" i="13" s="1"/>
  <c r="H62" i="13" s="1"/>
  <c r="G55" i="13"/>
  <c r="G60" i="13" s="1"/>
  <c r="G62" i="13" s="1"/>
  <c r="H53" i="15"/>
  <c r="G53" i="15"/>
  <c r="H49" i="15"/>
  <c r="G49" i="15"/>
  <c r="G54" i="15" l="1"/>
  <c r="H54" i="15"/>
  <c r="H134" i="11" l="1"/>
  <c r="G134" i="11"/>
  <c r="H94" i="25" l="1"/>
  <c r="H73" i="25"/>
  <c r="G73" i="25"/>
  <c r="H177" i="30" l="1"/>
  <c r="G177" i="30"/>
  <c r="H116" i="30"/>
  <c r="G116" i="30"/>
  <c r="G112" i="30"/>
  <c r="H349" i="31"/>
  <c r="G349" i="31"/>
  <c r="G281" i="31"/>
  <c r="G117" i="30" l="1"/>
  <c r="H117" i="30"/>
  <c r="G57" i="55" l="1"/>
  <c r="H57" i="55"/>
  <c r="G69" i="55"/>
  <c r="H69" i="55"/>
  <c r="G78" i="55"/>
  <c r="H78" i="55"/>
  <c r="G81" i="55"/>
  <c r="H81" i="55"/>
  <c r="G16" i="54"/>
  <c r="H16" i="54"/>
  <c r="G22" i="54"/>
  <c r="H22" i="54"/>
  <c r="G18" i="53"/>
  <c r="H18" i="53"/>
  <c r="G34" i="53"/>
  <c r="H34" i="53"/>
  <c r="G37" i="53"/>
  <c r="H37" i="53"/>
  <c r="G29" i="52"/>
  <c r="H29" i="52"/>
  <c r="G48" i="52"/>
  <c r="H48" i="52"/>
  <c r="G51" i="52"/>
  <c r="H51" i="52"/>
  <c r="G31" i="51"/>
  <c r="H31" i="51"/>
  <c r="G19" i="50"/>
  <c r="H19" i="50"/>
  <c r="G28" i="50"/>
  <c r="H28" i="50"/>
  <c r="G31" i="50"/>
  <c r="H31" i="50"/>
  <c r="G50" i="48"/>
  <c r="H50" i="48"/>
  <c r="G18" i="47"/>
  <c r="H18" i="47"/>
  <c r="G35" i="47"/>
  <c r="H35" i="47"/>
  <c r="G38" i="47"/>
  <c r="H38" i="47"/>
  <c r="G23" i="46" l="1"/>
  <c r="H23" i="46"/>
  <c r="G66" i="46"/>
  <c r="H66" i="46"/>
  <c r="G94" i="46"/>
  <c r="H94" i="46"/>
  <c r="G34" i="45"/>
  <c r="H34" i="45"/>
  <c r="G78" i="45"/>
  <c r="H78" i="45"/>
  <c r="G82" i="45"/>
  <c r="H82" i="45"/>
  <c r="G92" i="45"/>
  <c r="H92" i="45"/>
  <c r="G37" i="44"/>
  <c r="H37" i="44"/>
  <c r="G99" i="44"/>
  <c r="H99" i="44"/>
  <c r="G16" i="43"/>
  <c r="H16" i="43"/>
  <c r="G31" i="43"/>
  <c r="H31" i="43"/>
  <c r="G55" i="43"/>
  <c r="H55" i="43"/>
  <c r="G27" i="42" l="1"/>
  <c r="H27" i="42"/>
  <c r="G26" i="41"/>
  <c r="H26" i="41"/>
  <c r="G29" i="40"/>
  <c r="H29" i="40"/>
  <c r="G25" i="39"/>
  <c r="H25" i="39"/>
  <c r="G26" i="38"/>
  <c r="H26" i="38"/>
  <c r="G24" i="37"/>
  <c r="H24" i="37"/>
  <c r="G21" i="36"/>
  <c r="H21" i="36"/>
  <c r="G31" i="35"/>
  <c r="H31" i="35"/>
  <c r="G174" i="30"/>
  <c r="H174" i="30"/>
  <c r="H344" i="31"/>
  <c r="G344" i="31"/>
  <c r="H23" i="32"/>
  <c r="G23" i="32"/>
  <c r="H356" i="31"/>
  <c r="G356" i="31"/>
  <c r="H320" i="31"/>
  <c r="G320" i="31"/>
  <c r="H302" i="31"/>
  <c r="G302" i="31"/>
  <c r="H181" i="30"/>
  <c r="G181" i="30"/>
  <c r="H166" i="30"/>
  <c r="G166" i="30"/>
  <c r="H132" i="30"/>
  <c r="G132" i="30"/>
  <c r="H34" i="29"/>
  <c r="G34" i="29"/>
  <c r="H53" i="28"/>
  <c r="G53" i="28"/>
  <c r="H45" i="28"/>
  <c r="G45" i="28"/>
  <c r="H66" i="27"/>
  <c r="G66" i="27"/>
  <c r="H60" i="27"/>
  <c r="G60" i="27"/>
  <c r="H52" i="26"/>
  <c r="G52" i="26"/>
  <c r="H91" i="25"/>
  <c r="G91" i="25"/>
  <c r="H88" i="25"/>
  <c r="G88" i="25"/>
  <c r="H84" i="25"/>
  <c r="G84" i="25"/>
  <c r="H58" i="24"/>
  <c r="G58" i="24"/>
  <c r="H60" i="23"/>
  <c r="G60" i="23"/>
  <c r="H41" i="22"/>
  <c r="G41" i="22"/>
  <c r="H99" i="21"/>
  <c r="G99" i="21"/>
  <c r="H92" i="21"/>
  <c r="G92" i="21"/>
  <c r="H66" i="21"/>
  <c r="G66" i="21"/>
  <c r="H48" i="21"/>
  <c r="G48" i="21"/>
  <c r="H73" i="20"/>
  <c r="G73" i="20"/>
  <c r="H67" i="20"/>
  <c r="G67" i="20"/>
  <c r="H46" i="19"/>
  <c r="G46" i="19"/>
  <c r="H52" i="18"/>
  <c r="G52" i="18"/>
  <c r="H46" i="18"/>
  <c r="G46" i="18"/>
  <c r="H45" i="17"/>
  <c r="G45" i="17"/>
  <c r="H58" i="16"/>
  <c r="G58" i="16"/>
  <c r="G54" i="14"/>
  <c r="H65" i="12"/>
  <c r="G65" i="12"/>
  <c r="H131" i="11"/>
  <c r="G131" i="11"/>
  <c r="H125" i="11"/>
  <c r="G125" i="11"/>
  <c r="G136" i="11" s="1"/>
  <c r="G137" i="11" s="1"/>
  <c r="H72" i="10"/>
  <c r="G72" i="10"/>
  <c r="H66" i="10"/>
  <c r="G66" i="10"/>
  <c r="H26" i="9"/>
  <c r="G26" i="9"/>
  <c r="H51" i="8"/>
  <c r="G51" i="8"/>
  <c r="H45" i="8"/>
  <c r="G45" i="8"/>
  <c r="H46" i="7"/>
  <c r="G46" i="7"/>
  <c r="H96" i="6"/>
  <c r="G96" i="6"/>
  <c r="H92" i="6"/>
  <c r="G92" i="6"/>
  <c r="H89" i="6"/>
  <c r="G89" i="6"/>
  <c r="H75" i="6"/>
  <c r="G75" i="6"/>
  <c r="H62" i="5"/>
  <c r="G62" i="5"/>
  <c r="H59" i="3"/>
  <c r="G59" i="3"/>
  <c r="H136"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7921B9-2A95-428C-9C9C-E0F11F18AC08}" name="Connection15487"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BPSUF' _x000d_ _x000d_and WEEKEND_DT='31 Jul 2021' and a.ASSET_TYPE in('13','26','37','39','48') _x000d_and a.schclass='GLOBAL' and a.security is not null and a.UNITS&gt;0  and LAST_NET_ASSETS&gt;1 and f.schclass='GLOBAL' ) _x000d_where MKTVAL &gt; 0 order by 6 desc"/>
  </connection>
  <connection id="2" xr16:uid="{CC0A27F0-7AB5-4527-B5F6-0653AF978B9B}" name="Connection15515"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BPSUF' _x000d_ _x000d_and WEEKEND_DT='31 Jul 2021' and a.ASSET_TYPE in('05','06','07','09','11','12','14','25','29','34','18','52') and LISTED_Y_N='Y'  _x000d_and a.schclass='GLOBAL' and a.security is not null and a.UNITS&gt;0  and LAST_NET_ASSETS&gt;1 and f.schclass='GLOBAL' ) _x000d_where MKTVAL &gt; 0) order by 6 desc"/>
  </connection>
  <connection id="3" xr16:uid="{A6BF88CE-F3FB-49A2-A477-E353D6045A79}" name="Connection15609"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BPSUF' _x000d_ and LAST_NET_ASSETS&gt;1 and f.SCHCLASS='GLOBAL'_x000d_and WEEKEND_DT='31 Jul 2021' and a.ASSET_TYPE in('16','17','19','20','22','03','15'))  _x000d_where MKTVAL &gt; 0 order by 6 desc"/>
  </connection>
  <connection id="4" xr16:uid="{C6F8E964-B2F7-4521-A2F1-FA0F2C6D5DD1}" name="Connection1568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C76CFEE1-3685-4153-BC66-DB45FBDB29E1}" name="Connection15779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TM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 xr16:uid="{AD869B3D-8B82-49BB-80B0-4438CFEE820C}" name="Connection15805"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DBF' _x000d_ _x000d_and WEEKEND_DT='31 Jul 2021' and a.ASSET_TYPE in('13','26','37','39','48') _x000d_and a.schclass='GLOBAL' and a.security is not null and a.UNITS&gt;0  and LAST_NET_ASSETS&gt;1 and f.schclass='GLOBAL' ) _x000d_where MKTVAL &gt; 0 order by 6 desc"/>
  </connection>
  <connection id="7" xr16:uid="{C7AAE90D-9D29-45FC-9ADB-5FD2241E2DA1}" name="Connection1581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DBF' _x000d_ _x000d_and WEEKEND_DT='31 Jul 2021' and a.ASSET_TYPE in('05','06','07','09','11','12','14','25','29','34','18','52') and LISTED_Y_N='Y'  _x000d_and a.schclass='GLOBAL' and a.security is not null and a.UNITS&gt;0  and LAST_NET_ASSETS&gt;1 and f.schclass='GLOBAL' ) _x000d_where MKTVAL &gt; 0) order by 6 desc"/>
  </connection>
  <connection id="8" xr16:uid="{1E8A8263-EF12-41D1-B754-C3E25B3113B8}" name="Connection15818"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DBF' _x000d_ and LAST_NET_ASSETS&gt;1 and f.SCHCLASS='GLOBAL'_x000d_and WEEKEND_DT='31 Jul 2021' and a.ASSET_TYPE in('16','17','19','20','22','03','15'))  _x000d_where MKTVAL &gt; 0 order by 6 desc"/>
  </connection>
  <connection id="9" xr16:uid="{C5517117-9568-4F32-ABDA-1BBC56C9637F}" name="Connection15825"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D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19F4A84D-4B81-4889-9C8E-F8D02C360CF7}" name="Connection15855"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FRF' _x000d_ _x000d_and WEEKEND_DT='31 Jul 2021' and a.ASSET_TYPE in('13','26','37','39','48') _x000d_and a.schclass='GLOBAL' and a.security is not null and a.UNITS&gt;0  and LAST_NET_ASSETS&gt;1 and f.schclass='GLOBAL' ) _x000d_where MKTVAL &gt; 0 order by 6 desc"/>
  </connection>
  <connection id="11" xr16:uid="{D9C29869-B975-40AC-A43A-2DC5408B8AB1}" name="Connection15857"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RF' _x000d_ _x000d_and WEEKEND_DT='31 Jul 2021' and a.ASSET_TYPE in('05','06','07','09','11','12','14','25','29','34','18','52') and LISTED_Y_N='Y'  _x000d_and a.schclass='GLOBAL' and a.security is not null and a.UNITS&gt;0  and LAST_NET_ASSETS&gt;1 and f.schclass='GLOBAL' ) _x000d_where MKTVAL &gt; 0) order by 6 desc"/>
  </connection>
  <connection id="12" xr16:uid="{F32B4A18-02C9-416F-83A6-5B10E63A759F}" name="Connection1589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BA410E10-DFF0-4F23-B799-EB234EC05690}" name="Connection15935"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GSFR' _x000d_ _x000d_and WEEKEND_DT='31 Jul 2021' and a.ASSET_TYPE in('13','26','37','39','48') _x000d_and a.schclass='GLOBAL' and a.security is not null and a.UNITS&gt;0  and LAST_NET_ASSETS&gt;1 and f.schclass='GLOBAL' ) _x000d_where MKTVAL &gt; 0 order by 6 desc"/>
  </connection>
  <connection id="14" xr16:uid="{00000000-0015-0000-FFFF-FFFF3E000000}" name="Connection15962"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VFS2' _x000d_ _x000d_and WEEKEND_DT='31 Jul 2021' and a.ASSET_TYPE in ('01','45','51')  _x000d_and a.schclass='GLOBAL' and a.security is not null and a.UNITS&gt;0   and LAST_NET_ASSETS&gt;1 and f.schclass='GLOBAL' ) _x000d_where units &gt; 0 _x000d_order by 6 desc"/>
  </connection>
  <connection id="15" xr16:uid="{00000000-0015-0000-FFFF-FFFF3F000000}" name="Connection15974"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VFS2'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00000000-0015-0000-FFFF-FFFF40000000}" name="Connection15975"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AF' _x000d_ _x000d_and WEEKEND_DT='31 Jul 2021' and a.ASSET_TYPE in ('01','45','51')  _x000d_and a.schclass='GLOBAL' and a.security is not null and a.UNITS&gt;0   and LAST_NET_ASSETS&gt;1 and f.schclass='GLOBAL' ) _x000d_where units &gt; 0 _x000d_order by 6 desc"/>
  </connection>
  <connection id="17" xr16:uid="{18FC2455-4A8C-40AE-AFE9-907DEC14F4CE}" name="Connection15975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 xr16:uid="{00000000-0015-0000-FFFF-FFFF41000000}" name="Connection15976"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1' and units&lt;&gt;0 and a.security is not null AND A.scheme='TAF'_x000d_ order by 6 desc"/>
  </connection>
  <connection id="19" xr16:uid="{00000000-0015-0000-FFFF-FFFF42000000}" name="Connection15978" type="1" refreshedVersion="3"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AF' _x000d_ _x000d_and WEEKEND_DT='31 Jul 2021' and (A.ASSET_TYPE in('35','36','24') _x000d_and a.schclass='GLOBAL' and a.security is not null and a.UNITS&gt;0   and LAST_NET_ASSETS&gt;1 and f.schclass='GLOBAL' ) _x000d_AND (LAST_NET_ASSETS/100000) &gt; 0 order by 6 desc)"/>
  </connection>
  <connection id="20" xr16:uid="{00000000-0015-0000-FFFF-FFFF43000000}" name="Connection15980"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AF' _x000d_ _x000d_and WEEKEND_DT='31 Jul 2021' and a.ASSET_TYPE in('13','26','37','39','48') _x000d_and a.schclass='GLOBAL' and a.security is not null and a.UNITS&gt;0  and LAST_NET_ASSETS&gt;1 and f.schclass='GLOBAL' ) _x000d_where MKTVAL &gt; 0 order by 6 desc"/>
  </connection>
  <connection id="21" xr16:uid="{00000000-0015-0000-FFFF-FFFF44000000}" name="Connection1598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AF' _x000d_ _x000d_and WEEKEND_DT='31 Jul 2021' and a.ASSET_TYPE in('05','06','07','09','11','12','14','25','29','34','18','52') and LISTED_Y_N='Y'  _x000d_and a.schclass='GLOBAL' and a.security is not null and a.UNITS&gt;0  and LAST_NET_ASSETS&gt;1 and f.schclass='GLOBAL' ) _x000d_where MKTVAL &gt; 0) order by 6 desc"/>
  </connection>
  <connection id="22" xr16:uid="{00000000-0015-0000-FFFF-FFFF45000000}" name="Connection15985"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AF' _x000d_ and LAST_NET_ASSETS&gt;1 and f.SCHCLASS='GLOBAL'_x000d_and WEEKEND_DT='31 Jul 2021' and a.ASSET_TYPE in('16','17','19','20','22','03','15'))  _x000d_where MKTVAL &gt; 0 order by 6 desc"/>
  </connection>
  <connection id="23" xr16:uid="{00000000-0015-0000-FFFF-FFFF46000000}" name="Connection15986" type="1" refreshedVersion="3"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Jul 2021' and a.asset_type='21' _x000d_   and a.scheme='TAF' and a.security is not null _x000d_   group by a.scheme,nvl(b1.name,b.name))"/>
  </connection>
  <connection id="24" xr16:uid="{566F271A-4A23-4D9B-9D18-E2FE03C6DC14}" name="Connection15986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IFA' _x000d_ _x000d_and WEEKEND_DT='31 Jul 2021' and a.ASSET_TYPE in('13','26','37','39','48') _x000d_and a.schclass='GLOBAL' and a.security is not null and a.UNITS&gt;0  and LAST_NET_ASSETS&gt;1 and f.schclass='GLOBAL' ) _x000d_where MKTVAL &gt; 0 order by 6 desc"/>
  </connection>
  <connection id="25" xr16:uid="{00000000-0015-0000-FFFF-FFFF47000000}" name="Connection1598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6F3B081F-70A1-48BB-A6B8-6204FE0B8D12}" name="Connection15987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IFA' _x000d_ _x000d_and WEEKEND_DT='31 Jul 2021' and a.ASSET_TYPE in('05','06','07','09','11','12','14','25','29','34','18','52') and LISTED_Y_N='Y'  _x000d_and a.schclass='GLOBAL' and a.security is not null and a.UNITS&gt;0  and LAST_NET_ASSETS&gt;1 and f.schclass='GLOBAL' ) _x000d_where MKTVAL &gt; 0) order by 6 desc"/>
  </connection>
  <connection id="27" xr16:uid="{00000000-0015-0000-FFFF-FFFF48000000}" name="Connection15988"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BAF' _x000d_ _x000d_and WEEKEND_DT='31 Jul 2021' and a.ASSET_TYPE in ('01','45','51')  _x000d_and a.schclass='GLOBAL' and a.security is not null and a.UNITS&gt;0   and LAST_NET_ASSETS&gt;1 and f.schclass='GLOBAL' ) _x000d_where units &gt; 0 _x000d_order by 6 desc"/>
  </connection>
  <connection id="28" xr16:uid="{E6876201-2156-47EE-86C2-09EA290AE15A}" name="Connection159881" type="1" refreshedVersion="3"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IFA' _x000d_ _x000d_and WEEKEND_DT='31 Jul 2021' and a.ASSET_TYPE in('05','06','07','09','11','12','14','25','29','34','18','52') and LISTED_Y_N='N'  _x000d_and a.schclass='GLOBAL' and a.security is not null and a.UNITS&gt;0   and LAST_NET_ASSETS&gt;1 and f.schclass='GLOBAL' ) _x000d_where MKTVAL &gt; 0) order by 6 desc"/>
  </connection>
  <connection id="29" xr16:uid="{00000000-0015-0000-FFFF-FFFF49000000}" name="Connection15989"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1' and units&lt;&gt;0 and a.security is not null AND A.scheme='TBAF'_x000d_ order by 6 desc"/>
  </connection>
  <connection id="30" xr16:uid="{00000000-0015-0000-FFFF-FFFF4C000000}" name="Connection15993"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BAF' _x000d_ _x000d_and WEEKEND_DT='31 Jul 2021' and a.ASSET_TYPE in('13','26','37','39','48') _x000d_and a.schclass='GLOBAL' and a.security is not null and a.UNITS&gt;0  and LAST_NET_ASSETS&gt;1 and f.schclass='GLOBAL' ) _x000d_where MKTVAL &gt; 0 order by 6 desc"/>
  </connection>
  <connection id="31" xr16:uid="{00000000-0015-0000-FFFF-FFFF4D000000}" name="Connection15994"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BAF' _x000d_ _x000d_and WEEKEND_DT='31 Jul 2021' and a.ASSET_TYPE in('05','06','07','09','11','12','14','25','29','34','18','52') and LISTED_Y_N='Y'  _x000d_and a.schclass='GLOBAL' and a.security is not null and a.UNITS&gt;0  and LAST_NET_ASSETS&gt;1 and f.schclass='GLOBAL' ) _x000d_where MKTVAL &gt; 0) order by 6 desc"/>
  </connection>
  <connection id="32" xr16:uid="{66056A44-CD08-4037-9186-FB94F02DB4C6}" name="Connection15994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F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 xr16:uid="{00000000-0015-0000-FFFF-FFFF4E000000}" name="Connection15998"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BAF' _x000d_ and LAST_NET_ASSETS&gt;1 and f.SCHCLASS='GLOBAL'_x000d_and WEEKEND_DT='31 Jul 2021' and a.ASSET_TYPE in('16','17','19','20','22','03','15'))  _x000d_where MKTVAL &gt; 0 order by 6 desc"/>
  </connection>
  <connection id="34" xr16:uid="{00000000-0015-0000-FFFF-FFFF4F000000}" name="Connection15999" type="1" refreshedVersion="3" background="1" saveData="1">
    <dbPr connection="DRIVER={Microsoft ODBC for Oracle};UID=TATADB;" command="_x000d_select 'C) FIXED DEPOSITS (NOT EXCEEDING 91 DAYS)'a,null b,null c,null d,null e,null f,null g from dual union ALL select * from (  select nvl(b1.name,b.name) Name,''a,''b,''c,'.' d,sum(a.amount*-1/100000) amount,sum((a.amount*-1/100000)/(c.LAST_NET_ASSETS/100000)*100) MKTVAL  from tatamfplus.schnav a _x000d_ left outer join tatamfplus.basesecurity b on  a.security=b.security and b.rectype='L' _x000d_ left outer join tatamfplus.issuer b1 on  b.issuer=b1.issuer and b1.rectype='L' _x000d_  left outer join tatamfplus.weeknav c on c.scheme=a.scheme and c.schclass='GLOBAL' and weekend_dt=nav_date and Last_units_outs&gt;10 _x000d_  where nav_Date='31 Jul 2021' and a.asset_type='21' _x000d_   and a.scheme='TBAF' and a.security is not null _x000d_   group by a.scheme,nvl(b1.name,b.name))"/>
  </connection>
  <connection id="35" xr16:uid="{00000000-0015-0000-FFFF-FFFF50000000}" name="Connection1600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6" xr16:uid="{00000000-0015-0000-FFFF-FFFF51000000}" name="Connection1600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BFSF' _x000d_ _x000d_and WEEKEND_DT='31 Jul 2021' and a.ASSET_TYPE in ('01','45','51')  _x000d_and a.schclass='GLOBAL' and a.security is not null and a.UNITS&gt;0   and LAST_NET_ASSETS&gt;1 and f.schclass='GLOBAL' ) _x000d_where units &gt; 0 _x000d_order by 6 desc"/>
  </connection>
  <connection id="37" xr16:uid="{00000000-0015-0000-FFFF-FFFF52000000}" name="Connection16013"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8" xr16:uid="{00000000-0015-0000-FFFF-FFFF53000000}" name="Connection16014"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DIF' _x000d_ _x000d_and WEEKEND_DT='31 Jul 2021' and a.ASSET_TYPE in ('01','45','51')  _x000d_and a.schclass='GLOBAL' and a.security is not null and a.UNITS&gt;0   and LAST_NET_ASSETS&gt;1 and f.schclass='GLOBAL' ) _x000d_where units &gt; 0 _x000d_order by 6 desc"/>
  </connection>
  <connection id="39" xr16:uid="{11DB4E3C-1CC0-449D-81B6-F05AA1A28ABC}" name="Connection16014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IPF' _x000d_ _x000d_and WEEKEND_DT='31 Jul 2021' and a.ASSET_TYPE in('13','26','37','39','48') _x000d_and a.schclass='GLOBAL' and a.security is not null and a.UNITS&gt;0  and LAST_NET_ASSETS&gt;1 and f.schclass='GLOBAL' ) _x000d_where MKTVAL &gt; 0 order by 6 desc"/>
  </connection>
  <connection id="40" xr16:uid="{00000000-0015-0000-FFFF-FFFF54000000}" name="Connection16018"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1 Jul 2021' and a.scheme='TDIF' _x000d_ and LAST_NET_ASSETS &gt;1 and f.SCHCLASS='GLOBAL' _x000d_and WEEKEND_DT='31 Jul 2021' and a.ASSET_TYPE in('43','44')) _x000d_where MKTVAL &gt; 0 order by 6 desc"/>
  </connection>
  <connection id="41" xr16:uid="{B9573BD6-AFDB-4DAF-9DC8-8108D063E853}" name="Connection16018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IPF' _x000d_ _x000d_and WEEKEND_DT='31 Jul 2021' and a.ASSET_TYPE in('05','06','07','09','11','12','14','25','29','34','18','52') and LISTED_Y_N='Y'  _x000d_and a.schclass='GLOBAL' and a.security is not null and a.UNITS&gt;0  and LAST_NET_ASSETS&gt;1 and f.schclass='GLOBAL' ) _x000d_where MKTVAL &gt; 0) order by 6 desc"/>
  </connection>
  <connection id="42" xr16:uid="{00000000-0015-0000-FFFF-FFFF55000000}" name="Connection1602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 xr16:uid="{F3163FDD-62B4-424C-BC18-90A8451C4FD6}" name="Connection160261" type="1" refreshedVersion="3"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IPF' _x000d_ _x000d_and WEEKEND_DT='31 Jul 2021' and a.ASSET_TYPE in('05','06','07','09','11','12','14','25','29','34','18','52') and LISTED_Y_N='N'  _x000d_and a.schclass='GLOBAL' and a.security is not null and a.UNITS&gt;0   and LAST_NET_ASSETS&gt;1 and f.schclass='GLOBAL' ) _x000d_where MKTVAL &gt; 0) order by 6 desc"/>
  </connection>
  <connection id="44" xr16:uid="{00000000-0015-0000-FFFF-FFFF56000000}" name="Connection16027"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DIVYF' _x000d_ _x000d_and WEEKEND_DT='31 Jul 2021' and a.ASSET_TYPE in ('01','45','51')  _x000d_and a.schclass='GLOBAL' and a.security is not null and a.UNITS&gt;0   and LAST_NET_ASSETS&gt;1 and f.schclass='GLOBAL' ) _x000d_where units &gt; 0 _x000d_order by 6 desc"/>
  </connection>
  <connection id="45" xr16:uid="{00000000-0015-0000-FFFF-FFFF57000000}" name="Connection16033"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DIVYF' _x000d_ _x000d_and WEEKEND_DT='31 Jul 2021' and a.ASSET_TYPE in('05','06','07','09','11','12','14','25','29','34','18','52') and LISTED_Y_N='Y'  _x000d_and a.schclass='GLOBAL' and a.security is not null and a.UNITS&gt;0  and LAST_NET_ASSETS&gt;1 and f.schclass='GLOBAL' ) _x000d_where MKTVAL &gt; 0) order by 6 desc"/>
  </connection>
  <connection id="46" xr16:uid="{00000000-0015-0000-FFFF-FFFF58000000}" name="Connection16039"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7" xr16:uid="{00000000-0015-0000-FFFF-FFFF59000000}" name="Connection16040"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EQPEF' _x000d_ _x000d_and WEEKEND_DT='31 Jul 2021' and a.ASSET_TYPE in ('01','45','51')  _x000d_and a.schclass='GLOBAL' and a.security is not null and a.UNITS&gt;0   and LAST_NET_ASSETS&gt;1 and f.schclass='GLOBAL' ) _x000d_where units &gt; 0 _x000d_order by 6 desc"/>
  </connection>
  <connection id="48" xr16:uid="{00000000-0015-0000-FFFF-FFFF5A000000}" name="Connection16052"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9" xr16:uid="{AD39C233-C20F-4161-A1AD-4DA807DCE031}" name="Connection16052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0" xr16:uid="{00000000-0015-0000-FFFF-FFFF5B000000}" name="Connection16053"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MIF' _x000d_ _x000d_and WEEKEND_DT='31 Jul 2021' and a.ASSET_TYPE in ('01','45','51')  _x000d_and a.schclass='GLOBAL' and a.security is not null and a.UNITS&gt;0   and LAST_NET_ASSETS&gt;1 and f.schclass='GLOBAL' ) _x000d_where units &gt; 0 _x000d_order by 6 desc"/>
  </connection>
  <connection id="51" xr16:uid="{00000000-0015-0000-FFFF-FFFF5C000000}" name="Connection16054"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1' and units&lt;&gt;0 and a.security is not null AND A.scheme='TMIF'_x000d_ order by 6 desc"/>
  </connection>
  <connection id="52" xr16:uid="{00000000-0015-0000-FFFF-FFFF5D000000}" name="Connection16058"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MIF' _x000d_ _x000d_and WEEKEND_DT='31 Jul 2021' and a.ASSET_TYPE in('13','26','37','39','48') _x000d_and a.schclass='GLOBAL' and a.security is not null and a.UNITS&gt;0  and LAST_NET_ASSETS&gt;1 and f.schclass='GLOBAL' ) _x000d_where MKTVAL &gt; 0 order by 6 desc"/>
  </connection>
  <connection id="53" xr16:uid="{00000000-0015-0000-FFFF-FFFF5E000000}" name="Connection16059"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MIF' _x000d_ _x000d_and WEEKEND_DT='31 Jul 2021' and a.ASSET_TYPE in('05','06','07','09','11','12','14','25','29','34','18','52') and LISTED_Y_N='Y'  _x000d_and a.schclass='GLOBAL' and a.security is not null and a.UNITS&gt;0  and LAST_NET_ASSETS&gt;1 and f.schclass='GLOBAL' ) _x000d_where MKTVAL &gt; 0) order by 6 desc"/>
  </connection>
  <connection id="54" xr16:uid="{00000000-0015-0000-FFFF-FFFF5F000000}" name="Connection16063"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MIF' _x000d_ and LAST_NET_ASSETS&gt;1 and f.SCHCLASS='GLOBAL'_x000d_and WEEKEND_DT='31 Jul 2021' and a.ASSET_TYPE in('16','17','19','20','22','03','15'))  _x000d_where MKTVAL &gt; 0 order by 6 desc"/>
  </connection>
  <connection id="55" xr16:uid="{00000000-0015-0000-FFFF-FFFF60000000}" name="Connection16065"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00000000-0015-0000-FFFF-FFFF61000000}" name="Connection16066"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CS' _x000d_ _x000d_and WEEKEND_DT='31 Jul 2021' and a.ASSET_TYPE in ('01','45','51')  _x000d_and a.schclass='GLOBAL' and a.security is not null and a.UNITS&gt;0   and LAST_NET_ASSETS&gt;1 and f.schclass='GLOBAL' ) _x000d_where units &gt; 0 _x000d_order by 6 desc"/>
  </connection>
  <connection id="57" xr16:uid="{00000000-0015-0000-FFFF-FFFF62000000}" name="Connection16078"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00000000-0015-0000-FFFF-FFFF63000000}" name="Connection16079"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MCAPF' _x000d_ _x000d_and WEEKEND_DT='31 Jul 2021' and a.ASSET_TYPE in ('01','45','51')  _x000d_and a.schclass='GLOBAL' and a.security is not null and a.UNITS&gt;0   and LAST_NET_ASSETS&gt;1 and f.schclass='GLOBAL' ) _x000d_where units &gt; 0 _x000d_order by 6 desc"/>
  </connection>
  <connection id="59" xr16:uid="{00000000-0015-0000-FFFF-FFFF64000000}" name="Connection1609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00000000-0015-0000-FFFF-FFFF65000000}" name="Connection16092"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FEF' _x000d_ _x000d_and WEEKEND_DT='31 Jul 2021' and a.ASSET_TYPE in ('01','45','51')  _x000d_and a.schclass='GLOBAL' and a.security is not null and a.UNITS&gt;0   and LAST_NET_ASSETS&gt;1 and f.schclass='GLOBAL' ) _x000d_where units &gt; 0 _x000d_order by 6 desc"/>
  </connection>
  <connection id="61" xr16:uid="{00000000-0015-0000-FFFF-FFFF66000000}" name="Connection16104"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00000000-0015-0000-FFFF-FFFF67000000}" name="Connection16105"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EGF' _x000d_ _x000d_and WEEKEND_DT='31 Jul 2021' and a.ASSET_TYPE in ('01','45','51')  _x000d_and a.schclass='GLOBAL' and a.security is not null and a.UNITS&gt;0   and LAST_NET_ASSETS&gt;1 and f.schclass='GLOBAL' ) _x000d_where units &gt; 0 _x000d_order by 6 desc"/>
  </connection>
  <connection id="63" xr16:uid="{260831CA-028B-462D-A023-A2321992BD9E}" name="Connection16105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P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4" xr16:uid="{00000000-0015-0000-FFFF-FFFF68000000}" name="Connection16110"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EGF' _x000d_ _x000d_and WEEKEND_DT='31 Jul 2021' and a.ASSET_TYPE in('13','26','37','39','48') _x000d_and a.schclass='GLOBAL' and a.security is not null and a.UNITS&gt;0  and LAST_NET_ASSETS&gt;1 and f.schclass='GLOBAL' ) _x000d_where MKTVAL &gt; 0 order by 6 desc"/>
  </connection>
  <connection id="65" xr16:uid="{00000000-0015-0000-FFFF-FFFF69000000}" name="Connection1611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EGF' _x000d_ _x000d_and WEEKEND_DT='31 Jul 2021' and a.ASSET_TYPE in('05','06','07','09','11','12','14','25','29','34','18','52') and LISTED_Y_N='Y'  _x000d_and a.schclass='GLOBAL' and a.security is not null and a.UNITS&gt;0  and LAST_NET_ASSETS&gt;1 and f.schclass='GLOBAL' ) _x000d_where MKTVAL &gt; 0) order by 6 desc"/>
  </connection>
  <connection id="66" xr16:uid="{00000000-0015-0000-FFFF-FFFF6A000000}" name="Connection16115"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EGF' _x000d_ and LAST_NET_ASSETS&gt;1 and f.SCHCLASS='GLOBAL'_x000d_and WEEKEND_DT='31 Jul 2021' and a.ASSET_TYPE in('16','17','19','20','22','03','15'))  _x000d_where MKTVAL &gt; 0 order by 6 desc"/>
  </connection>
  <connection id="67" xr16:uid="{00000000-0015-0000-FFFF-FFFF6B000000}" name="Connection1611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00000000-0015-0000-FFFF-FFFF6C000000}" name="Connection16118"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IFNA' _x000d_ _x000d_and WEEKEND_DT='31 Jul 2021' and a.ASSET_TYPE in ('01','45','51')  _x000d_and a.schclass='GLOBAL' and a.security is not null and a.UNITS&gt;0   and LAST_NET_ASSETS&gt;1 and f.schclass='GLOBAL' ) _x000d_where units &gt; 0 _x000d_order by 6 desc"/>
  </connection>
  <connection id="69" xr16:uid="{00000000-0015-0000-FFFF-FFFF6D000000}" name="Connection16124"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IFNA' _x000d_ _x000d_and WEEKEND_DT='31 Jul 2021' and a.ASSET_TYPE in('05','06','07','09','11','12','14','25','29','34','18','52') and LISTED_Y_N='Y'  _x000d_and a.schclass='GLOBAL' and a.security is not null and a.UNITS&gt;0  and LAST_NET_ASSETS&gt;1 and f.schclass='GLOBAL' ) _x000d_where MKTVAL &gt; 0) order by 6 desc"/>
  </connection>
  <connection id="70" xr16:uid="{005AD82D-D0D4-415A-9B78-61D4FAC804FB}" name="Connection16124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LF' _x000d_ _x000d_and WEEKEND_DT='31 Jul 2021' and a.ASSET_TYPE in('13','26','37','39','48') _x000d_and a.schclass='GLOBAL' and a.security is not null and a.UNITS&gt;0  and LAST_NET_ASSETS&gt;1 and f.schclass='GLOBAL' ) _x000d_where MKTVAL &gt; 0 order by 6 desc"/>
  </connection>
  <connection id="71" xr16:uid="{00000000-0015-0000-FFFF-FFFF6E000000}" name="Connection1613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00000000-0015-0000-FFFF-FFFF6F000000}" name="Connection1613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IFSA' _x000d_ _x000d_and WEEKEND_DT='31 Jul 2021' and a.ASSET_TYPE in ('01','45','51')  _x000d_and a.schclass='GLOBAL' and a.security is not null and a.UNITS&gt;0   and LAST_NET_ASSETS&gt;1 and f.schclass='GLOBAL' ) _x000d_where units &gt; 0 _x000d_order by 6 desc"/>
  </connection>
  <connection id="73" xr16:uid="{00000000-0015-0000-FFFF-FFFF70000000}" name="Connection16143"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4" xr16:uid="{00000000-0015-0000-FFFF-FFFF71000000}" name="Connection16144"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ICF' _x000d_ _x000d_and WEEKEND_DT='31 Jul 2021' and a.ASSET_TYPE in ('01','45','51')  _x000d_and a.schclass='GLOBAL' and a.security is not null and a.UNITS&gt;0   and LAST_NET_ASSETS&gt;1 and f.schclass='GLOBAL' ) _x000d_where units &gt; 0 _x000d_order by 6 desc"/>
  </connection>
  <connection id="75" xr16:uid="{00000000-0015-0000-FFFF-FFFF72000000}" name="Connection16150"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ICF' _x000d_ _x000d_and WEEKEND_DT='31 Jul 2021' and a.ASSET_TYPE in('05','06','07','09','11','12','14','25','29','34','18','52') and LISTED_Y_N='Y'  _x000d_and a.schclass='GLOBAL' and a.security is not null and a.UNITS&gt;0  and LAST_NET_ASSETS&gt;1 and f.schclass='GLOBAL' ) _x000d_where MKTVAL &gt; 0) order by 6 desc"/>
  </connection>
  <connection id="76" xr16:uid="{C2D85447-3E77-4409-8D8B-822BC114CC48}" name="Connection161501"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LF' _x000d_ and LAST_NET_ASSETS&gt;1 and f.SCHCLASS='GLOBAL'_x000d_and WEEKEND_DT='31 Jul 2021' and a.ASSET_TYPE in('16','17','19','20','22','03','15'))  _x000d_where MKTVAL &gt; 0 order by 6 desc"/>
  </connection>
  <connection id="77" xr16:uid="{00000000-0015-0000-FFFF-FFFF73000000}" name="Connection1615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00000000-0015-0000-FFFF-FFFF74000000}" name="Connection16157"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IPHF' _x000d_ _x000d_and WEEKEND_DT='31 Jul 2021' and a.ASSET_TYPE in ('01','45','51')  _x000d_and a.schclass='GLOBAL' and a.security is not null and a.UNITS&gt;0   and LAST_NET_ASSETS&gt;1 and f.schclass='GLOBAL' ) _x000d_where units &gt; 0 _x000d_order by 6 desc"/>
  </connection>
  <connection id="79" xr16:uid="{5FF85BFD-2AB6-4921-B7B4-A64838B11170}" name="Connection16157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00000000-0015-0000-FFFF-FFFF75000000}" name="Connection16169"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00000000-0015-0000-FFFF-FFFF76000000}" name="Connection16170"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TSF96' _x000d_ _x000d_and WEEKEND_DT='31 Jul 2021' and a.ASSET_TYPE in ('01','45','51')  _x000d_and a.schclass='GLOBAL' and a.security is not null and a.UNITS&gt;0   and LAST_NET_ASSETS&gt;1 and f.schclass='GLOBAL' ) _x000d_where units &gt; 0 _x000d_order by 6 desc"/>
  </connection>
  <connection id="82" xr16:uid="{00000000-0015-0000-FFFF-FFFF77000000}" name="Connection16182"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 xr16:uid="{00000000-0015-0000-FFFF-FFFF78000000}" name="Connection16183"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ISF' _x000d_ _x000d_and WEEKEND_DT='31 Jul 2021' and a.ASSET_TYPE in ('01','45','51')  _x000d_and a.schclass='GLOBAL' and a.security is not null and a.UNITS&gt;0   and LAST_NET_ASSETS&gt;1 and f.schclass='GLOBAL' ) _x000d_where units &gt; 0 _x000d_order by 6 desc"/>
  </connection>
  <connection id="84" xr16:uid="{00000000-0015-0000-FFFF-FFFF7A000000}" name="Connection16195"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5" xr16:uid="{00000000-0015-0000-FFFF-FFFF7B000000}" name="Connection16196"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EOF' _x000d_ _x000d_and WEEKEND_DT='31 Jul 2021' and a.ASSET_TYPE in ('01','45','51')  _x000d_and a.schclass='GLOBAL' and a.security is not null and a.UNITS&gt;0   and LAST_NET_ASSETS&gt;1 and f.schclass='GLOBAL' ) _x000d_where units &gt; 0 _x000d_order by 6 desc"/>
  </connection>
  <connection id="86" xr16:uid="{00000000-0015-0000-FFFF-FFFF7D000000}" name="Connection16208"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7" xr16:uid="{00000000-0015-0000-FFFF-FFFF7E000000}" name="Connection16209"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TOFE' _x000d_ _x000d_and WEEKEND_DT='31 Jul 2021' and a.ASSET_TYPE in ('01','45','51')  _x000d_and a.schclass='GLOBAL' and a.security is not null and a.UNITS&gt;0   and LAST_NET_ASSETS&gt;1 and f.schclass='GLOBAL' ) _x000d_where units &gt; 0 _x000d_order by 6 desc"/>
  </connection>
  <connection id="88" xr16:uid="{00000000-0015-0000-FFFF-FFFF80000000}" name="Connection1622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00000000-0015-0000-FFFF-FFFF81000000}" name="Connection16222"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INR' _x000d_ _x000d_and WEEKEND_DT='31 Jul 2021' and a.ASSET_TYPE in ('01','45','51')  _x000d_and a.schclass='GLOBAL' and a.security is not null and a.UNITS&gt;0   and LAST_NET_ASSETS&gt;1 and f.schclass='GLOBAL' ) _x000d_where units &gt; 0 _x000d_order by 6 desc"/>
  </connection>
  <connection id="90" xr16:uid="{27313541-3F74-489E-9087-3C6E44B83F3C}" name="Connection16222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00000000-0015-0000-FFFF-FFFF82000000}" name="Connection16234"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05964DAC-03BB-4845-ADBD-97227F5120FD}" name="Connection16234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RSFC' _x000d_ _x000d_and WEEKEND_DT='31 Jul 2021' and a.ASSET_TYPE in ('01','45','51')  _x000d_and a.schclass='GLOBAL' and a.security is not null and a.UNITS&gt;0   and LAST_NET_ASSETS&gt;1 and f.schclass='GLOBAL' ) _x000d_where units &gt; 0 _x000d_order by 6 desc"/>
  </connection>
  <connection id="93" xr16:uid="{00000000-0015-0000-FFFF-FFFF83000000}" name="Connection16235"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MAOF' _x000d_ _x000d_and WEEKEND_DT='31 Jul 2021' and a.ASSET_TYPE in ('01','45','51')  _x000d_and a.schclass='GLOBAL' and a.security is not null and a.UNITS&gt;0   and LAST_NET_ASSETS&gt;1 and f.schclass='GLOBAL' ) _x000d_where units &gt; 0 _x000d_order by 6 desc"/>
  </connection>
  <connection id="94" xr16:uid="{00000000-0015-0000-FFFF-FFFF84000000}" name="Connection16236" type="1" refreshedVersion="3"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ul 2021' and units&lt;&gt;0 and a.security is not null AND A.scheme='TMAOF'_x000d_ order by 6 desc"/>
  </connection>
  <connection id="95" xr16:uid="{00000000-0015-0000-FFFF-FFFF86000000}" name="Connection16240"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MAOF' _x000d_ _x000d_and WEEKEND_DT='31 Jul 2021' and a.ASSET_TYPE in('13','26','37','39','48') _x000d_and a.schclass='GLOBAL' and a.security is not null and a.UNITS&gt;0  and LAST_NET_ASSETS&gt;1 and f.schclass='GLOBAL' ) _x000d_where MKTVAL &gt; 0 order by 6 desc"/>
  </connection>
  <connection id="96" xr16:uid="{00000000-0015-0000-FFFF-FFFF87000000}" name="Connection1624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MAOF' _x000d_ _x000d_and WEEKEND_DT='31 Jul 2021' and a.ASSET_TYPE in('05','06','07','09','11','12','14','25','29','34','18','52') and LISTED_Y_N='Y'  _x000d_and a.schclass='GLOBAL' and a.security is not null and a.UNITS&gt;0  and LAST_NET_ASSETS&gt;1 and f.schclass='GLOBAL' ) _x000d_where MKTVAL &gt; 0) order by 6 desc"/>
  </connection>
  <connection id="97" xr16:uid="{5CD34D94-AF95-43C4-8DC9-D76546FC3B53}" name="Connection16241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RSFC' _x000d_ _x000d_and WEEKEND_DT='31 Jul 2021' and a.ASSET_TYPE in('13','26','37','39','48') _x000d_and a.schclass='GLOBAL' and a.security is not null and a.UNITS&gt;0  and LAST_NET_ASSETS&gt;1 and f.schclass='GLOBAL' ) _x000d_where MKTVAL &gt; 0 order by 6 desc"/>
  </connection>
  <connection id="98" xr16:uid="{00000000-0015-0000-FFFF-FFFF88000000}" name="Connection1624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8902124C-E792-4F36-96BC-7C5DCEA9C04F}" name="Connection16247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RSFC' _x000d_ _x000d_and WEEKEND_DT='31 Jul 2021' and a.ASSET_TYPE in('05','06','07','09','11','12','14','25','29','34','18','52') and LISTED_Y_N='Y'  _x000d_and a.schclass='GLOBAL' and a.security is not null and a.UNITS&gt;0  and LAST_NET_ASSETS&gt;1 and f.schclass='GLOBAL' ) _x000d_where MKTVAL &gt; 0) order by 6 desc"/>
  </connection>
  <connection id="100" xr16:uid="{00000000-0015-0000-FFFF-FFFF89000000}" name="Connection16248"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NETF' _x000d_ _x000d_and WEEKEND_DT='31 Jul 2021' and a.ASSET_TYPE in ('01','45','51')  _x000d_and a.schclass='GLOBAL' and a.security is not null and a.UNITS&gt;0   and LAST_NET_ASSETS&gt;1 and f.schclass='GLOBAL' ) _x000d_where units &gt; 0 _x000d_order by 6 desc"/>
  </connection>
  <connection id="101" xr16:uid="{00000000-0015-0000-FFFF-FFFF8A000000}" name="Connection16254"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NETF' _x000d_ _x000d_and WEEKEND_DT='31 Jul 2021' and a.ASSET_TYPE in('05','06','07','09','11','12','14','25','29','34','18','52') and LISTED_Y_N='Y'  _x000d_and a.schclass='GLOBAL' and a.security is not null and a.UNITS&gt;0  and LAST_NET_ASSETS&gt;1 and f.schclass='GLOBAL' ) _x000d_where MKTVAL &gt; 0) order by 6 desc"/>
  </connection>
  <connection id="102" xr16:uid="{00000000-0015-0000-FFFF-FFFF8B000000}" name="Connection1626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00000000-0015-0000-FFFF-FFFF8C000000}" name="Connection16261"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NPBETF' _x000d_ _x000d_and WEEKEND_DT='31 Jul 2021' and a.ASSET_TYPE in ('01','45','51')  _x000d_and a.schclass='GLOBAL' and a.security is not null and a.UNITS&gt;0   and LAST_NET_ASSETS&gt;1 and f.schclass='GLOBAL' ) _x000d_where units &gt; 0 _x000d_order by 6 desc"/>
  </connection>
  <connection id="104" xr16:uid="{E40BC588-ED16-4A35-9555-BB6DB757EA96}" name="Connection162611"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RSFC' _x000d_ and LAST_NET_ASSETS&gt;1 and f.SCHCLASS='GLOBAL'_x000d_and WEEKEND_DT='31 Jul 2021' and a.ASSET_TYPE in('16','17','19','20','22','03','15'))  _x000d_where MKTVAL &gt; 0 order by 6 desc"/>
  </connection>
  <connection id="105" xr16:uid="{00000000-0015-0000-FFFF-FFFF8D000000}" name="Connection16273"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00000000-0015-0000-FFFF-FFFF8E000000}" name="Connection16274"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QNTF' _x000d_ _x000d_and WEEKEND_DT='31 Jul 2021' and a.ASSET_TYPE in ('01','45','51')  _x000d_and a.schclass='GLOBAL' and a.security is not null and a.UNITS&gt;0   and LAST_NET_ASSETS&gt;1 and f.schclass='GLOBAL' ) _x000d_where units &gt; 0 _x000d_order by 6 desc"/>
  </connection>
  <connection id="107" xr16:uid="{085EF62B-7DAC-49A0-8C31-5BB97E308E6A}" name="Connection16274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00000000-0015-0000-FFFF-FFFF8F000000}" name="Connection16280"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QNTF' _x000d_ _x000d_and WEEKEND_DT='31 Jul 2021' and a.ASSET_TYPE in('05','06','07','09','11','12','14','25','29','34','18','52') and LISTED_Y_N='Y'  _x000d_and a.schclass='GLOBAL' and a.security is not null and a.UNITS&gt;0  and LAST_NET_ASSETS&gt;1 and f.schclass='GLOBAL' ) _x000d_where MKTVAL &gt; 0) order by 6 desc"/>
  </connection>
  <connection id="109" xr16:uid="{00000000-0015-0000-FFFF-FFFF90000000}" name="Connection1628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00000000-0015-0000-FFFF-FFFF91000000}" name="Connection16287"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REF' _x000d_ _x000d_and WEEKEND_DT='31 Jul 2021' and a.ASSET_TYPE in ('01','45','51')  _x000d_and a.schclass='GLOBAL' and a.security is not null and a.UNITS&gt;0   and LAST_NET_ASSETS&gt;1 and f.schclass='GLOBAL' ) _x000d_where units &gt; 0 _x000d_order by 6 desc"/>
  </connection>
  <connection id="111" xr16:uid="{00000000-0015-0000-FFFF-FFFF92000000}" name="Connection16299"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00000000-0015-0000-FFFF-FFFF93000000}" name="Connection16300"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RSFM' _x000d_ _x000d_and WEEKEND_DT='31 Jul 2021' and a.ASSET_TYPE in ('01','45','51')  _x000d_and a.schclass='GLOBAL' and a.security is not null and a.UNITS&gt;0   and LAST_NET_ASSETS&gt;1 and f.schclass='GLOBAL' ) _x000d_where units &gt; 0 _x000d_order by 6 desc"/>
  </connection>
  <connection id="113" xr16:uid="{644E43B0-04AA-47AD-9AD8-BE68C15DEDBF}" name="Connection16302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STBF' _x000d_ _x000d_and WEEKEND_DT='31 Jul 2021' and a.ASSET_TYPE in('13','26','37','39','48') _x000d_and a.schclass='GLOBAL' and a.security is not null and a.UNITS&gt;0  and LAST_NET_ASSETS&gt;1 and f.schclass='GLOBAL' ) _x000d_where MKTVAL &gt; 0 order by 6 desc"/>
  </connection>
  <connection id="114" xr16:uid="{00000000-0015-0000-FFFF-FFFF95000000}" name="Connection16305"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RSFM' _x000d_ _x000d_and WEEKEND_DT='31 Jul 2021' and a.ASSET_TYPE in('13','26','37','39','48') _x000d_and a.schclass='GLOBAL' and a.security is not null and a.UNITS&gt;0  and LAST_NET_ASSETS&gt;1 and f.schclass='GLOBAL' ) _x000d_where MKTVAL &gt; 0 order by 6 desc"/>
  </connection>
  <connection id="115" xr16:uid="{24C26F5E-EA36-4AE3-884B-612C23B53BB8}" name="Connection163051"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STBF' _x000d_ _x000d_and WEEKEND_DT='31 Jul 2021' and a.ASSET_TYPE in('05','06','07','09','11','12','14','25','29','34','18','52') and LISTED_Y_N='Y'  _x000d_and a.schclass='GLOBAL' and a.security is not null and a.UNITS&gt;0  and LAST_NET_ASSETS&gt;1 and f.schclass='GLOBAL' ) _x000d_where MKTVAL &gt; 0) order by 6 desc"/>
  </connection>
  <connection id="116" xr16:uid="{00000000-0015-0000-FFFF-FFFF96000000}" name="Connection16306"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RSFM' _x000d_ _x000d_and WEEKEND_DT='31 Jul 2021' and a.ASSET_TYPE in('05','06','07','09','11','12','14','25','29','34','18','52') and LISTED_Y_N='Y'  _x000d_and a.schclass='GLOBAL' and a.security is not null and a.UNITS&gt;0  and LAST_NET_ASSETS&gt;1 and f.schclass='GLOBAL' ) _x000d_where MKTVAL &gt; 0) order by 6 desc"/>
  </connection>
  <connection id="117" xr16:uid="{8445613E-4C5E-4003-9C2B-B5458326340C}" name="Connection163061" type="1" refreshedVersion="3"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STBF' _x000d_ _x000d_and WEEKEND_DT='31 Jul 2021' and a.ASSET_TYPE in('05','06','07','09','11','12','14','25','29','34','18','52') and LISTED_Y_N='N'  _x000d_and a.schclass='GLOBAL' and a.security is not null and a.UNITS&gt;0   and LAST_NET_ASSETS&gt;1 and f.schclass='GLOBAL' ) _x000d_where MKTVAL &gt; 0) order by 6 desc"/>
  </connection>
  <connection id="118" xr16:uid="{00000000-0015-0000-FFFF-FFFF97000000}" name="Connection16307" type="1" refreshedVersion="3"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1 Jul 2021'))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RSFM' _x000d_ _x000d_and WEEKEND_DT='31 Jul 2021' and a.ASSET_TYPE in('05','06','07','09','11','12','14','25','29','34','18','52') and LISTED_Y_N='N'  _x000d_and a.schclass='GLOBAL' and a.security is not null and a.UNITS&gt;0   and LAST_NET_ASSETS&gt;1 and f.schclass='GLOBAL' ) _x000d_where MKTVAL &gt; 0) order by 6 desc"/>
  </connection>
  <connection id="119" xr16:uid="{00000000-0015-0000-FFFF-FFFF98000000}" name="Connection16310"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RSFM' _x000d_ and LAST_NET_ASSETS&gt;1 and f.SCHCLASS='GLOBAL'_x000d_and WEEKEND_DT='31 Jul 2021' and a.ASSET_TYPE in('16','17','19','20','22','03','15'))  _x000d_where MKTVAL &gt; 0 order by 6 desc"/>
  </connection>
  <connection id="120" xr16:uid="{00000000-0015-0000-FFFF-FFFF99000000}" name="Connection16312"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90BC569B-F1E3-4C4F-AC64-2DA2D9F92600}" name="Connection163121"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STBF' _x000d_ and LAST_NET_ASSETS&gt;1 and f.SCHCLASS='GLOBAL'_x000d_and WEEKEND_DT='31 Jul 2021' and a.ASSET_TYPE in('16','17','19','20','22','03','15'))  _x000d_where MKTVAL &gt; 0 order by 6 desc"/>
  </connection>
  <connection id="122" xr16:uid="{00000000-0015-0000-FFFF-FFFF9A000000}" name="Connection16313"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RSFP' _x000d_ _x000d_and WEEKEND_DT='31 Jul 2021' and a.ASSET_TYPE in ('01','45','51')  _x000d_and a.schclass='GLOBAL' and a.security is not null and a.UNITS&gt;0   and LAST_NET_ASSETS&gt;1 and f.schclass='GLOBAL' ) _x000d_where units &gt; 0 _x000d_order by 6 desc"/>
  </connection>
  <connection id="123" xr16:uid="{00000000-0015-0000-FFFF-FFFF9B000000}" name="Connection16325"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4" xr16:uid="{AE1F64C9-5CAD-483F-AC65-997AAF2FC6A0}" name="Connection16325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00000000-0015-0000-FFFF-FFFF9C000000}" name="Connection16326"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SCAPF' _x000d_ _x000d_and WEEKEND_DT='31 Jul 2021' and a.ASSET_TYPE in ('01','45','51')  _x000d_and a.schclass='GLOBAL' and a.security is not null and a.UNITS&gt;0   and LAST_NET_ASSETS&gt;1 and f.schclass='GLOBAL' ) _x000d_where units &gt; 0 _x000d_order by 6 desc"/>
  </connection>
  <connection id="126" xr16:uid="{00000000-0015-0000-FFFF-FFFF9E000000}" name="Connection16338"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00000000-0015-0000-FFFF-FFFF9F000000}" name="Connection16339" type="1" refreshedVersion="3"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ul 2021' and a.scheme='TYCF' _x000d_ _x000d_and WEEKEND_DT='31 Jul 2021' and a.ASSET_TYPE in ('01','45','51')  _x000d_and a.schclass='GLOBAL' and a.security is not null and a.UNITS&gt;0   and LAST_NET_ASSETS&gt;1 and f.schclass='GLOBAL' ) _x000d_where units &gt; 0 _x000d_order by 6 desc"/>
  </connection>
  <connection id="128" xr16:uid="{00000000-0015-0000-FFFF-FFFFA0000000}" name="Connection1635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9" xr16:uid="{5A033015-74AF-4229-BA66-9D542C1B0A24}" name="Connection16362"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FF' _x000d_ _x000d_and WEEKEND_DT='31 Jul 2021' and a.ASSET_TYPE in('13','26','37','39','48') _x000d_and a.schclass='GLOBAL' and a.security is not null and a.UNITS&gt;0  and LAST_NET_ASSETS&gt;1 and f.schclass='GLOBAL' ) _x000d_where MKTVAL &gt; 0 order by 6 desc"/>
  </connection>
  <connection id="130" xr16:uid="{BCB9AA72-6B77-40E1-B731-EC0225AD86D7}" name="Connection16364"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F' _x000d_ _x000d_and WEEKEND_DT='31 Jul 2021' and a.ASSET_TYPE in('05','06','07','09','11','12','14','25','29','34','18','52') and LISTED_Y_N='Y'  _x000d_and a.schclass='GLOBAL' and a.security is not null and a.UNITS&gt;0  and LAST_NET_ASSETS&gt;1 and f.schclass='GLOBAL' ) _x000d_where MKTVAL &gt; 0) order by 6 desc"/>
  </connection>
  <connection id="131" xr16:uid="{00000000-0015-0000-FFFF-FFFFA3000000}" name="Connection16365" type="1" refreshedVersion="3"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1 Jul 2021' and schclass='GLOBAL' AND LAST_units_outs&gt;10) and  RECTYPE='L' AND ACTIVATE_Y_N='Y'  AND  scheme not in (select * from fm_scheme_exclude)  and  scheme not in ('UALCAL','GLOBAL','TINUD1','TMFUD1','AAA','TOIN99','UNBROK')    order by 1,3"/>
  </connection>
  <connection id="132" xr16:uid="{327F9311-C98E-4385-BDA6-A12CC05B33E6}" name="Connection16368"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F' _x000d_ and LAST_NET_ASSETS&gt;1 and f.SCHCLASS='GLOBAL'_x000d_and WEEKEND_DT='31 Jul 2021' and a.ASSET_TYPE in('16','17','19','20','22','03','15'))  _x000d_where MKTVAL &gt; 0 order by 6 desc"/>
  </connection>
  <connection id="133" xr16:uid="{F8D48367-01FE-488C-8D95-9803B25BF1E3}" name="Connection1637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8663E80C-7B5E-4D8A-976F-78664BEF2BFA}" name="Connection16383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FSP1'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E322E2EA-D6E4-412F-9BC8-F9DF963317E4}" name="Connection16389"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ul 2021')),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ul 2021' and a.scheme='TUSTF' _x000d_ _x000d_and WEEKEND_DT='31 Jul 2021' and a.ASSET_TYPE in('13','26','37','39','48') _x000d_and a.schclass='GLOBAL' and a.security is not null and a.UNITS&gt;0  and LAST_NET_ASSETS&gt;1 and f.schclass='GLOBAL' ) _x000d_where MKTVAL &gt; 0 order by 6 desc"/>
  </connection>
  <connection id="136" xr16:uid="{7E390A18-7728-4C16-A4AF-F3A42FABD6CA}" name="Connection16390" type="1" refreshedVersion="3"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USTF' _x000d_ _x000d_and WEEKEND_DT='31 Jul 2021' and a.ASSET_TYPE in('05','06','07','09','11','12','14','25','29','34','18','52') and LISTED_Y_N='Y'  _x000d_and a.schclass='GLOBAL' and a.security is not null and a.UNITS&gt;0  and LAST_NET_ASSETS&gt;1 and f.schclass='GLOBAL' ) _x000d_where MKTVAL &gt; 0) order by 6 desc"/>
  </connection>
  <connection id="137" xr16:uid="{885DEFD6-AB6C-4294-8106-7AE74C5E54A4}" name="Connection16394" type="1" refreshedVersion="3"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USTF' _x000d_ and LAST_NET_ASSETS&gt;1 and f.SCHCLASS='GLOBAL'_x000d_and WEEKEND_DT='31 Jul 2021' and a.ASSET_TYPE in('16','17','19','20','22','03','15'))  _x000d_where MKTVAL &gt; 0 order by 6 desc"/>
  </connection>
  <connection id="138" xr16:uid="{D0A13E89-BCFD-49EA-AC17-81C13F4382FD}" name="Connection16396"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622B883F-9C67-423D-A36D-A0602C6D860D}" name="Connection16403"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M55F' _x000d_ _x000d_and WEEKEND_DT='31 Jul 2021' and a.ASSET_TYPE in('05','06','07','09','11','12','14','25','29','34','18','52') and LISTED_Y_N='Y'  _x000d_and a.schclass='GLOBAL' and a.security is not null and a.UNITS&gt;0  and LAST_NET_ASSETS&gt;1 and f.schclass='GLOBAL' ) _x000d_where MKTVAL &gt; 0) order by 6 desc"/>
  </connection>
  <connection id="140" xr16:uid="{F5E3696A-F108-4BCF-9CCF-AD33A52C2443}" name="Connection16409"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M55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04E7D980-EED2-4DDD-BD30-356557CF5003}" name="Connection16416"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M55G' _x000d_ _x000d_and WEEKEND_DT='31 Jul 2021' and a.ASSET_TYPE in('05','06','07','09','11','12','14','25','29','34','18','52') and LISTED_Y_N='Y'  _x000d_and a.schclass='GLOBAL' and a.security is not null and a.UNITS&gt;0  and LAST_NET_ASSETS&gt;1 and f.schclass='GLOBAL' ) _x000d_where MKTVAL &gt; 0) order by 6 desc"/>
  </connection>
  <connection id="142" xr16:uid="{C392DBF4-ACBD-45BA-9247-2A7BEA0AA47A}" name="Connection16422"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M55G'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D8F0BE85-5AAE-4CE3-918D-F9BBC2C7CA28}" name="Connection16429"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M55I' _x000d_ _x000d_and WEEKEND_DT='31 Jul 2021' and a.ASSET_TYPE in('05','06','07','09','11','12','14','25','29','34','18','52') and LISTED_Y_N='Y'  _x000d_and a.schclass='GLOBAL' and a.security is not null and a.UNITS&gt;0  and LAST_NET_ASSETS&gt;1 and f.schclass='GLOBAL' ) _x000d_where MKTVAL &gt; 0) order by 6 desc"/>
  </connection>
  <connection id="144" xr16:uid="{C5752AF5-F6FD-4958-A051-EF4F947AE34F}" name="Connection16435"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M55I'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F660BB49-DBED-4575-B0FE-7FCB62D8F573}" name="Connection16442"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M56A' _x000d_ _x000d_and WEEKEND_DT='31 Jul 2021' and a.ASSET_TYPE in('05','06','07','09','11','12','14','25','29','34','18','52') and LISTED_Y_N='Y'  _x000d_and a.schclass='GLOBAL' and a.security is not null and a.UNITS&gt;0  and LAST_NET_ASSETS&gt;1 and f.schclass='GLOBAL' ) _x000d_where MKTVAL &gt; 0) order by 6 desc"/>
  </connection>
  <connection id="146" xr16:uid="{E857DF6B-2982-4459-B50E-03E08EF6B72D}" name="Connection16448"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M56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1B2C6A77-7EEF-4D8F-BFC0-EC8A0F4DBBF3}" name="Connection16455"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M56B' _x000d_ _x000d_and WEEKEND_DT='31 Jul 2021' and a.ASSET_TYPE in('05','06','07','09','11','12','14','25','29','34','18','52') and LISTED_Y_N='Y'  _x000d_and a.schclass='GLOBAL' and a.security is not null and a.UNITS&gt;0  and LAST_NET_ASSETS&gt;1 and f.schclass='GLOBAL' ) _x000d_where MKTVAL &gt; 0) order by 6 desc"/>
  </connection>
  <connection id="148" xr16:uid="{3DB7CE89-8CD8-4959-856A-DB6CA79C0EC2}" name="Connection16461"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M56B'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A1380601-7CD3-4174-9091-85083AF344C0}" name="Connection16468"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M56C' _x000d_ _x000d_and WEEKEND_DT='31 Jul 2021' and a.ASSET_TYPE in('05','06','07','09','11','12','14','25','29','34','18','52') and LISTED_Y_N='Y'  _x000d_and a.schclass='GLOBAL' and a.security is not null and a.UNITS&gt;0  and LAST_NET_ASSETS&gt;1 and f.schclass='GLOBAL' ) _x000d_where MKTVAL &gt; 0) order by 6 desc"/>
  </connection>
  <connection id="150" xr16:uid="{EE74381F-1764-48FB-AF61-46C84B12CB5C}" name="Connection16474"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M56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E3889824-5FC6-4E56-B3C0-C973848BFB70}" name="Connection16481"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M56D' _x000d_ _x000d_and WEEKEND_DT='31 Jul 2021' and a.ASSET_TYPE in('05','06','07','09','11','12','14','25','29','34','18','52') and LISTED_Y_N='Y'  _x000d_and a.schclass='GLOBAL' and a.security is not null and a.UNITS&gt;0  and LAST_NET_ASSETS&gt;1 and f.schclass='GLOBAL' ) _x000d_where MKTVAL &gt; 0) order by 6 desc"/>
  </connection>
  <connection id="152" xr16:uid="{7679EEE2-F751-4230-814C-D8C43CEE307B}" name="Connection16487"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M56D'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8113895C-CA62-47B7-BFBD-1D4BB7C0BE12}" name="Connection16494" type="1" refreshedVersion="3"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M56F' _x000d_ _x000d_and WEEKEND_DT='31 Jul 2021' and a.ASSET_TYPE in('05','06','07','09','11','12','14','25','29','34','18','52') and LISTED_Y_N='Y'  _x000d_and a.schclass='GLOBAL' and a.security is not null and a.UNITS&gt;0  and LAST_NET_ASSETS&gt;1 and f.schclass='GLOBAL' ) _x000d_where MKTVAL &gt; 0) order by 6 desc"/>
  </connection>
  <connection id="154" xr16:uid="{38FC8199-EAF3-417D-A475-90724515851C}" name="Connection16500"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M56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ADAE5190-3E97-4523-8481-891E6B75ECFC}" name="Connection16511" type="1" refreshedVersion="3"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1' and a.scheme='TFRSTF' _x000d_ and LAST_NET_ASSETS&gt;1 and f.SCHCLASS='GLOBAL'_x000d_and WEEKEND_DT='31 Jul 2021' and a.ASSET_TYPE in('16','17','19','20','22','03','15'))  _x000d_where MKTVAL &gt; 0 order by 6 desc"/>
  </connection>
  <connection id="156" xr16:uid="{B91033FB-31F7-4202-A21F-96E3218164C5}" name="Connection16513" type="1" refreshedVersion="3" background="1" saveData="1">
    <dbPr connection="DRIVER={Microsoft ODBC for Oracle};UID=TATADB;" command="SELECT 'NAV AS ON '||A.WEEKEND_DT||': RS.'||round(A.LAST_NET_ASSETS/A.LAST_UNITS_OUTS,4)||' ('||C.NAME||')' _x000d_FROM TATAMFPLUS.weeknav A, TATAMFPLUS.BASESCHEME B,TATAMFPLUS.SCHCLASS C _x000d_WHERE A.WEEKEND_DT in ('31 Jul 2021',add_months('31 Jul 2021',-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1331C5E6-5240-4A18-95BE-A2D105EBE704}" name="Connection20" type="1" refreshedVersion="2"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15 Jul 2021')),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15 Jul 2021' and a.scheme='TFM55E' _x000d_ _x000d_and WEEKEND_DT='15 Jul 2021' and a.ASSET_TYPE in('05','06','07','09','11','12','14','25','29','34','18','52') and LISTED_Y_N='Y'  _x000d_and a.schclass='GLOBAL' and a.security is not null and a.UNITS&gt;0  and LAST_NET_ASSETS&gt;1 and f.schclass='GLOBAL' ) _x000d_where MKTVAL &gt; 0) order by 6 desc"/>
  </connection>
  <connection id="158" xr16:uid="{F13E879E-16CF-4C17-9250-D250BE681262}" name="Connection921"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BAF' _x000d_ _x000d_and WEEKEND_DT='30 Jun 2021' and (A.ASSET_TYPE in('35','36','24') _x000d_and a.schclass='GLOBAL' and a.security is not null and a.UNITS&gt;0   and LAST_NET_ASSETS&gt;1 and f.schclass='GLOBAL' ) _x000d_AND (LAST_NET_ASSETS/100000) &gt; 0 order by 6 desc)"/>
  </connection>
  <connection id="159" xr16:uid="{37D1D38B-B31E-4EAA-85A7-729DC528C92B}" name="Connection9211" type="1" refreshedVersion="2"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Jun 2021' and a.scheme='TBAF' _x000d_ _x000d_and WEEKEND_DT='30 Jun 2021' and (A.ASSET_TYPE in('35','36','24') _x000d_and a.schclass='GLOBAL' and a.security is not null and a.UNITS&gt;0   and LAST_NET_ASSETS&gt;1 and f.schclass='GLOBAL' ) _x000d_AND (LAST_NET_ASSETS/100000) &gt; 0 order by 6 desc)"/>
  </connection>
</connections>
</file>

<file path=xl/sharedStrings.xml><?xml version="1.0" encoding="utf-8"?>
<sst xmlns="http://schemas.openxmlformats.org/spreadsheetml/2006/main" count="12680" uniqueCount="3105">
  <si>
    <t>Index</t>
  </si>
  <si>
    <t>CLASSIFICATION</t>
  </si>
  <si>
    <t>SCHEME CODE</t>
  </si>
  <si>
    <t>SCHEME NAME</t>
  </si>
  <si>
    <t>Debt</t>
  </si>
  <si>
    <t>TBPSUF</t>
  </si>
  <si>
    <t>TATA BANKING &amp; PSU DEBT FUND</t>
  </si>
  <si>
    <t>TATA CORPORATE BOND FUND SEGREGATED PORTFOLIO 1</t>
  </si>
  <si>
    <t>TDBF</t>
  </si>
  <si>
    <t>TATA DYNAMIC BOND FUND</t>
  </si>
  <si>
    <t>TFM55F</t>
  </si>
  <si>
    <t>TFM55G</t>
  </si>
  <si>
    <t>TFM55I</t>
  </si>
  <si>
    <t>TFM56A</t>
  </si>
  <si>
    <t>TFM56B</t>
  </si>
  <si>
    <t>TFM56C</t>
  </si>
  <si>
    <t>TFM56D</t>
  </si>
  <si>
    <t>TFM56F</t>
  </si>
  <si>
    <t>TFRF</t>
  </si>
  <si>
    <t>TATA FLOATING RATE FUND</t>
  </si>
  <si>
    <t>TGSFR</t>
  </si>
  <si>
    <t>TATA GILT SECURITIES FUND</t>
  </si>
  <si>
    <t>TIFA</t>
  </si>
  <si>
    <t>TATA INCOME FUND</t>
  </si>
  <si>
    <t>TIPF</t>
  </si>
  <si>
    <t>TATA MEDIUM TERM FUND SEGREGATED PORTFOLIO 1</t>
  </si>
  <si>
    <t>TLF</t>
  </si>
  <si>
    <t>TATA MONEY MARKET FUND</t>
  </si>
  <si>
    <t>TOF</t>
  </si>
  <si>
    <t>TATA OVERNIGHT FUND</t>
  </si>
  <si>
    <t>TRSFC</t>
  </si>
  <si>
    <t>TATA RETIREMENT SAVINGS FUND-CONSERVATIVE PLAN</t>
  </si>
  <si>
    <t>TSTBF</t>
  </si>
  <si>
    <t>TATA SHORT TERM BOND FUND</t>
  </si>
  <si>
    <t>TFF</t>
  </si>
  <si>
    <t>TATA TREASURY ADVANTAGE FUND</t>
  </si>
  <si>
    <t>TATA TREASURY ADVANTAGE FUND SEGREGATED PORTFOLIO 1</t>
  </si>
  <si>
    <t>TUSTF</t>
  </si>
  <si>
    <t>TATA ULTRA SHORT TERM FUND</t>
  </si>
  <si>
    <t>Equity</t>
  </si>
  <si>
    <t>TAF</t>
  </si>
  <si>
    <t>TATA ARBITRAGE FUND</t>
  </si>
  <si>
    <t>TBAF</t>
  </si>
  <si>
    <t>TATA BALANCED ADVANTAGE FUND</t>
  </si>
  <si>
    <t>TBFSF</t>
  </si>
  <si>
    <t>TATA BANKING &amp; FINANCIAL SERVICES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</si>
  <si>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</si>
  <si>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</si>
  <si>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</si>
  <si>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</si>
  <si>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</si>
  <si>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</si>
  <si>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</si>
  <si>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</si>
  <si>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</si>
  <si>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</si>
  <si>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</si>
  <si>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</si>
  <si>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</si>
  <si>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</si>
  <si>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TEGF</t>
  </si>
  <si>
    <t>TATA HYBRID EQUITY FUND</t>
  </si>
  <si>
    <t>TIFNA</t>
  </si>
  <si>
    <t>TATA INDEX FUND - NIFTY</t>
  </si>
  <si>
    <t>TIFSA</t>
  </si>
  <si>
    <t>TATA INDEX FUND - SENSEX</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</si>
  <si>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</si>
  <si>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</si>
  <si>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</si>
  <si>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</si>
  <si>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</si>
  <si>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</si>
  <si>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</si>
  <si>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</si>
  <si>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</si>
  <si>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</si>
  <si>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</si>
  <si>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</si>
  <si>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</si>
  <si>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</si>
  <si>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</si>
  <si>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</si>
  <si>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</si>
  <si>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EXCHANGE TRADED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</si>
  <si>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</si>
  <si>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</si>
  <si>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</si>
  <si>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</si>
  <si>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</si>
  <si>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</si>
  <si>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</si>
  <si>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</si>
  <si>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</si>
  <si>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</si>
  <si>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TSCAPF</t>
  </si>
  <si>
    <t>TATA SMALL CAP FUND</t>
  </si>
  <si>
    <t>TVFS2</t>
  </si>
  <si>
    <t>TATA VALUE FUND - SERIES 2</t>
  </si>
  <si>
    <t>TYCF</t>
  </si>
  <si>
    <t>TATA YOUNG CITIZENS FUND</t>
  </si>
  <si>
    <t>Liquid</t>
  </si>
  <si>
    <t>TFRSTF</t>
  </si>
  <si>
    <t>TATA LIQUID FUND</t>
  </si>
  <si>
    <t>as on 31/07/21</t>
  </si>
  <si>
    <t>NAME OF THE INSTRUMENT</t>
  </si>
  <si>
    <t>RATINGS</t>
  </si>
  <si>
    <t>ISIN CODE</t>
  </si>
  <si>
    <t>QUANTITY</t>
  </si>
  <si>
    <t>MKT VAL(Rs. Lacs)</t>
  </si>
  <si>
    <t>% to NAV</t>
  </si>
  <si>
    <t>DEBT INSTRUMENTS</t>
  </si>
  <si>
    <t>CRISIL-A1+</t>
  </si>
  <si>
    <t>ICRA-A1+</t>
  </si>
  <si>
    <t>** TREASURY BILL 182 DAYS (19/08/2021)</t>
  </si>
  <si>
    <t>IN002020Y462</t>
  </si>
  <si>
    <t>** TREASURY BILL 364 DAYS (19/08/2021)</t>
  </si>
  <si>
    <t>IN002020Z204</t>
  </si>
  <si>
    <t>** TREASURY BILL 364 DAYS (12/08/2021)</t>
  </si>
  <si>
    <t>IN002020Z196</t>
  </si>
  <si>
    <t>MONEY MARKET INSTRUMENTS TOTAL</t>
  </si>
  <si>
    <t>C) REPO</t>
  </si>
  <si>
    <t>PORTFOLIO TOTAL</t>
  </si>
  <si>
    <t>CASH / NET CURRENT ASSET</t>
  </si>
  <si>
    <t>NET ASSETS</t>
  </si>
  <si>
    <t>* % OF MARKET VALUE OF SECURITIES TO NET ASSETS IS &lt; 0.01</t>
  </si>
  <si>
    <t>** THINLY TRADED / NON TRADED SECURITIES / ILLIQUID SECURITIES</t>
  </si>
  <si>
    <t>TOTAL NUMBER OF INSTANCES OF DEVIATION FROM VALUATION PRICE PROVIDED BY VALUATION AGENCIES</t>
  </si>
  <si>
    <t>NIL</t>
  </si>
  <si>
    <t>TOTAL BELOW INVESTMENT GRADE OR DEFAULT PROVIDED FOR: NIL</t>
  </si>
  <si>
    <t>TOTAL OUTSTANDING EXPOSURE IN DERIVATIVE INSTRUMENTS: NIL</t>
  </si>
  <si>
    <t>DIVIDEND DECLARED: NIL</t>
  </si>
  <si>
    <t>TOTAL INVESTMENTS IN FOREIGN SECURITIES / ADRS / GDRS: NIL</t>
  </si>
  <si>
    <t>YIELD ( IN % )</t>
  </si>
  <si>
    <t>INDUSTRY</t>
  </si>
  <si>
    <t/>
  </si>
  <si>
    <t>EQUITY &amp; EQUITY RELATED</t>
  </si>
  <si>
    <t>A) LISTED/AWAITING LISTING ON STOCK EXCHANGES</t>
  </si>
  <si>
    <t>NA</t>
  </si>
  <si>
    <t>BANKS</t>
  </si>
  <si>
    <t>INE090A01021</t>
  </si>
  <si>
    <t>PETROLEUM PRODUCTS</t>
  </si>
  <si>
    <t>INE002A01018</t>
  </si>
  <si>
    <t>INE040A01034</t>
  </si>
  <si>
    <t>SOFTWARE</t>
  </si>
  <si>
    <t>INE009A01021</t>
  </si>
  <si>
    <t>INE467B01029</t>
  </si>
  <si>
    <t>INE237A01028</t>
  </si>
  <si>
    <t>FINANCE</t>
  </si>
  <si>
    <t>INE001A01036</t>
  </si>
  <si>
    <t>CONSUMER DURABLES</t>
  </si>
  <si>
    <t>INE280A01028</t>
  </si>
  <si>
    <t>TELECOM - SERVICES</t>
  </si>
  <si>
    <t>INE397D01024</t>
  </si>
  <si>
    <t>INE075A01022</t>
  </si>
  <si>
    <t>INE238A01034</t>
  </si>
  <si>
    <t>AUTO ANCILLARIES</t>
  </si>
  <si>
    <t>INE883A01011</t>
  </si>
  <si>
    <t>INE018I01017</t>
  </si>
  <si>
    <t>CAPITAL MARKETS</t>
  </si>
  <si>
    <t>INE094J01016</t>
  </si>
  <si>
    <t>CONSUMER NON DURABLES</t>
  </si>
  <si>
    <t>INE030A01027</t>
  </si>
  <si>
    <t>INE154A01025</t>
  </si>
  <si>
    <t>GAS</t>
  </si>
  <si>
    <t>INE844O01030</t>
  </si>
  <si>
    <t>INE836A01035</t>
  </si>
  <si>
    <t>INE262H01013</t>
  </si>
  <si>
    <t>PHARMACEUTICALS</t>
  </si>
  <si>
    <t>INE361B01024</t>
  </si>
  <si>
    <t>INE089A01023</t>
  </si>
  <si>
    <t>CEMENT</t>
  </si>
  <si>
    <t>INE481G01011</t>
  </si>
  <si>
    <t>CHEMICALS</t>
  </si>
  <si>
    <t>INE288B01029</t>
  </si>
  <si>
    <t>PAPER</t>
  </si>
  <si>
    <t>INE055A01016</t>
  </si>
  <si>
    <t>INE461C01038</t>
  </si>
  <si>
    <t>CONSTRUCTION PROJECT</t>
  </si>
  <si>
    <t>INE018A01030</t>
  </si>
  <si>
    <t>INE012A01025</t>
  </si>
  <si>
    <t>INE044A01036</t>
  </si>
  <si>
    <t>INSURANCE</t>
  </si>
  <si>
    <t>INE765G01017</t>
  </si>
  <si>
    <t>INE196A01026</t>
  </si>
  <si>
    <t>INDUSTRIAL PRODUCTS</t>
  </si>
  <si>
    <t>INE536A01023</t>
  </si>
  <si>
    <t>INE192A01025</t>
  </si>
  <si>
    <t>INE540L01014</t>
  </si>
  <si>
    <t>INE203G01027</t>
  </si>
  <si>
    <t>INE371P01015</t>
  </si>
  <si>
    <t>PESTICIDES</t>
  </si>
  <si>
    <t>INE462A01022</t>
  </si>
  <si>
    <t>RETAILING</t>
  </si>
  <si>
    <t>INE192R01011</t>
  </si>
  <si>
    <t>INE058A01010</t>
  </si>
  <si>
    <t>INE854D01024</t>
  </si>
  <si>
    <t>TRANSPORTATION</t>
  </si>
  <si>
    <t>INE517F01014</t>
  </si>
  <si>
    <t>INE470A01017</t>
  </si>
  <si>
    <t>INE036D01028</t>
  </si>
  <si>
    <t>INE503A01015</t>
  </si>
  <si>
    <t>INE795G01014</t>
  </si>
  <si>
    <t>INE010B01027</t>
  </si>
  <si>
    <t>EQUITY &amp; EQUITY RELATED TOTAL</t>
  </si>
  <si>
    <t>A) REPO</t>
  </si>
  <si>
    <t>TOTAL VALUE AND PERCENTAGE OF ILLIQUID EQUITY SHARES: NIL</t>
  </si>
  <si>
    <t>NAV AS ON 31-JUL-21: RS.38.0792 (REGULAR  - GROWTH)</t>
  </si>
  <si>
    <t>NAV AS ON 31-JUL-21: RS.41.3775 (DIRECT - GROWTH)</t>
  </si>
  <si>
    <t>NAV AS ON 31-JAN-21: RS.30.7555 (REGULAR  - GROWTH)</t>
  </si>
  <si>
    <t>NAV AS ON 31-JAN-21: RS.33.3095 (DIRECT - GROWTH)</t>
  </si>
  <si>
    <t>TRADING</t>
  </si>
  <si>
    <t>INE891D01026</t>
  </si>
  <si>
    <t>INE373A01013</t>
  </si>
  <si>
    <t>OTHER SERVICES</t>
  </si>
  <si>
    <t>INE615P01015</t>
  </si>
  <si>
    <t>INE418H01029</t>
  </si>
  <si>
    <t>INE944F01028</t>
  </si>
  <si>
    <t>INE614A01028</t>
  </si>
  <si>
    <t>INE280B01018</t>
  </si>
  <si>
    <t>INE974X01010</t>
  </si>
  <si>
    <t>INE613A01020</t>
  </si>
  <si>
    <t>INE246F01010</t>
  </si>
  <si>
    <t>HEALTHCARE SERVICES</t>
  </si>
  <si>
    <t>INE075I01017</t>
  </si>
  <si>
    <t>INE133A01011</t>
  </si>
  <si>
    <t>INDUSTRIAL CAPITAL GOODS</t>
  </si>
  <si>
    <t>INE634A01018</t>
  </si>
  <si>
    <t>INE209A01019</t>
  </si>
  <si>
    <t>INE536H01010</t>
  </si>
  <si>
    <t>INE386A01015</t>
  </si>
  <si>
    <t>INE118H01025</t>
  </si>
  <si>
    <t>INE04I401011</t>
  </si>
  <si>
    <t>INE235A01022</t>
  </si>
  <si>
    <t>INE128A01029</t>
  </si>
  <si>
    <t>INE500L01026</t>
  </si>
  <si>
    <t>ENTERTAINMENT</t>
  </si>
  <si>
    <t>INE979A01017</t>
  </si>
  <si>
    <t>INE688A01022</t>
  </si>
  <si>
    <t>INE183A01024</t>
  </si>
  <si>
    <t>INE00LO01017</t>
  </si>
  <si>
    <t>TEXTILES - SYNTHETIC</t>
  </si>
  <si>
    <t>INE845D01014</t>
  </si>
  <si>
    <t>INE999A01015</t>
  </si>
  <si>
    <t>INE043D01016</t>
  </si>
  <si>
    <t>AUTO</t>
  </si>
  <si>
    <t>INE451A01017</t>
  </si>
  <si>
    <t>INE686Y01026</t>
  </si>
  <si>
    <t>INE868B01028</t>
  </si>
  <si>
    <t>INE265F01028</t>
  </si>
  <si>
    <t>INE710A01016</t>
  </si>
  <si>
    <t>INE684F01012</t>
  </si>
  <si>
    <t>LEISURE SERVICES</t>
  </si>
  <si>
    <t>INE124G01033</t>
  </si>
  <si>
    <t>B) LISTED/AWAITING LISTING ON STOCK EXCHANGES</t>
  </si>
  <si>
    <t>POWERGRID INFRASTRUCTURE INVESTMENT TRUST</t>
  </si>
  <si>
    <t>POWER</t>
  </si>
  <si>
    <t>INE0GGX23010</t>
  </si>
  <si>
    <t>INDIA GRID TRUST - INV-IT</t>
  </si>
  <si>
    <t>INE219X23014</t>
  </si>
  <si>
    <t>NET CURRENT LIABILITIES</t>
  </si>
  <si>
    <t>NAV AS ON 31-JUL-21: RS.20.4903 (REGULAR  - IDCW)</t>
  </si>
  <si>
    <t>NAV AS ON 31-JUL-21: RS.20.4904 (REGULAR  - GROWTH)</t>
  </si>
  <si>
    <t>NAV AS ON 31-JUL-21: RS.21.5793 (DIRECT - IDCW)</t>
  </si>
  <si>
    <t>NAV AS ON 31-JUL-21: RS.21.5793 (DIRECT - GROWTH)</t>
  </si>
  <si>
    <t>NAV AS ON 31-JAN-21: RS.12.9014 (REGULAR  - IDCW)</t>
  </si>
  <si>
    <t>NAV AS ON 31-JAN-21: RS.12.9015 (REGULAR  - GROWTH)</t>
  </si>
  <si>
    <t>NAV AS ON 31-JAN-21: RS.13.4688 (DIRECT - IDCW)</t>
  </si>
  <si>
    <t>NAV AS ON 31-JAN-21: RS.13.4692 (DIRECT - GROWTH)</t>
  </si>
  <si>
    <t>INE018E01016</t>
  </si>
  <si>
    <t>INE860A01027</t>
  </si>
  <si>
    <t>INE752E01010</t>
  </si>
  <si>
    <t>INE935N01020</t>
  </si>
  <si>
    <t>INE797F01012</t>
  </si>
  <si>
    <t>INE455K01017</t>
  </si>
  <si>
    <t>INE079A01024</t>
  </si>
  <si>
    <t>INE881D01027</t>
  </si>
  <si>
    <t>INE663F01024</t>
  </si>
  <si>
    <t>INE758T01015</t>
  </si>
  <si>
    <t>INE726G01019</t>
  </si>
  <si>
    <t>INE866R01028</t>
  </si>
  <si>
    <t>INE226A01021</t>
  </si>
  <si>
    <t>STATE BANK OF INDIA</t>
  </si>
  <si>
    <t>INE062A01020</t>
  </si>
  <si>
    <t>INE531A01024</t>
  </si>
  <si>
    <t>INE066A01021</t>
  </si>
  <si>
    <t>INE176B01034</t>
  </si>
  <si>
    <t>INE917I01010</t>
  </si>
  <si>
    <t>INE563J01010</t>
  </si>
  <si>
    <t>INE414G01012</t>
  </si>
  <si>
    <t>INE465A01025</t>
  </si>
  <si>
    <t>INE182A01018</t>
  </si>
  <si>
    <t>INE689W01016</t>
  </si>
  <si>
    <t>GODREJ INDUSTRIES LTD</t>
  </si>
  <si>
    <t>INE233A01035</t>
  </si>
  <si>
    <t>INE437A01024</t>
  </si>
  <si>
    <t>INE199A01012</t>
  </si>
  <si>
    <t>INE214T01019</t>
  </si>
  <si>
    <t>NAV AS ON 31-JUL-21: RS.40.8738 (REGULAR  - GROWTH)</t>
  </si>
  <si>
    <t>NAV AS ON 31-JUL-21: RS.46.7647 (DIRECT - GROWTH)</t>
  </si>
  <si>
    <t>NAV AS ON 31-JAN-21: RS.34.5952 (REGULAR  - GROWTH)</t>
  </si>
  <si>
    <t>NAV AS ON 31-JAN-21: RS.39.2814 (DIRECT - GROWTH)</t>
  </si>
  <si>
    <t>INE585B01010</t>
  </si>
  <si>
    <t>(I) GOVERNMENT SECURITIES</t>
  </si>
  <si>
    <t>GOI - 7.27% (08/04/2026)</t>
  </si>
  <si>
    <t>SOV</t>
  </si>
  <si>
    <t>IN0020190016</t>
  </si>
  <si>
    <t>GOI - 6.10% (12/07/2031)</t>
  </si>
  <si>
    <t>IN0020210095</t>
  </si>
  <si>
    <t>GOI - 6.79% (26/12/2029)</t>
  </si>
  <si>
    <t>IN0020160118</t>
  </si>
  <si>
    <t>GOI - 7.26% (14/01/2029)</t>
  </si>
  <si>
    <t>IN0020180454</t>
  </si>
  <si>
    <t>GOVERNMENT SECURITIES TOTAL</t>
  </si>
  <si>
    <t>(II) NON-CONVERTIBLE DEBENTURES/BONDS</t>
  </si>
  <si>
    <t>CRISIL-AAA</t>
  </si>
  <si>
    <t>INE999X07014</t>
  </si>
  <si>
    <t>** 07.42 % POWER FINANCE CORPORATION - 19/11/2024</t>
  </si>
  <si>
    <t>INE134E08KH0</t>
  </si>
  <si>
    <t>INE377Y07227</t>
  </si>
  <si>
    <t>INE090A08UE8</t>
  </si>
  <si>
    <t>INE001W07011</t>
  </si>
  <si>
    <t>INE961M07017</t>
  </si>
  <si>
    <t>ICRA-AAA</t>
  </si>
  <si>
    <t>INE848E07AY3</t>
  </si>
  <si>
    <t>INE848E07AZ0</t>
  </si>
  <si>
    <t>INE848E07BB9</t>
  </si>
  <si>
    <t>INE964M07011</t>
  </si>
  <si>
    <t>INE752E07MF1</t>
  </si>
  <si>
    <t>** 08.81 % SMALL INDUST DEVLOP BANK  OF INDIA - 25/01/2022</t>
  </si>
  <si>
    <t>INE556F08JI1</t>
  </si>
  <si>
    <t>NON-CONVERTIBLE DEBENTURES/BONDS TOTAL</t>
  </si>
  <si>
    <t>(III) PRIVATELY PLACED/UNLISTED</t>
  </si>
  <si>
    <t>INE018E08078</t>
  </si>
  <si>
    <t>NON-CONVERTIBLE DEBENTURES/BONDS/FRN'S TOTAL</t>
  </si>
  <si>
    <t>B) MONEY MARKET INSTRUMENTS</t>
  </si>
  <si>
    <t>INE087M14991</t>
  </si>
  <si>
    <t>INE121A14TP7</t>
  </si>
  <si>
    <t>NAV AS ON 31-JUL-21: RS.40.6721 (REGULAR  - GROWTH)</t>
  </si>
  <si>
    <t>NAV AS ON 31-JUL-21: RS.45.7719 (DIRECT - GROWTH)</t>
  </si>
  <si>
    <t>NAV AS ON 31-JAN-21: RS.35.3538 (REGULAR  - GROWTH)</t>
  </si>
  <si>
    <t>NAV AS ON 31-JAN-21: RS.39.5009 (DIRECT - GROWTH)</t>
  </si>
  <si>
    <t>FERROUS METALS</t>
  </si>
  <si>
    <t>INE081A01012</t>
  </si>
  <si>
    <t>INE749A01030</t>
  </si>
  <si>
    <t>NON - FERROUS METALS</t>
  </si>
  <si>
    <t>INE038A01020</t>
  </si>
  <si>
    <t>INE205A01025</t>
  </si>
  <si>
    <t>INE139A01034</t>
  </si>
  <si>
    <t>INE047A01021</t>
  </si>
  <si>
    <t>INE220G01021</t>
  </si>
  <si>
    <t>INE029A01011</t>
  </si>
  <si>
    <t>INE129A01019</t>
  </si>
  <si>
    <t>INE03YM01018</t>
  </si>
  <si>
    <t>INE628A01036</t>
  </si>
  <si>
    <t>INE048G01026</t>
  </si>
  <si>
    <t>FERTILISERS</t>
  </si>
  <si>
    <t>INE085A01013</t>
  </si>
  <si>
    <t>INE340A01012</t>
  </si>
  <si>
    <t>INE094A01015</t>
  </si>
  <si>
    <t>MINERALS/MINING</t>
  </si>
  <si>
    <t>INE584A01023</t>
  </si>
  <si>
    <t>INE0D6701023</t>
  </si>
  <si>
    <t>INE070A01015</t>
  </si>
  <si>
    <t>INE602A01023</t>
  </si>
  <si>
    <t>INE603J01030</t>
  </si>
  <si>
    <t>INE245A01021</t>
  </si>
  <si>
    <t>INE578A01017</t>
  </si>
  <si>
    <t>INE099Z01011</t>
  </si>
  <si>
    <t>NAV AS ON 31-JUL-21: RS.25.9932 (REGULAR  - IDCW)</t>
  </si>
  <si>
    <t>NAV AS ON 31-JUL-21: RS.28.3932 (REGULAR  - GROWTH)</t>
  </si>
  <si>
    <t>NAV AS ON 31-JUL-21: RS.31.2352 (DIRECT - IDCW)</t>
  </si>
  <si>
    <t>NAV AS ON 31-JUL-21: RS.31.2352 (DIRECT - GROWTH)</t>
  </si>
  <si>
    <t>NAV AS ON 31-JAN-21: RS.17.5475 (REGULAR  - IDCW)</t>
  </si>
  <si>
    <t>NAV AS ON 31-JAN-21: RS.19.1729 (REGULAR  - GROWTH)</t>
  </si>
  <si>
    <t>NAV AS ON 31-JAN-21: RS.20.9252 (DIRECT - IDCW)</t>
  </si>
  <si>
    <t>NAV AS ON 31-JAN-21: RS.20.9252 (DIRECT - GROWTH)</t>
  </si>
  <si>
    <t>INE008A01015</t>
  </si>
  <si>
    <t>INE949L01017</t>
  </si>
  <si>
    <t>INE118A01012</t>
  </si>
  <si>
    <t>INE00R701025</t>
  </si>
  <si>
    <t>INE571A01020</t>
  </si>
  <si>
    <t>INE101A01026</t>
  </si>
  <si>
    <t>AEROSPACE &amp; DEFENSE</t>
  </si>
  <si>
    <t>INE066F01012</t>
  </si>
  <si>
    <t>INE647O01011</t>
  </si>
  <si>
    <t>INE298J01013</t>
  </si>
  <si>
    <t>INE406A01037</t>
  </si>
  <si>
    <t>INE302A01020</t>
  </si>
  <si>
    <t>INE331A01037</t>
  </si>
  <si>
    <t>INE256A01028</t>
  </si>
  <si>
    <t>INE195A01028</t>
  </si>
  <si>
    <t>INE020B01018</t>
  </si>
  <si>
    <t>INE259A01022</t>
  </si>
  <si>
    <t>INE901L01018</t>
  </si>
  <si>
    <t>INE216A01030</t>
  </si>
  <si>
    <t>INE935A01035</t>
  </si>
  <si>
    <t>INE491A01021</t>
  </si>
  <si>
    <t>(I) NON-CONVERTIBLE DEBENTURES/BONDS</t>
  </si>
  <si>
    <t>INE216A08027</t>
  </si>
  <si>
    <t>B) REPO</t>
  </si>
  <si>
    <t>NAV AS ON 31-JUL-21: RS.10.6167 (REGULAR  - IDCW)</t>
  </si>
  <si>
    <t>NAV AS ON 31-JUL-21: RS.10.6168 (REGULAR  - GROWTH)</t>
  </si>
  <si>
    <t>NAV AS ON 31-JUL-21: RS.10.8909 (DIRECT - IDCW)</t>
  </si>
  <si>
    <t>NAV AS ON 31-JUL-21: RS.10.8909 (DIRECT - GROWTH)</t>
  </si>
  <si>
    <t>NAV AS ON 31-JAN-21: RS.9.0684 (REGULAR  - IDCW)</t>
  </si>
  <si>
    <t>NAV AS ON 31-JAN-21: RS.9.0685 (REGULAR  - GROWTH)</t>
  </si>
  <si>
    <t>NAV AS ON 31-JAN-21: RS.9.2486 (DIRECT - IDCW)</t>
  </si>
  <si>
    <t>NAV AS ON 31-JAN-21: RS.9.2486 (DIRECT - GROWTH)</t>
  </si>
  <si>
    <t>INE095A01012</t>
  </si>
  <si>
    <t>INE545U01014</t>
  </si>
  <si>
    <t>INE171A01029</t>
  </si>
  <si>
    <t>INE528G01035</t>
  </si>
  <si>
    <t>INE092T01019</t>
  </si>
  <si>
    <t>INE976G01028</t>
  </si>
  <si>
    <t>INE528G01027</t>
  </si>
  <si>
    <t>*</t>
  </si>
  <si>
    <t>NAV AS ON 31-JUL-21: RS.181.9906 (DIRECT PLAN)</t>
  </si>
  <si>
    <t>NAV AS ON 31-JAN-21: RS.167.821 (DIRECT PLAN)</t>
  </si>
  <si>
    <t>INE296A01024</t>
  </si>
  <si>
    <t>INE021A01026</t>
  </si>
  <si>
    <t>INE918I01018</t>
  </si>
  <si>
    <t>INE669C01036</t>
  </si>
  <si>
    <t>INE019A01038</t>
  </si>
  <si>
    <t>INE239A01016</t>
  </si>
  <si>
    <t>INE733E01010</t>
  </si>
  <si>
    <t>INE155A01022</t>
  </si>
  <si>
    <t>INE742F01042</t>
  </si>
  <si>
    <t>INE123W01016</t>
  </si>
  <si>
    <t>INE059A01026</t>
  </si>
  <si>
    <t>OIL &amp; NATURAL GAS CO.</t>
  </si>
  <si>
    <t>OIL</t>
  </si>
  <si>
    <t>INE213A01029</t>
  </si>
  <si>
    <t>INE158A01026</t>
  </si>
  <si>
    <t>INE522F01014</t>
  </si>
  <si>
    <t>INE242A01010</t>
  </si>
  <si>
    <t>NAV AS ON 31-JUL-21: RS.162.5483 (DIRECT PLAN)</t>
  </si>
  <si>
    <t>NAV AS ON 31-JAN-21: RS.139.5608 (DIRECT PLAN)</t>
  </si>
  <si>
    <t>SILVER MINI (5 KGS) COMMODITY</t>
  </si>
  <si>
    <t>SILVERMINI</t>
  </si>
  <si>
    <t>INE759A01021</t>
  </si>
  <si>
    <t>BANK OF BARODA</t>
  </si>
  <si>
    <t>INE028A01039</t>
  </si>
  <si>
    <t>INE298A01020</t>
  </si>
  <si>
    <t>INE486A01013</t>
  </si>
  <si>
    <t>INE117A01022</t>
  </si>
  <si>
    <t>INE389H01022</t>
  </si>
  <si>
    <t>INE299U01018</t>
  </si>
  <si>
    <t>INE127D01025</t>
  </si>
  <si>
    <t>CONSTRUCTION</t>
  </si>
  <si>
    <t>INE271C01023</t>
  </si>
  <si>
    <t>INE152A01029</t>
  </si>
  <si>
    <t>INE791I01019</t>
  </si>
  <si>
    <t>INE600L01024</t>
  </si>
  <si>
    <t>INE326A01037</t>
  </si>
  <si>
    <t>SILVER</t>
  </si>
  <si>
    <t>GOLD</t>
  </si>
  <si>
    <t>COPPER</t>
  </si>
  <si>
    <t>NICKEL</t>
  </si>
  <si>
    <t>LEAD</t>
  </si>
  <si>
    <t>MUTUAL FUND UNITS</t>
  </si>
  <si>
    <t>Mutual Fund</t>
  </si>
  <si>
    <t>INF277K01YE6</t>
  </si>
  <si>
    <t>GOI - 7.32% (28/01/2024)</t>
  </si>
  <si>
    <t>IN0020180488</t>
  </si>
  <si>
    <t>GOI - 5.77% (03/08/2030)</t>
  </si>
  <si>
    <t>IN0020200153</t>
  </si>
  <si>
    <t>** 04.90 % SMALL INDUST DEVLOP BANK  OF INDIA - 18/08/2023</t>
  </si>
  <si>
    <t>INE556F08JQ4</t>
  </si>
  <si>
    <t>** 08.50 % NABARD - 31/01/2023</t>
  </si>
  <si>
    <t>INE261F08AT4</t>
  </si>
  <si>
    <t>** 06.40 % NABARD - 31/07/2023</t>
  </si>
  <si>
    <t>INE261F08CA0</t>
  </si>
  <si>
    <t>NAV AS ON 31-JUL-21: RS.14.5176 (REGULAR  - IDCW)</t>
  </si>
  <si>
    <t>NAV AS ON 31-JUL-21: RS.14.5176 (REGULAR  - GROWTH)</t>
  </si>
  <si>
    <t>NAV AS ON 31-JUL-21: RS.14.906 (DIRECT - IDCW)</t>
  </si>
  <si>
    <t>NAV AS ON 31-JUL-21: RS.14.906 (DIRECT - GROWTH)</t>
  </si>
  <si>
    <t>NAV AS ON 31-JAN-21: RS.12.4478 (REGULAR  - IDCW)</t>
  </si>
  <si>
    <t>NAV AS ON 31-JAN-21: RS.12.4478 (REGULAR  - GROWTH)</t>
  </si>
  <si>
    <t>NAV AS ON 31-JAN-21: RS.12.6688 (DIRECT - IDCW)</t>
  </si>
  <si>
    <t>NAV AS ON 31-JAN-21: RS.12.669 (DIRECT - GROWTH)</t>
  </si>
  <si>
    <t>INE947Q01028</t>
  </si>
  <si>
    <t>INE634I01029</t>
  </si>
  <si>
    <t>INE121A01024</t>
  </si>
  <si>
    <t>INE665J01013</t>
  </si>
  <si>
    <t>TEXTILE PRODUCTS</t>
  </si>
  <si>
    <t>INE761H01022</t>
  </si>
  <si>
    <t>INE180A01020</t>
  </si>
  <si>
    <t>INE356A01018</t>
  </si>
  <si>
    <t>INE885A01032</t>
  </si>
  <si>
    <t>INE212H01026</t>
  </si>
  <si>
    <t>INE405E01023</t>
  </si>
  <si>
    <t>INE849A01020</t>
  </si>
  <si>
    <t>INE774D01024</t>
  </si>
  <si>
    <t>INE913H01037</t>
  </si>
  <si>
    <t>INE006I01046</t>
  </si>
  <si>
    <t>INE438A01022</t>
  </si>
  <si>
    <t>NAV AS ON 31-JUL-21: RS.63.1033 (REGULAR  - IDCW)</t>
  </si>
  <si>
    <t>NAV AS ON 31-JUL-21: RS.228.2499 (REGULAR  - GROWTH)</t>
  </si>
  <si>
    <t>NAV AS ON 31-JUL-21: RS.81.6301 (DIRECT - IDCW)</t>
  </si>
  <si>
    <t>NAV AS ON 31-JUL-21: RS.247.2712 (DIRECT - GROWTH)</t>
  </si>
  <si>
    <t>NAV AS ON 31-JAN-21: RS.47.9419 (REGULAR  - IDCW)</t>
  </si>
  <si>
    <t>NAV AS ON 31-JAN-21: RS.173.3781 (REGULAR  - GROWTH)</t>
  </si>
  <si>
    <t>NAV AS ON 31-JAN-21: RS.61.6392 (DIRECT - IDCW)</t>
  </si>
  <si>
    <t>NAV AS ON 31-JAN-21: RS.186.716 (DIRECT - GROWTH)</t>
  </si>
  <si>
    <t>INE016A01026</t>
  </si>
  <si>
    <t>INE671A01010</t>
  </si>
  <si>
    <t>INE572A01028</t>
  </si>
  <si>
    <t>INE136B01020</t>
  </si>
  <si>
    <t>INE031B01049</t>
  </si>
  <si>
    <t>INE003A01024</t>
  </si>
  <si>
    <t>INE256A04022</t>
  </si>
  <si>
    <t>NAV AS ON 31-JUL-21: RS.304.7084 (REGULAR  - GROWTH)</t>
  </si>
  <si>
    <t>NAV AS ON 31-JUL-21: RS.66.4588 (REGULAR  - IDCW)</t>
  </si>
  <si>
    <t>NAV AS ON 31-JUL-21: RS.336.053 (DIRECT - GROWTH)</t>
  </si>
  <si>
    <t>NAV AS ON 31-JUL-21: RS.76.3432 (DIRECT - IDCW)</t>
  </si>
  <si>
    <t>NAV AS ON 31-JAN-21: RS.248.2688 (REGULAR  - GROWTH)</t>
  </si>
  <si>
    <t>NAV AS ON 31-JAN-21: RS.54.1497 (REGULAR  - IDCW)</t>
  </si>
  <si>
    <t>NAV AS ON 31-JAN-21: RS.272.8412 (DIRECT - GROWTH)</t>
  </si>
  <si>
    <t>NAV AS ON 31-JAN-21: RS.61.9821 (DIRECT - IDCW)</t>
  </si>
  <si>
    <t>INE200M01013</t>
  </si>
  <si>
    <t>INE387A01021</t>
  </si>
  <si>
    <t>INE987B01026</t>
  </si>
  <si>
    <t>INE398R01022</t>
  </si>
  <si>
    <t>INE061F01013</t>
  </si>
  <si>
    <t>INE343H01029</t>
  </si>
  <si>
    <t>NAV AS ON 31-JUL-21: RS.49.2873 (REGULAR  - IDCW)</t>
  </si>
  <si>
    <t>NAV AS ON 31-JUL-21: RS.305.4234 (REGULAR  - GROWTH)</t>
  </si>
  <si>
    <t>NAV AS ON 31-JUL-21: RS.65.2861 (DIRECT - IDCW)</t>
  </si>
  <si>
    <t>NAV AS ON 31-JUL-21: RS.333.3629 (DIRECT - GROWTH)</t>
  </si>
  <si>
    <t>NAV AS ON 31-JAN-21: RS.40.1249 (REGULAR  - IDCW)</t>
  </si>
  <si>
    <t>NAV AS ON 31-JAN-21: RS.248.5954 (REGULAR  - GROWTH)</t>
  </si>
  <si>
    <t>NAV AS ON 31-JAN-21: RS.52.8618 (DIRECT - IDCW)</t>
  </si>
  <si>
    <t>NAV AS ON 31-JAN-21: RS.269.9128 (DIRECT - GROWTH)</t>
  </si>
  <si>
    <t>INE513A01014</t>
  </si>
  <si>
    <t>INE325A01013</t>
  </si>
  <si>
    <t>INE484J01027</t>
  </si>
  <si>
    <t>INE211B01039</t>
  </si>
  <si>
    <t>NAV AS ON 31-JUL-21: RS.39.1819 (REGULAR  - IDCW)</t>
  </si>
  <si>
    <t>NAV AS ON 31-JUL-21: RS.82.5839 (REGULAR  - GROWTH)</t>
  </si>
  <si>
    <t>NAV AS ON 31-JUL-21: RS.45.3778 (DIRECT - IDCW)</t>
  </si>
  <si>
    <t>NAV AS ON 31-JUL-21: RS.86.599 (DIRECT - GROWTH)</t>
  </si>
  <si>
    <t>NAV AS ON 31-JAN-21: RS.28.925 (REGULAR  - IDCW)</t>
  </si>
  <si>
    <t>NAV AS ON 31-JAN-21: RS.60.9636 (REGULAR  - GROWTH)</t>
  </si>
  <si>
    <t>NAV AS ON 31-JAN-21: RS.33.366 (DIRECT - IDCW)</t>
  </si>
  <si>
    <t>NAV AS ON 31-JAN-21: RS.63.6746 (DIRECT - GROWTH)</t>
  </si>
  <si>
    <t>INE208A01029</t>
  </si>
  <si>
    <t>INE371A01025</t>
  </si>
  <si>
    <t>INE878B01027</t>
  </si>
  <si>
    <t>INE406M01024</t>
  </si>
  <si>
    <t>NAV AS ON 31-JUL-21: RS.69.6436 (REGULAR  - IDCW)</t>
  </si>
  <si>
    <t>NAV AS ON 31-JUL-21: RS.137.3587 (DIRECT - IDCW)</t>
  </si>
  <si>
    <t>NAV AS ON 31-JUL-21: RS.25.4481 (REGULAR  - GROWTH)</t>
  </si>
  <si>
    <t>NAV AS ON 31-JUL-21: RS.27.8145 (DIRECT - GROWTH)</t>
  </si>
  <si>
    <t>NAV AS ON 31-JAN-21: RS.63.1802 (REGULAR  - IDCW)</t>
  </si>
  <si>
    <t>NAV AS ON 31-JAN-21: RS.119.2076 (DIRECT - IDCW)</t>
  </si>
  <si>
    <t>NAV AS ON 31-JAN-21: RS.21.3353 (REGULAR  - GROWTH)</t>
  </si>
  <si>
    <t>NAV AS ON 31-JAN-21: RS.23.1704 (DIRECT - GROWTH)</t>
  </si>
  <si>
    <t>INE410P01011</t>
  </si>
  <si>
    <t>INE967H01017</t>
  </si>
  <si>
    <t>INE258B01022</t>
  </si>
  <si>
    <t>INE873D01024</t>
  </si>
  <si>
    <t>INE112L01020</t>
  </si>
  <si>
    <t>INE358A01014</t>
  </si>
  <si>
    <t>INE159A01016</t>
  </si>
  <si>
    <t>INE068V01023</t>
  </si>
  <si>
    <t>INE624Z01016</t>
  </si>
  <si>
    <t>NAV AS ON 31-JUL-21: RS.17.7272 (REGULAR  - IDCW)</t>
  </si>
  <si>
    <t>NAV AS ON 31-JUL-21: RS.17.7272 (REGULAR  - GROWTH)</t>
  </si>
  <si>
    <t>NAV AS ON 31-JUL-21: RS.19.4319 (DIRECT - IDCW)</t>
  </si>
  <si>
    <t>NAV AS ON 31-JUL-21: RS.19.4319 (DIRECT - GROWTH)</t>
  </si>
  <si>
    <t>NAV AS ON 31-JAN-21: RS.14.4907 (REGULAR  - IDCW)</t>
  </si>
  <si>
    <t>NAV AS ON 31-JAN-21: RS.14.4907 (REGULAR  - GROWTH)</t>
  </si>
  <si>
    <t>NAV AS ON 31-JAN-21: RS.15.7659 (DIRECT - IDCW)</t>
  </si>
  <si>
    <t>NAV AS ON 31-JAN-21: RS.15.7659 (DIRECT - GROWTH)</t>
  </si>
  <si>
    <t>INE08ZM01014</t>
  </si>
  <si>
    <t>INE421D01022</t>
  </si>
  <si>
    <t>INE716A01013</t>
  </si>
  <si>
    <t>INE768C01010</t>
  </si>
  <si>
    <t>INE418L01021</t>
  </si>
  <si>
    <t>INE193E01025</t>
  </si>
  <si>
    <t>INE978A01027</t>
  </si>
  <si>
    <t>INE102D01028</t>
  </si>
  <si>
    <t>NAV AS ON 31-JUL-21: RS.22.4833 (REGULAR  - IDCW)</t>
  </si>
  <si>
    <t>NAV AS ON 31-JUL-21: RS.24.3801 (REGULAR  - GROWTH)</t>
  </si>
  <si>
    <t>NAV AS ON 31-JUL-21: RS.26.6578 (DIRECT - IDCW)</t>
  </si>
  <si>
    <t>NAV AS ON 31-JUL-21: RS.26.6578 (DIRECT - GROWTH)</t>
  </si>
  <si>
    <t>NAV AS ON 31-JAN-21: RS.18.6776 (REGULAR  - IDCW)</t>
  </si>
  <si>
    <t>NAV AS ON 31-JAN-21: RS.20.3066 (REGULAR  - GROWTH)</t>
  </si>
  <si>
    <t>NAV AS ON 31-JAN-21: RS.22.0569 (DIRECT - IDCW)</t>
  </si>
  <si>
    <t>NAV AS ON 31-JAN-21: RS.22.057 (DIRECT - GROWTH)</t>
  </si>
  <si>
    <t>NAV AS ON 31-JUL-21: RS.129.2391 (REGULAR  - GROWTH)</t>
  </si>
  <si>
    <t>NAV AS ON 31-JUL-21: RS.135.1131 (DIRECT - GROWTH)</t>
  </si>
  <si>
    <t>NAV AS ON 31-JAN-21: RS.114.0217 (REGULAR  - GROWTH)</t>
  </si>
  <si>
    <t>NAV AS ON 31-JAN-21: RS.118.8588 (DIRECT - GROWTH)</t>
  </si>
  <si>
    <t>NAV AS ON 31-JUL-21: RS.95.7778 (REGULAR  - GROWTH)</t>
  </si>
  <si>
    <t>NAV AS ON 31-JUL-21: RS.102.48 (DIRECT - GROWTH)</t>
  </si>
  <si>
    <t>NAV AS ON 31-JAN-21: RS.82.5571 (REGULAR  - GROWTH)</t>
  </si>
  <si>
    <t>NAV AS ON 31-JAN-21: RS.88.1618 (DIRECT - GROWTH)</t>
  </si>
  <si>
    <t>GOI - 5.09% (13/04/2022)</t>
  </si>
  <si>
    <t>IN0020200021</t>
  </si>
  <si>
    <t>GOI - 6.18% (04/11/2024)</t>
  </si>
  <si>
    <t>IN0020190396</t>
  </si>
  <si>
    <t>GOI - 7.95% (28-8-2032)</t>
  </si>
  <si>
    <t>IN0020020106</t>
  </si>
  <si>
    <t>GOI -  8.30% (02/07/2040)</t>
  </si>
  <si>
    <t>IN0020100031</t>
  </si>
  <si>
    <t>GOI - 8.13% (22/06/2045)</t>
  </si>
  <si>
    <t>IN0020150044</t>
  </si>
  <si>
    <t>GOI - 7.68% (15/12/2023)</t>
  </si>
  <si>
    <t>IN0020150010</t>
  </si>
  <si>
    <t>SDL TAMILNADU  8.14% (27/05/2025)</t>
  </si>
  <si>
    <t>IN3120150047</t>
  </si>
  <si>
    <t>GOI - 6.19% (16/09/2034)</t>
  </si>
  <si>
    <t>IN0020200096</t>
  </si>
  <si>
    <t>SDL MAHARASHTRA 7.33% (13/09/2027)</t>
  </si>
  <si>
    <t>IN2220170103</t>
  </si>
  <si>
    <t>GOI - 6.57% (05/12/2033)</t>
  </si>
  <si>
    <t>IN0020160100</t>
  </si>
  <si>
    <t xml:space="preserve">GOI - 7.17% (08/01/2028) </t>
  </si>
  <si>
    <t>IN0020170174</t>
  </si>
  <si>
    <t>(II) NON-CONVERTIBLE DEBENTURES/BONDS/ZCB</t>
  </si>
  <si>
    <t>IND-AA</t>
  </si>
  <si>
    <t>INE477K07018</t>
  </si>
  <si>
    <t>INE936D07075</t>
  </si>
  <si>
    <t>** 09.05 % PUNJAB NATIONAL BANK - 10/11/2027</t>
  </si>
  <si>
    <t>CRISIL--AA+</t>
  </si>
  <si>
    <t>INE695A08063</t>
  </si>
  <si>
    <t>INE020B08DC3</t>
  </si>
  <si>
    <t>** 06.40 % EMBASSY OFFICE PARKS REIT - 15/02/2024</t>
  </si>
  <si>
    <t>INE041007050</t>
  </si>
  <si>
    <t>INE081A08231</t>
  </si>
  <si>
    <t>IND-AAA</t>
  </si>
  <si>
    <t>INE213Y07018</t>
  </si>
  <si>
    <t>INE941D07158</t>
  </si>
  <si>
    <t>INE020B08CB7</t>
  </si>
  <si>
    <t>INE020B08CA9</t>
  </si>
  <si>
    <t>INE537P07398</t>
  </si>
  <si>
    <t>CRISIL-AA</t>
  </si>
  <si>
    <t>INE118D07179</t>
  </si>
  <si>
    <t>INE936D07166</t>
  </si>
  <si>
    <t>** 07.00 % H.P.C.L. - 14/08/2024</t>
  </si>
  <si>
    <t>INE094A08036</t>
  </si>
  <si>
    <t>INE941D07208</t>
  </si>
  <si>
    <t>INE860H07GD2</t>
  </si>
  <si>
    <t>INE031A08657</t>
  </si>
  <si>
    <t>INE020B08BF0</t>
  </si>
  <si>
    <t>INE477A14BE5</t>
  </si>
  <si>
    <t>INE238A166V1</t>
  </si>
  <si>
    <t>** TREASURY BILL 364 DAYS (07/10/2021)</t>
  </si>
  <si>
    <t>IN002020Z261</t>
  </si>
  <si>
    <t>NAV AS ON 31-JUL-21: RS.282.4285 (REGULAR  - GROWTH)</t>
  </si>
  <si>
    <t>NAV AS ON 31-JUL-21: RS.77.9297 (REGULAR  - IDCW)</t>
  </si>
  <si>
    <t>NAV AS ON 31-JUL-21: RS.69.2756 (REGULAR  - MONTHLY IDCW)</t>
  </si>
  <si>
    <t>NAV AS ON 31-JUL-21: RS.305.3487 (DIRECT - GROWTH)</t>
  </si>
  <si>
    <t>NAV AS ON 31-JUL-21: RS.86.9011 (DIRECT - IDCW)</t>
  </si>
  <si>
    <t>NAV AS ON 31-JUL-21: RS.76.9198 (DIRECT - MONTHLY IDCW)</t>
  </si>
  <si>
    <t>NAV AS ON 31-JAN-21: RS.240.0668 (REGULAR  - GROWTH)</t>
  </si>
  <si>
    <t>NAV AS ON 31-JAN-21: RS.71.7272 (REGULAR  - IDCW)</t>
  </si>
  <si>
    <t>NAV AS ON 31-JAN-21: RS.60.3954 (REGULAR  - MONTHLY IDCW)</t>
  </si>
  <si>
    <t>NAV AS ON 31-JAN-21: RS.258.3225 (DIRECT - GROWTH)</t>
  </si>
  <si>
    <t>NAV AS ON 31-JAN-21: RS.78.9985 (DIRECT - IDCW)</t>
  </si>
  <si>
    <t>NAV AS ON 31-JAN-21: RS.66.5848 (DIRECT - MONTHLY IDCW)</t>
  </si>
  <si>
    <t>NAV AS ON 31-JUL-21: RS.13.9631 (REGULAR  - IDCW)</t>
  </si>
  <si>
    <t>NAV AS ON 31-JUL-21: RS.13.9631 (REGULAR  - GROWTH)</t>
  </si>
  <si>
    <t>NAV AS ON 31-JUL-21: RS.14.4128 (DIRECT - IDCW)</t>
  </si>
  <si>
    <t>NAV AS ON 31-JUL-21: RS.14.4128 (DIRECT - GROWTH)</t>
  </si>
  <si>
    <t>NAV AS ON 31-JAN-21: RS.11.1028 (REGULAR  - IDCW)</t>
  </si>
  <si>
    <t>NAV AS ON 31-JAN-21: RS.11.1029 (REGULAR  - GROWTH)</t>
  </si>
  <si>
    <t>NAV AS ON 31-JAN-21: RS.11.3691 (DIRECT - IDCW)</t>
  </si>
  <si>
    <t>NAV AS ON 31-JAN-21: RS.11.3692 (DIRECT - GROWTH)</t>
  </si>
  <si>
    <t>INE07O001018</t>
  </si>
  <si>
    <t>NAV AS ON 31-JUL-21: RS.14.7887 (REGULAR  - IDCW)</t>
  </si>
  <si>
    <t>NAV AS ON 31-JUL-21: RS.14.7887 (REGULAR  - GROWTH)</t>
  </si>
  <si>
    <t>NAV AS ON 31-JUL-21: RS.15.5827 (DIRECT - IDCW)</t>
  </si>
  <si>
    <t>NAV AS ON 31-JUL-21: RS.15.5827 (DIRECT - GROWTH)</t>
  </si>
  <si>
    <t>NAV AS ON 31-JAN-21: RS.12.502 (REGULAR  - IDCW)</t>
  </si>
  <si>
    <t>NAV AS ON 31-JAN-21: RS.12.502 (REGULAR  - GROWTH)</t>
  </si>
  <si>
    <t>NAV AS ON 31-JAN-21: RS.13.0843 (DIRECT - IDCW)</t>
  </si>
  <si>
    <t>NAV AS ON 31-JAN-21: RS.13.0843 (DIRECT - GROWTH)</t>
  </si>
  <si>
    <t>INE670A01012</t>
  </si>
  <si>
    <t>INE120A01034</t>
  </si>
  <si>
    <t>INE930H01023</t>
  </si>
  <si>
    <t>INE111A01025</t>
  </si>
  <si>
    <t>INE348B01021</t>
  </si>
  <si>
    <t>INE142Z01019</t>
  </si>
  <si>
    <t>INE040D01038</t>
  </si>
  <si>
    <t>INE263A01024</t>
  </si>
  <si>
    <t>INE494B01023</t>
  </si>
  <si>
    <t>NAV AS ON 31-JUL-21: RS.254.9285 (REGULAR  - GROWTH)</t>
  </si>
  <si>
    <t>NAV AS ON 31-JUL-21: RS.104.0094 (REGULAR  - IDCW)</t>
  </si>
  <si>
    <t>NAV AS ON 31-JUL-21: RS.277.2493 (DIRECT - GROWTH)</t>
  </si>
  <si>
    <t>NAV AS ON 31-JUL-21: RS.152.2436 (DIRECT - IDCW)</t>
  </si>
  <si>
    <t>NAV AS ON 31-JAN-21: RS.202.9376 (REGULAR  - GROWTH)</t>
  </si>
  <si>
    <t>NAV AS ON 31-JAN-21: RS.82.8163 (REGULAR  - IDCW)</t>
  </si>
  <si>
    <t>NAV AS ON 31-JAN-21: RS.219.5061 (DIRECT - GROWTH)</t>
  </si>
  <si>
    <t>NAV AS ON 31-JAN-21: RS.120.5279 (DIRECT - IDCW)</t>
  </si>
  <si>
    <t>INE114A01011</t>
  </si>
  <si>
    <t>INE813H01021</t>
  </si>
  <si>
    <t>INE042A01014</t>
  </si>
  <si>
    <t>INE823G01014</t>
  </si>
  <si>
    <t>IN9002A01032</t>
  </si>
  <si>
    <t>STATE BANK OF INDIA^</t>
  </si>
  <si>
    <t>IN0020120013</t>
  </si>
  <si>
    <t xml:space="preserve">GOI - 7.37% (16/04/2023) </t>
  </si>
  <si>
    <t>IN0020180025</t>
  </si>
  <si>
    <t>IN0020070051</t>
  </si>
  <si>
    <t>GOI - 6.84% (19/12/2022)</t>
  </si>
  <si>
    <t>IN0020160050</t>
  </si>
  <si>
    <t>IN002020Z246</t>
  </si>
  <si>
    <t>NAV AS ON 31-JUL-21: RS.14.7913 (REGULAR  - MONTHLY IDCW)</t>
  </si>
  <si>
    <t>NAV AS ON 31-JUL-21: RS.39.4574 (REGULAR  - GROWTH)</t>
  </si>
  <si>
    <t>NAV AS ON 31-JUL-21: RS.18.9188 (REGULAR  - PERIODIC IDCW)</t>
  </si>
  <si>
    <t>NAV AS ON 31-JUL-21: RS.17.0964 (DIRECT - MONTHLY IDCW)</t>
  </si>
  <si>
    <t>NAV AS ON 31-JUL-21: RS.43.0132 (DIRECT - GROWTH)</t>
  </si>
  <si>
    <t>NAV AS ON 31-JUL-21: RS.21.0513 (DIRECT - PERIODIC IDCW)</t>
  </si>
  <si>
    <t>NAV AS ON 31-JAN-21: RS.14.1272 (REGULAR  - MONTHLY IDCW)</t>
  </si>
  <si>
    <t>NAV AS ON 31-JAN-21: RS.36.9313 (REGULAR  - GROWTH)</t>
  </si>
  <si>
    <t>NAV AS ON 31-JAN-21: RS.17.7033 (REGULAR  - PERIODIC IDCW)</t>
  </si>
  <si>
    <t>NAV AS ON 31-JAN-21: RS.16.1976 (DIRECT - MONTHLY IDCW)</t>
  </si>
  <si>
    <t>NAV AS ON 31-JAN-21: RS.40.0429 (DIRECT - GROWTH)</t>
  </si>
  <si>
    <t>NAV AS ON 31-JAN-21: RS.19.5994 (DIRECT - PERIODIC IDCW)</t>
  </si>
  <si>
    <t>INE335Y01012</t>
  </si>
  <si>
    <t>INE424H01027</t>
  </si>
  <si>
    <t>INE482A01020</t>
  </si>
  <si>
    <t>NAV AS ON 31-JUL-21: RS.71.859 (REGULAR  - IDCW TRIGGER B (10%))</t>
  </si>
  <si>
    <t>NAV AS ON 31-JUL-21: RS.179.723 (REGULAR  - GROWTH)</t>
  </si>
  <si>
    <t>NAV AS ON 31-JUL-21: RS.75.8092 (REGULAR  - IDCW TRIGGER A (5%))</t>
  </si>
  <si>
    <t>NAV AS ON 31-JUL-21: RS.76.856 (DIRECT - IDCW TRIGGER B (10%))</t>
  </si>
  <si>
    <t>NAV AS ON 31-JUL-21: RS.194.5256 (DIRECT - GROWTH)</t>
  </si>
  <si>
    <t>NAV AS ON 31-JUL-21: RS.80.8064 (DIRECT - IDCW TRIGGER A (5%))</t>
  </si>
  <si>
    <t>NAV AS ON 31-JAN-21: RS.62.6393 (REGULAR  - IDCW TRIGGER B (10%))</t>
  </si>
  <si>
    <t>NAV AS ON 31-JAN-21: RS.152.6233 (REGULAR  - GROWTH)</t>
  </si>
  <si>
    <t>NAV AS ON 31-JAN-21: RS.65.2129 (REGULAR  - IDCW TRIGGER A (5%))</t>
  </si>
  <si>
    <t>NAV AS ON 31-JAN-21: RS.66.5685 (DIRECT - IDCW TRIGGER B (10%))</t>
  </si>
  <si>
    <t>NAV AS ON 31-JAN-21: RS.164.2948 (DIRECT - GROWTH)</t>
  </si>
  <si>
    <t>NAV AS ON 31-JAN-21: RS.69.0668 (DIRECT - IDCW TRIGGER A (5%))</t>
  </si>
  <si>
    <t>INE594H01019</t>
  </si>
  <si>
    <t>INE591G01017</t>
  </si>
  <si>
    <t>INE745G01035</t>
  </si>
  <si>
    <t>INE022Q01020</t>
  </si>
  <si>
    <t>INE787D01026</t>
  </si>
  <si>
    <t>INE736A01011</t>
  </si>
  <si>
    <t>INE763G01038</t>
  </si>
  <si>
    <t>NAV AS ON 31-JUL-21: RS.10.5695 (REGULAR  - IDCW)</t>
  </si>
  <si>
    <t>NAV AS ON 31-JUL-21: RS.10.5695 (REGULAR  - GROWTH)</t>
  </si>
  <si>
    <t>NAV AS ON 31-JUL-21: RS.10.6063 (DIRECT - IDCW)</t>
  </si>
  <si>
    <t>NAV AS ON 31-JUL-21: RS.10.6064 (DIRECT - GROWTH)</t>
  </si>
  <si>
    <t>INE010V01017</t>
  </si>
  <si>
    <t>INE738I01010</t>
  </si>
  <si>
    <t>INE269A01021</t>
  </si>
  <si>
    <t>INE0DD101019</t>
  </si>
  <si>
    <t>INE151A01013</t>
  </si>
  <si>
    <t>INE00WC01019</t>
  </si>
  <si>
    <t>INE599M01018</t>
  </si>
  <si>
    <t>INE933S01016</t>
  </si>
  <si>
    <t>B) FOREIGN SECURITIES AND /OR OVERSEAS ETF(S)</t>
  </si>
  <si>
    <t>GLOBAL X CYBERSECURITY ETF (BUG)</t>
  </si>
  <si>
    <t>US37954Y3844</t>
  </si>
  <si>
    <t>AMAZON.COM INC.</t>
  </si>
  <si>
    <t>US0231351067</t>
  </si>
  <si>
    <t>MICROSOFT CORPORATION (MSFT)</t>
  </si>
  <si>
    <t>US5949181045</t>
  </si>
  <si>
    <t>ALPHABET INC. - CLASS A COMMON STOCK</t>
  </si>
  <si>
    <t>US02079K3059</t>
  </si>
  <si>
    <t>FOREIGN SECURITIES AND /OR OVERSEAS ETF(S) TOTAL</t>
  </si>
  <si>
    <t>NAV AS ON 31-JUL-21: RS.32.3407 (REGULAR  - IDCW)</t>
  </si>
  <si>
    <t>NAV AS ON 31-JUL-21: RS.32.3407 (REGULAR  - GROWTH)</t>
  </si>
  <si>
    <t>NAV AS ON 31-JUL-21: RS.35.5529 (DIRECT - IDCW)</t>
  </si>
  <si>
    <t>NAV AS ON 31-JUL-21: RS.35.5529 (DIRECT - GROWTH)</t>
  </si>
  <si>
    <t>NAV AS ON 31-JAN-21: RS.23.7796 (REGULAR  - IDCW)</t>
  </si>
  <si>
    <t>NAV AS ON 31-JAN-21: RS.23.7796 (REGULAR  - GROWTH)</t>
  </si>
  <si>
    <t>NAV AS ON 31-JAN-21: RS.25.9331 (DIRECT - IDCW)</t>
  </si>
  <si>
    <t>NAV AS ON 31-JAN-21: RS.25.9333 (DIRECT - GROWTH)</t>
  </si>
  <si>
    <t>NAV AS ON 31-JUL-21: RS.22.7662 (REGULAR  - IDCW)</t>
  </si>
  <si>
    <t>NAV AS ON 31-JUL-21: RS.24.7362 (REGULAR  - GROWTH)</t>
  </si>
  <si>
    <t>NAV AS ON 31-JUL-21: RS.27.0954 (DIRECT - IDCW)</t>
  </si>
  <si>
    <t>NAV AS ON 31-JUL-21: RS.27.0954 (DIRECT - GROWTH)</t>
  </si>
  <si>
    <t>NAV AS ON 31-JAN-21: RS.19.804 (REGULAR  - IDCW)</t>
  </si>
  <si>
    <t>NAV AS ON 31-JAN-21: RS.21.5143 (REGULAR  - GROWTH)</t>
  </si>
  <si>
    <t>NAV AS ON 31-JAN-21: RS.23.3843 (DIRECT - IDCW)</t>
  </si>
  <si>
    <t>NAV AS ON 31-JAN-21: RS.23.3843 (DIRECT - GROWTH)</t>
  </si>
  <si>
    <t>INE002S01010</t>
  </si>
  <si>
    <t>INE169A01031</t>
  </si>
  <si>
    <t>INE498L01015</t>
  </si>
  <si>
    <t>BROOKFIELD INDIA REAL ESTATE TRUST</t>
  </si>
  <si>
    <t>INE0FDU25010</t>
  </si>
  <si>
    <t>INF277K011T0</t>
  </si>
  <si>
    <t>GOI - 5.63% (12/04/2026)</t>
  </si>
  <si>
    <t>IN0020210012</t>
  </si>
  <si>
    <t>GOI - 7.16% (20/05/2023)</t>
  </si>
  <si>
    <t>IN0020130012</t>
  </si>
  <si>
    <t>GOI 8.20% (15/02/2022)</t>
  </si>
  <si>
    <t>IN0020060037</t>
  </si>
  <si>
    <t>IN0020200112</t>
  </si>
  <si>
    <t>SDL MAHARASHTRA 8.62% (20/02/2023)</t>
  </si>
  <si>
    <t>IN2220120108</t>
  </si>
  <si>
    <t>GOI - 6.97% (06/09/2026)</t>
  </si>
  <si>
    <t>IN0020160035</t>
  </si>
  <si>
    <t>** 05.00 % NABARD - 11/03/2024</t>
  </si>
  <si>
    <t>INE261F08CY0</t>
  </si>
  <si>
    <t>INE115A07PC9</t>
  </si>
  <si>
    <t>CRISIL-AA+</t>
  </si>
  <si>
    <t>INE414G07EZ8</t>
  </si>
  <si>
    <t>ICRA-AA</t>
  </si>
  <si>
    <t>INE414G07EV7</t>
  </si>
  <si>
    <t>INE242A08445</t>
  </si>
  <si>
    <t>** 08.20 % POWER FINANCE CORPORATION - 10/03/2025</t>
  </si>
  <si>
    <t>INE134E08GY3</t>
  </si>
  <si>
    <t>INE020B08CT9</t>
  </si>
  <si>
    <t>** 06.83 % POWER FINANCE CORPORATION - 24/04/2023</t>
  </si>
  <si>
    <t>INE134E08KO6</t>
  </si>
  <si>
    <t>INE306N07ME0</t>
  </si>
  <si>
    <t>INE027E07BM7</t>
  </si>
  <si>
    <t>** 05.14 % NABARD - 31/01/2024</t>
  </si>
  <si>
    <t>INE261F08CK9</t>
  </si>
  <si>
    <t>INE020B08DJ8</t>
  </si>
  <si>
    <t>INE296A07QH4</t>
  </si>
  <si>
    <t>INE660A07PV4</t>
  </si>
  <si>
    <t>** 07.04 % POWER FINANCE CORPORATION - 14/04/2023</t>
  </si>
  <si>
    <t>INE134E08KJ6</t>
  </si>
  <si>
    <t>** 06.50 % NABARD - 17/04/2023</t>
  </si>
  <si>
    <t>INE261F08CD4</t>
  </si>
  <si>
    <t>INE343G08018</t>
  </si>
  <si>
    <t>INE775A08048</t>
  </si>
  <si>
    <t>INE020B08CC5</t>
  </si>
  <si>
    <t>INE296A08656</t>
  </si>
  <si>
    <t>INE936D07133</t>
  </si>
  <si>
    <t>INE848E07BA1</t>
  </si>
  <si>
    <t>INE001A07SM4</t>
  </si>
  <si>
    <t>** 05.32 % NATIONAL HOUSING BANK - 01/09/2023</t>
  </si>
  <si>
    <t>INE557F08FK3</t>
  </si>
  <si>
    <t>INE969M07010</t>
  </si>
  <si>
    <t>** 07.47 % POWER FINANCE CORPORATION - 16/09/2021</t>
  </si>
  <si>
    <t>INE134E08IJ0</t>
  </si>
  <si>
    <t>** 07.35 % POWER FINANCE CORPORATION - 22/11/2022</t>
  </si>
  <si>
    <t>INE134E08JF6</t>
  </si>
  <si>
    <t>INE020B08641</t>
  </si>
  <si>
    <t>INE095A16L89</t>
  </si>
  <si>
    <t>IN002020Z212</t>
  </si>
  <si>
    <t>IN002020Z436</t>
  </si>
  <si>
    <t>D) REPO</t>
  </si>
  <si>
    <t>NAV AS ON 31-JUL-21: RS.13.8965 (REGULAR  - IDCW)</t>
  </si>
  <si>
    <t>NAV AS ON 31-JUL-21: RS.13.8965 (REGULAR  - GROWTH)</t>
  </si>
  <si>
    <t>NAV AS ON 31-JUL-21: RS.14.5278 (DIRECT - IDCW)</t>
  </si>
  <si>
    <t>NAV AS ON 31-JUL-21: RS.14.5278 (DIRECT - GROWTH)</t>
  </si>
  <si>
    <t>NAV AS ON 31-JAN-21: RS.12.481 (REGULAR  - IDCW)</t>
  </si>
  <si>
    <t>NAV AS ON 31-JAN-21: RS.12.4811 (REGULAR  - GROWTH)</t>
  </si>
  <si>
    <t>NAV AS ON 31-JAN-21: RS.12.9419 (DIRECT - IDCW)</t>
  </si>
  <si>
    <t>NAV AS ON 31-JAN-21: RS.12.9419 (DIRECT - GROWTH)</t>
  </si>
  <si>
    <t>INE423A01024</t>
  </si>
  <si>
    <t>INE092A01019</t>
  </si>
  <si>
    <t>PUNJAB NATIONAL BANK</t>
  </si>
  <si>
    <t>INE160A01022</t>
  </si>
  <si>
    <t>INE376G01013</t>
  </si>
  <si>
    <t>INE115A01026</t>
  </si>
  <si>
    <t>INE685A01028</t>
  </si>
  <si>
    <t>INE721A01013</t>
  </si>
  <si>
    <t>INE463A01038</t>
  </si>
  <si>
    <t>INE522D01027</t>
  </si>
  <si>
    <t>INE318A01026</t>
  </si>
  <si>
    <t>INE134E01011</t>
  </si>
  <si>
    <t>INE101D01020</t>
  </si>
  <si>
    <t>INE323A01026</t>
  </si>
  <si>
    <t>INE647A01010</t>
  </si>
  <si>
    <t>INE176A01028</t>
  </si>
  <si>
    <t>INE769A01020</t>
  </si>
  <si>
    <t>INE347G01014</t>
  </si>
  <si>
    <t>INE257A01026</t>
  </si>
  <si>
    <t>INE776C01039</t>
  </si>
  <si>
    <t>INE669E01016</t>
  </si>
  <si>
    <t>BANK OF BARODA^</t>
  </si>
  <si>
    <t>PUNJAB NATIONAL BANK^</t>
  </si>
  <si>
    <t>INF277K01PR6</t>
  </si>
  <si>
    <t>INF277K01OK4</t>
  </si>
  <si>
    <t>IN0020070028</t>
  </si>
  <si>
    <t>IN0020020072</t>
  </si>
  <si>
    <t>GOI -  8.79% (08/11/2021)</t>
  </si>
  <si>
    <t>IN0020110030</t>
  </si>
  <si>
    <t>IN0020200260</t>
  </si>
  <si>
    <t>GOI - 4.26% (17/05/2023)</t>
  </si>
  <si>
    <t>IN0020210046</t>
  </si>
  <si>
    <t>IN0020200211</t>
  </si>
  <si>
    <t>IN0020130061</t>
  </si>
  <si>
    <t>IN0020030014</t>
  </si>
  <si>
    <t>INE001A07SQ5</t>
  </si>
  <si>
    <t>** 07.18 % NABARD - 08/08/2022</t>
  </si>
  <si>
    <t>INE261F08BN5</t>
  </si>
  <si>
    <t>** 08.60 % NABARD - 31/01/2022</t>
  </si>
  <si>
    <t>INE261F08AI7</t>
  </si>
  <si>
    <t>INE691I07EQ6</t>
  </si>
  <si>
    <t>INE001A07SU7</t>
  </si>
  <si>
    <t>INE115A07MJ1</t>
  </si>
  <si>
    <t>INE031A08715</t>
  </si>
  <si>
    <t>INE115A07NZ5</t>
  </si>
  <si>
    <t>INE031A08723</t>
  </si>
  <si>
    <t>INE020B08CL6</t>
  </si>
  <si>
    <t>** 07.40 % POWER FINANCE CORPORATION - 30/09/2021</t>
  </si>
  <si>
    <t>INE134E08IM4</t>
  </si>
  <si>
    <t>INE941D07133</t>
  </si>
  <si>
    <t>INE020B08BR5</t>
  </si>
  <si>
    <t>INE115A07OK5</t>
  </si>
  <si>
    <t>IN002020Z402</t>
  </si>
  <si>
    <t>IN002020Z352</t>
  </si>
  <si>
    <t>IN002020Z519</t>
  </si>
  <si>
    <t>IN002020Z527</t>
  </si>
  <si>
    <t>IN002021Y031</t>
  </si>
  <si>
    <t>IN002020Z238</t>
  </si>
  <si>
    <t>IN002021Y015</t>
  </si>
  <si>
    <t>IN002020Z501</t>
  </si>
  <si>
    <t>IN002020Z444</t>
  </si>
  <si>
    <t>IN002020Z451</t>
  </si>
  <si>
    <t>IN002020Z394</t>
  </si>
  <si>
    <t>IN002020Z410</t>
  </si>
  <si>
    <t>IN002020Z477</t>
  </si>
  <si>
    <t>IN002020Z188</t>
  </si>
  <si>
    <t>IN002020Y496</t>
  </si>
  <si>
    <t>IN002021Y064</t>
  </si>
  <si>
    <t>** TREASURY BILL 182 DAYS (14/10/2021)</t>
  </si>
  <si>
    <t>IN002021Y023</t>
  </si>
  <si>
    <t>UNION BANK OF INDIA</t>
  </si>
  <si>
    <t>CORPORATION BANK</t>
  </si>
  <si>
    <t>NAV AS ON 31-JUL-21: RS.10.9531 (REGULAR  - MONTHLY IDCW)</t>
  </si>
  <si>
    <t>NAV AS ON 31-JUL-21: RS.11.4559 (REGULAR  - GROWTH)</t>
  </si>
  <si>
    <t>NAV AS ON 31-JUL-21: RS.11.2023 (DIRECT - MONTHLY IDCW)</t>
  </si>
  <si>
    <t>NAV AS ON 31-JUL-21: RS.11.6844 (DIRECT - GROWTH)</t>
  </si>
  <si>
    <t>NAV AS ON 31-JAN-21: RS.10.7014 (REGULAR  - MONTHLY IDCW)</t>
  </si>
  <si>
    <t>NAV AS ON 31-JAN-21: RS.11.1919 (REGULAR  - GROWTH)</t>
  </si>
  <si>
    <t>NAV AS ON 31-JAN-21: RS.10.9031 (DIRECT - MONTHLY IDCW)</t>
  </si>
  <si>
    <t>NAV AS ON 31-JAN-21: RS.11.3715 (DIRECT - GROWTH)</t>
  </si>
  <si>
    <t>NAV AS ON 31-JUL-21: RS.12.9589 (REGULAR  - IDCW)</t>
  </si>
  <si>
    <t>NAV AS ON 31-JUL-21: RS.12.9589 (REGULAR  - GROWTH)</t>
  </si>
  <si>
    <t>NAV AS ON 31-JUL-21: RS.13.5459 (DIRECT - IDCW)</t>
  </si>
  <si>
    <t>NAV AS ON 31-JUL-21: RS.13.5459 (DIRECT - GROWTH)</t>
  </si>
  <si>
    <t>NAV AS ON 31-JAN-21: RS.10.9037 (REGULAR  - IDCW)</t>
  </si>
  <si>
    <t>NAV AS ON 31-JAN-21: RS.10.9037 (REGULAR  - GROWTH)</t>
  </si>
  <si>
    <t>NAV AS ON 31-JAN-21: RS.11.336 (DIRECT - IDCW)</t>
  </si>
  <si>
    <t>NAV AS ON 31-JAN-21: RS.11.336 (DIRECT - GROWTH)</t>
  </si>
  <si>
    <t>Tata Hybrid Equity Fund Regular Plan - IDCW Periodic</t>
  </si>
  <si>
    <t>RECORD_DATE</t>
  </si>
  <si>
    <t>NAV As on Record Date</t>
  </si>
  <si>
    <t>DIVIDEND PER UNIT(HUF &amp; INDIVIDUALS)</t>
  </si>
  <si>
    <t>DIVIDEND PER UNIT(OTHERS)</t>
  </si>
  <si>
    <t>Tata Hybrid Equity Fund Direct Plan - IDCW Periodic</t>
  </si>
  <si>
    <t>Tata Hybrid Equity Fund Regular Plan - IDCW Monthly</t>
  </si>
  <si>
    <t>Tata Hybrid Equity Fund Direct Plan - IDCW Monthly</t>
  </si>
  <si>
    <t>Tata Equity P/E Fund Direct Plan - IDCW Trigger A (5%)</t>
  </si>
  <si>
    <t>Tata Equity P/E Fund Direct Plan - IDCW Trigger B(10%)</t>
  </si>
  <si>
    <t>Tata Equity P/E Fund Regular Plan - IDCW Trigger A (5%)</t>
  </si>
  <si>
    <t>Tata Treasury Advantage Fund  Regular Plan - Daily IDCW</t>
  </si>
  <si>
    <t>Feb'21</t>
  </si>
  <si>
    <t>1003.5288-1003.5288</t>
  </si>
  <si>
    <t>Mar'21</t>
  </si>
  <si>
    <t>Apr'21</t>
  </si>
  <si>
    <t>May'21</t>
  </si>
  <si>
    <t>Jun'21</t>
  </si>
  <si>
    <t>Jul'21</t>
  </si>
  <si>
    <t>Tata Treasury Advantage Fund Direct Plan - Daily IDCW</t>
  </si>
  <si>
    <t>1003.5316-1003.5316</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</si>
  <si>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</si>
  <si>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</si>
  <si>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</si>
  <si>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</si>
  <si>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</si>
  <si>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 xml:space="preserve">Feb'21 </t>
  </si>
  <si>
    <t>1114.5200-1114.5200</t>
  </si>
  <si>
    <t>Tata Money Market Fund Direct Plan - Daily IDCW</t>
  </si>
  <si>
    <t>Tata Liquid Fund Regular Plan - Daily IDCW</t>
  </si>
  <si>
    <t>1001.5157-1001.5157</t>
  </si>
  <si>
    <t>Tata Liquid Fund Direct Plan - Daily IDCW</t>
  </si>
  <si>
    <t>1001.5187-1001.5187</t>
  </si>
  <si>
    <t>Tata Overnight Fund - Regular Plan - IDCW</t>
  </si>
  <si>
    <t>1000.000-1000.000</t>
  </si>
  <si>
    <t>Tata Overnight Fund - Direct Plan- IDCW</t>
  </si>
  <si>
    <t>Tata Ultra Short Term Fund - Regular Plan - IDCW Weekly</t>
  </si>
  <si>
    <t>Tata Ultra Short Term Fund - Direct Plan - IDCW Weekly</t>
  </si>
  <si>
    <t>Tata India Tax Savings Fund Regular Plan IDCW</t>
  </si>
  <si>
    <t>Tata India Tax Savings Fund Direct Plan IDCW</t>
  </si>
  <si>
    <t>IDCW</t>
  </si>
  <si>
    <t>Income Distribution cum capital withdrawal</t>
  </si>
  <si>
    <t>TATA VALUE FUND - SERIES 2 (CLOSE ENDED SCHEME)</t>
  </si>
  <si>
    <t>SUN PHARMACEUTICAL INDUSTRIES LTD</t>
  </si>
  <si>
    <t>ITC LTD</t>
  </si>
  <si>
    <t>ICICI BANK LTD</t>
  </si>
  <si>
    <t>RELIANCE INDUSTRIES LTD</t>
  </si>
  <si>
    <t>BHARTI AIRTEL LTD</t>
  </si>
  <si>
    <t>TATA CONSULTANCY SERVICES LTD</t>
  </si>
  <si>
    <t>TATA STEEL LTD</t>
  </si>
  <si>
    <t>VEDANTA LTD</t>
  </si>
  <si>
    <t>JSW STEEL LTD</t>
  </si>
  <si>
    <t>LARSEN &amp; TOUBRO LTD</t>
  </si>
  <si>
    <t>DR REDDYs LABORATORIES LTD</t>
  </si>
  <si>
    <t>ADANI PORTS AND SPECIAL ECONOMIC ZONE LTD</t>
  </si>
  <si>
    <t>HERO MOTOCORP LTD</t>
  </si>
  <si>
    <t>TECH MAHINDRA LTD</t>
  </si>
  <si>
    <t>NMDC LTD</t>
  </si>
  <si>
    <t>DLF LTD</t>
  </si>
  <si>
    <t>APOLLO HOSPITALS ENTERPRISE LTD</t>
  </si>
  <si>
    <t>HDFC LIFE INSURANCE CO. LTD</t>
  </si>
  <si>
    <t>HCL TECHNOLOGIES LTD</t>
  </si>
  <si>
    <t>HDFC BANK LTD</t>
  </si>
  <si>
    <t>HINDALCO INDUSTRIES LTD</t>
  </si>
  <si>
    <t>TITAN COMPANY LTD</t>
  </si>
  <si>
    <t>HINDUSTAN UNILEVER LTD</t>
  </si>
  <si>
    <t>UPL LTD</t>
  </si>
  <si>
    <t>ACC LTD</t>
  </si>
  <si>
    <t>JINDAL STEEL &amp; POWER LTD</t>
  </si>
  <si>
    <t>GRASIM INDUSTRIES LTD</t>
  </si>
  <si>
    <t>KOTAK MAHINDRA BANK LTD</t>
  </si>
  <si>
    <t>ADANI ENTERPRISES LTD</t>
  </si>
  <si>
    <t>TATA POWER COMPANY LTD</t>
  </si>
  <si>
    <t>ZEE ENTERTAINMENT ENTERPRISES LTD</t>
  </si>
  <si>
    <t>HAVELLS INDIA LTD</t>
  </si>
  <si>
    <t>MAHINDRA &amp; MAHINDRA LTD</t>
  </si>
  <si>
    <t>AUROBINDO PHARMA LTD</t>
  </si>
  <si>
    <t>BAJAJ FINANCE LTD</t>
  </si>
  <si>
    <t>UNITED SPIRITS LTD</t>
  </si>
  <si>
    <t>ASIAN PAINTS (INDIA) LTD</t>
  </si>
  <si>
    <t>MUTHOOT FINANCE LTD</t>
  </si>
  <si>
    <t>TATA CHEMICALS LTD</t>
  </si>
  <si>
    <t>CADILA HEALTHCARE LTD</t>
  </si>
  <si>
    <t>MINDTREE LTD</t>
  </si>
  <si>
    <t>CHOLAMANDALAM INVESTMENT &amp; FINANCE CO LTD</t>
  </si>
  <si>
    <t>INDRAPRASTHA GAS LTD</t>
  </si>
  <si>
    <t>BAJAJ AUTO LTD</t>
  </si>
  <si>
    <t>SHREE CEMENT LTD</t>
  </si>
  <si>
    <t>DABUR INDIA LTD</t>
  </si>
  <si>
    <t>DEEPAK NITRITE LTD</t>
  </si>
  <si>
    <t>HOUSING DEVELOPMENT FINANCE CORPORATION LTD</t>
  </si>
  <si>
    <t>INFO EDGE (INDIA) LTD</t>
  </si>
  <si>
    <t>BRITANNIA INDUSTRIES LTD</t>
  </si>
  <si>
    <t>FEDERAL BANK LTD</t>
  </si>
  <si>
    <t>LUPIN LTD</t>
  </si>
  <si>
    <t>STEEL AUTHORITY INDIA LTD</t>
  </si>
  <si>
    <t>SIEMENS LTD</t>
  </si>
  <si>
    <t>CONTAINER CORPORATION OF INDIA LTD</t>
  </si>
  <si>
    <t>AMARA RAJA BATTERIES LTD</t>
  </si>
  <si>
    <t>BIOCON LTD</t>
  </si>
  <si>
    <t>CIPLA LTD</t>
  </si>
  <si>
    <t>INDIAN RAILWAY CATERING AND TOURISM CORPORATION LTD</t>
  </si>
  <si>
    <t>LIC HOUSING FINANCE LTD</t>
  </si>
  <si>
    <t>BHARAT ELECTRONICS LTD</t>
  </si>
  <si>
    <t>ULTRATECH CEMENT LTD</t>
  </si>
  <si>
    <t>TORRENT PHARMACEUTICALS LTD</t>
  </si>
  <si>
    <t>ESCORTS LTD</t>
  </si>
  <si>
    <t>VOLTAS LTD</t>
  </si>
  <si>
    <t>ALKEM LABORATORIES LTD</t>
  </si>
  <si>
    <t>BHARAT PETROLEUM CORPORATION LTD</t>
  </si>
  <si>
    <t>NATIONAL ALUMINIUM CO. LTD</t>
  </si>
  <si>
    <t>HDFC ASSET MANAGEMENT COMPANY LTD</t>
  </si>
  <si>
    <t>MRF LTD</t>
  </si>
  <si>
    <t>COAL INDIA LTD</t>
  </si>
  <si>
    <t>MARUTI SUZUKI INDIA LTD</t>
  </si>
  <si>
    <t>IDFC FIRST BANK LTD</t>
  </si>
  <si>
    <t>TATA MOTORS LTD</t>
  </si>
  <si>
    <t>GAIL ( INDIA ) LTD</t>
  </si>
  <si>
    <t>INFOSYS LTD</t>
  </si>
  <si>
    <t>SHRIRAM TRANSPORT FINANCE CO LTD</t>
  </si>
  <si>
    <t>AXIS BANK LTD</t>
  </si>
  <si>
    <t>MPHASIS LTD</t>
  </si>
  <si>
    <t>CUMMINS INDIA LTD</t>
  </si>
  <si>
    <t>HINDUSTAN PETROLEUM CORPORATION LTD</t>
  </si>
  <si>
    <t>BERGER PAINTS INDIA LTD</t>
  </si>
  <si>
    <t>SUN TV NETWORK LTD</t>
  </si>
  <si>
    <t>MANAPPURAM FINANCE LTD</t>
  </si>
  <si>
    <t>SBI LIFE INSURANCE COMPANY LTD</t>
  </si>
  <si>
    <t>PIDILITE INDUSTRIES  LTD</t>
  </si>
  <si>
    <t>GLENMARK PHARMACEUTICALS LTD</t>
  </si>
  <si>
    <t>DIVI LABORATORIES LTD</t>
  </si>
  <si>
    <t>POWER FINANCE CORPORATION  LTD</t>
  </si>
  <si>
    <t>MAHINDRA AND MAHINDRA FINANCIAL SERVICES LTD</t>
  </si>
  <si>
    <t>GRANULES INDIA LTD</t>
  </si>
  <si>
    <t>BOSCH LTD</t>
  </si>
  <si>
    <t>SRF LTD</t>
  </si>
  <si>
    <t>JUBILANT FOODWORKS LTD</t>
  </si>
  <si>
    <t>REC LTD</t>
  </si>
  <si>
    <t>L&amp;T FINANCE HOLDINGS LTD</t>
  </si>
  <si>
    <t>APOLLO TYRES LTD</t>
  </si>
  <si>
    <t>CITY UNION BANK LTD</t>
  </si>
  <si>
    <t>ADITYA BIRLA FASHION &amp; RETAIL LTD</t>
  </si>
  <si>
    <t>EICHER MOTORS LTD</t>
  </si>
  <si>
    <t>MAX FINANCIAL SERVICES LTD</t>
  </si>
  <si>
    <t>L&amp;T TECHNOLOGY SERVICES LTD</t>
  </si>
  <si>
    <t>BATA INDIA LTD</t>
  </si>
  <si>
    <t>ASHOK LEYLAND LTD</t>
  </si>
  <si>
    <t>AARTI INDUSTRIES LTD</t>
  </si>
  <si>
    <t>INDIAN OIL CORPORATION LTD</t>
  </si>
  <si>
    <t>BHARAT FORGE LTD</t>
  </si>
  <si>
    <t>LARSEN &amp; TOUBRO INFOTECH LTD</t>
  </si>
  <si>
    <t>PI INDUSTRIES LTD</t>
  </si>
  <si>
    <t>TATA CONSUMER PRODUCTS LTD</t>
  </si>
  <si>
    <t>TVS MOTOR COMPANY LTD</t>
  </si>
  <si>
    <t>PAGE INDUSTRIES LTD</t>
  </si>
  <si>
    <t>PETRONET LNG LTD</t>
  </si>
  <si>
    <t>MARICO LTD</t>
  </si>
  <si>
    <t>BHARAT HEAVY ELECTRICALS LTD</t>
  </si>
  <si>
    <t>ASTRAL LTD (ERSTWHILE ASTRAL POLY TECHNIK LTD)</t>
  </si>
  <si>
    <t>GUJARAT GAS LTD</t>
  </si>
  <si>
    <t>MAHANAGAR GAS LTD</t>
  </si>
  <si>
    <t>NTPC LTD</t>
  </si>
  <si>
    <t>COROMANDEL INTERNATIONAL LTD</t>
  </si>
  <si>
    <t>ICICI LOMBARD GENERAL INSURANCE CO. LTD</t>
  </si>
  <si>
    <t>GODREJ CONSUMER PRODUCTS LTD</t>
  </si>
  <si>
    <t>GMR INFRASTUCTURE LTD</t>
  </si>
  <si>
    <t>ICICI PRUDENTIAL LIFE INSURANCE COMPANY LTD</t>
  </si>
  <si>
    <t>WIPRO LTD</t>
  </si>
  <si>
    <t>EXIDE INDUSTRIES LTD</t>
  </si>
  <si>
    <t>COLGATE-PALMOLIVE INDIA LTD</t>
  </si>
  <si>
    <t>VODAFONE IDEA LTD</t>
  </si>
  <si>
    <t>VODAFONE IDEA LTD^</t>
  </si>
  <si>
    <t>COLGATE-PALMOLIVE INDIA LTD^</t>
  </si>
  <si>
    <t>EXIDE INDUSTRIES LTD^</t>
  </si>
  <si>
    <t>WIPRO LTD^</t>
  </si>
  <si>
    <t>ICICI PRUDENTIAL LIFE INSURANCE COMPANY LTD^</t>
  </si>
  <si>
    <t>GMR INFRASTUCTURE LTD^</t>
  </si>
  <si>
    <t>REC LTD^</t>
  </si>
  <si>
    <t>GODREJ CONSUMER PRODUCTS LTD^</t>
  </si>
  <si>
    <t>ICICI LOMBARD GENERAL INSURANCE CO. LTD^</t>
  </si>
  <si>
    <t>BHARAT ELECTRONICS LTD^</t>
  </si>
  <si>
    <t>COROMANDEL INTERNATIONAL LTD^</t>
  </si>
  <si>
    <t>NTPC LTD^</t>
  </si>
  <si>
    <t>MAHANAGAR GAS LTD^</t>
  </si>
  <si>
    <t>GUJARAT GAS LTD^</t>
  </si>
  <si>
    <t>ASTRAL LTD (ERSTWHILE ASTRAL POLY TECHNIK LTD)^</t>
  </si>
  <si>
    <t>BHARAT HEAVY ELECTRICALS LTD^</t>
  </si>
  <si>
    <t>MARICO LTD^</t>
  </si>
  <si>
    <t>PETRONET LNG LTD^</t>
  </si>
  <si>
    <t>PAGE INDUSTRIES LTD^</t>
  </si>
  <si>
    <t>TVS MOTOR COMPANY LTD^</t>
  </si>
  <si>
    <t>TATA CONSUMER PRODUCTS LTD^</t>
  </si>
  <si>
    <t>PI INDUSTRIES LTD^</t>
  </si>
  <si>
    <t>LARSEN &amp; TOUBRO INFOTECH LTD^</t>
  </si>
  <si>
    <t>BHARAT FORGE LTD^</t>
  </si>
  <si>
    <t>INDIAN OIL CORPORATION LTD^</t>
  </si>
  <si>
    <t>AARTI INDUSTRIES LTD^</t>
  </si>
  <si>
    <t>ASHOK LEYLAND LTD^</t>
  </si>
  <si>
    <t>BATA INDIA LTD^</t>
  </si>
  <si>
    <t>L&amp;T TECHNOLOGY SERVICES LTD^</t>
  </si>
  <si>
    <t>MAX FINANCIAL SERVICES LTD^</t>
  </si>
  <si>
    <t>EICHER MOTORS LTD^</t>
  </si>
  <si>
    <t>ADITYA BIRLA FASHION &amp; RETAIL LTD^</t>
  </si>
  <si>
    <t>CITY UNION BANK LTD^</t>
  </si>
  <si>
    <t>APOLLO TYRES LTD^</t>
  </si>
  <si>
    <t>L&amp;T FINANCE HOLDINGS LTD^</t>
  </si>
  <si>
    <t>JUBILANT FOODWORKS LTD^</t>
  </si>
  <si>
    <t>SRF LTD^</t>
  </si>
  <si>
    <t>DLF LTD^</t>
  </si>
  <si>
    <t>BOSCH LTD^</t>
  </si>
  <si>
    <t>GRANULES INDIA LTD^</t>
  </si>
  <si>
    <t>MAHINDRA AND MAHINDRA FINANCIAL SERVICES LTD^</t>
  </si>
  <si>
    <t>POWER FINANCE CORPORATION  LTD^</t>
  </si>
  <si>
    <t>DIVI LABORATORIES LTD^</t>
  </si>
  <si>
    <t>GLENMARK PHARMACEUTICALS LTD^</t>
  </si>
  <si>
    <t>PIDILITE INDUSTRIES  LTD^</t>
  </si>
  <si>
    <t>SBI LIFE INSURANCE COMPANY LTD^</t>
  </si>
  <si>
    <t>MANAPPURAM FINANCE LTD^</t>
  </si>
  <si>
    <t>SUN TV NETWORK LTD^</t>
  </si>
  <si>
    <t>BERGER PAINTS INDIA LTD^</t>
  </si>
  <si>
    <t>HINDUSTAN PETROLEUM CORPORATION LTD^</t>
  </si>
  <si>
    <t>CUMMINS INDIA LTD^</t>
  </si>
  <si>
    <t>MPHASIS LTD^</t>
  </si>
  <si>
    <t>AXIS BANK LTD^</t>
  </si>
  <si>
    <t>SHRIRAM TRANSPORT FINANCE CO LTD^</t>
  </si>
  <si>
    <t>INFOSYS LTD^</t>
  </si>
  <si>
    <t>GAIL ( INDIA ) LTD^</t>
  </si>
  <si>
    <t>IDFC FIRST BANK LTD^</t>
  </si>
  <si>
    <t>TATA MOTORS LTD^</t>
  </si>
  <si>
    <t>MARUTI SUZUKI INDIA LTD^</t>
  </si>
  <si>
    <t>COAL INDIA LTD^</t>
  </si>
  <si>
    <t>MRF LTD^</t>
  </si>
  <si>
    <t>HDFC ASSET MANAGEMENT COMPANY LTD^</t>
  </si>
  <si>
    <t>NATIONAL ALUMINIUM CO. LTD^</t>
  </si>
  <si>
    <t>BHARAT PETROLEUM CORPORATION LTD^</t>
  </si>
  <si>
    <t>ALKEM LABORATORIES LTD^</t>
  </si>
  <si>
    <t>VOLTAS LTD^</t>
  </si>
  <si>
    <t>ESCORTS LTD^</t>
  </si>
  <si>
    <t>TORRENT PHARMACEUTICALS LTD^</t>
  </si>
  <si>
    <t>ULTRATECH CEMENT LTD^</t>
  </si>
  <si>
    <t>LIC HOUSING FINANCE LTD^</t>
  </si>
  <si>
    <t>INDIAN RAILWAY CATERING AND TOURISM CORPORATION LTD^</t>
  </si>
  <si>
    <t>CIPLA LTD^</t>
  </si>
  <si>
    <t>BIOCON LTD^</t>
  </si>
  <si>
    <t>AMARA RAJA BATTERIES LTD^</t>
  </si>
  <si>
    <t>CONTAINER CORPORATION OF INDIA LTD^</t>
  </si>
  <si>
    <t>SIEMENS LTD^</t>
  </si>
  <si>
    <t>STEEL AUTHORITY INDIA LTD^</t>
  </si>
  <si>
    <t>LUPIN LTD^</t>
  </si>
  <si>
    <t>FEDERAL BANK LTD^</t>
  </si>
  <si>
    <t>BRITANNIA INDUSTRIES LTD^</t>
  </si>
  <si>
    <t>INFO EDGE (INDIA) LTD^</t>
  </si>
  <si>
    <t>HOUSING DEVELOPMENT FINANCE CORPORATION LTD^</t>
  </si>
  <si>
    <t>DEEPAK NITRITE LTD^</t>
  </si>
  <si>
    <t>DABUR INDIA LTD^</t>
  </si>
  <si>
    <t>SHREE CEMENT LTD^</t>
  </si>
  <si>
    <t>BAJAJ AUTO LTD^</t>
  </si>
  <si>
    <t>INDRAPRASTHA GAS LTD^</t>
  </si>
  <si>
    <t>CHOLAMANDALAM INVESTMENT &amp; FINANCE CO LTD^</t>
  </si>
  <si>
    <t>MINDTREE LTD^</t>
  </si>
  <si>
    <t>CADILA HEALTHCARE LTD^</t>
  </si>
  <si>
    <t>TATA CHEMICALS LTD^</t>
  </si>
  <si>
    <t>MUTHOOT FINANCE LTD^</t>
  </si>
  <si>
    <t>ASIAN PAINTS (INDIA) LTD^</t>
  </si>
  <si>
    <t>UNITED SPIRITS LTD^</t>
  </si>
  <si>
    <t>BAJAJ FINANCE LTD^</t>
  </si>
  <si>
    <t>AUROBINDO PHARMA LTD^</t>
  </si>
  <si>
    <t>MAHINDRA &amp; MAHINDRA LTD^</t>
  </si>
  <si>
    <t>HAVELLS INDIA LTD^</t>
  </si>
  <si>
    <t>ZEE ENTERTAINMENT ENTERPRISES LTD^</t>
  </si>
  <si>
    <t>TATA POWER COMPANY LTD^</t>
  </si>
  <si>
    <t>KOTAK MAHINDRA BANK LTD^</t>
  </si>
  <si>
    <t>ADANI ENTERPRISES LTD^</t>
  </si>
  <si>
    <t>GRASIM INDUSTRIES LTD^</t>
  </si>
  <si>
    <t>JINDAL STEEL &amp; POWER LTD^</t>
  </si>
  <si>
    <t>ACC LTD^</t>
  </si>
  <si>
    <t>UPL LTD^</t>
  </si>
  <si>
    <t>HINDUSTAN UNILEVER LTD^</t>
  </si>
  <si>
    <t>TITAN COMPANY LTD^</t>
  </si>
  <si>
    <t>HINDALCO INDUSTRIES LTD^</t>
  </si>
  <si>
    <t>HDFC BANK LTD^</t>
  </si>
  <si>
    <t>HCL TECHNOLOGIES LTD^</t>
  </si>
  <si>
    <t>HDFC LIFE INSURANCE CO. LTD^</t>
  </si>
  <si>
    <t>APOLLO HOSPITALS ENTERPRISE LTD^</t>
  </si>
  <si>
    <t>NMDC LTD^</t>
  </si>
  <si>
    <t>TECH MAHINDRA LTD^</t>
  </si>
  <si>
    <t>HERO MOTOCORP LTD^</t>
  </si>
  <si>
    <t>ADANI PORTS AND SPECIAL ECONOMIC ZONE LTD^</t>
  </si>
  <si>
    <t>DR REDDYs LABORATORIES LTD^</t>
  </si>
  <si>
    <t>LARSEN &amp; TOUBRO LTD^</t>
  </si>
  <si>
    <t>JSW STEEL LTD^</t>
  </si>
  <si>
    <t>VEDANTA LTD^</t>
  </si>
  <si>
    <t>TATA STEEL LTD^</t>
  </si>
  <si>
    <t>TATA CONSULTANCY SERVICES LTD^</t>
  </si>
  <si>
    <t>BHARTI AIRTEL LTD^</t>
  </si>
  <si>
    <t>RELIANCE INDUSTRIES LTD^</t>
  </si>
  <si>
    <t>ICICI BANK LTD^</t>
  </si>
  <si>
    <t>ITC LTD^</t>
  </si>
  <si>
    <t>SUN PHARMACEUTICAL INDUSTRIES LTD^</t>
  </si>
  <si>
    <t>** 04.95 % HDFC LTD - 09/09/2022</t>
  </si>
  <si>
    <t>** 07.67 % L&amp;T FINANCE LTD - 18/03/2022</t>
  </si>
  <si>
    <t>** 04.50 % HDFC LTD - 14/12/2022</t>
  </si>
  <si>
    <t>** 07.00 % HDFC LTD - 19/05/2022</t>
  </si>
  <si>
    <t>** 07.39 % LIC HOUSING FINANCE LTD - 30/08/2022</t>
  </si>
  <si>
    <t>** 07.61 % HOUSING &amp; URBAN DEVELOPMENT CORPORATION LTD - 22/06/2022</t>
  </si>
  <si>
    <t>** 08.60 % LIC HOUSING FINANCE LTD - 14/01/2022</t>
  </si>
  <si>
    <t>** 07.62 % HOUSING &amp; URBAN DEVELOPMENT CORPORATION LTD - 15/07/2022</t>
  </si>
  <si>
    <t>** 06.32 % REC LTD - 31/12/2021</t>
  </si>
  <si>
    <t>** 08.45 % SIKKA PORTS AND TERMINALS LTD - 12/06/2023</t>
  </si>
  <si>
    <t>** 07.90 % INDIA INFRADEBT LTD - 31/10/2022</t>
  </si>
  <si>
    <t>** 08.50 % REC LTD - 20/12/2021</t>
  </si>
  <si>
    <t>** 07.24 % LIC HOUSING FINANCE LTD - 23/08/2021</t>
  </si>
  <si>
    <t>POWER GRID CORPORATION OF INDIA LTD</t>
  </si>
  <si>
    <t>ABB INDIA LTD</t>
  </si>
  <si>
    <t>CROMPTON GREAVES CONSUMER ELECTRICALS LTD</t>
  </si>
  <si>
    <t>CESC LTD</t>
  </si>
  <si>
    <t>PERSISTENT SYSTEMS LTD</t>
  </si>
  <si>
    <t>GUJARAT STATE PETRONET LTD</t>
  </si>
  <si>
    <t>KEC INTERNATIONAL LTD</t>
  </si>
  <si>
    <t>IDFC  LTD</t>
  </si>
  <si>
    <t>AKZO NOBEL INDIA LTD</t>
  </si>
  <si>
    <t>POLYCAB INDIA LTD</t>
  </si>
  <si>
    <t>AMBER ENTERPRISES INDIA LTD</t>
  </si>
  <si>
    <t>GODREJ PROPERTIES LTD</t>
  </si>
  <si>
    <t>KNR CONSTRUCTIONS LTD</t>
  </si>
  <si>
    <t>VARUN BEVERAGES LTD</t>
  </si>
  <si>
    <t>3M INDIA LTD</t>
  </si>
  <si>
    <t>SANOFI INDIA LTD</t>
  </si>
  <si>
    <t>** 05.35 % LIC HOUSING FINANCE LTD - 20/03/2023</t>
  </si>
  <si>
    <t>** 07.15 % MUTHOOT FINANCE LTD - 25/11/2022</t>
  </si>
  <si>
    <t>** 08.30 % MUTHOOT FINANCE LTD - 08/08/2022</t>
  </si>
  <si>
    <t>** 06.44 % INDIAN OIL CORP LTD - 14/04/2023</t>
  </si>
  <si>
    <t>** 05.69 % REC LTD - 30/09/2023</t>
  </si>
  <si>
    <t>** 06.92 % REC LTD - 21/04/2023</t>
  </si>
  <si>
    <t>** 05.84 % TATA CAPITAL FINANCIAL SERVICES LTD - 17/03/2023</t>
  </si>
  <si>
    <t>** 06.45 % L&amp;T FINANCE LTD - 10/05/2024</t>
  </si>
  <si>
    <t>** 04.99 % REC LTD - 31/01/2024</t>
  </si>
  <si>
    <t>** 07.70 % BAJAJ FINANCE LTD - 28/12/2022</t>
  </si>
  <si>
    <t>** SUNDARAM FIN LTD - 05/04/2022 - ZCB</t>
  </si>
  <si>
    <t>** 06.49 % YARROW INFRASTRUCTURE PVT LTD - 01/07/2024</t>
  </si>
  <si>
    <t>** 06.00 % BHARTI HEXACOM LTD - 19/01/2024</t>
  </si>
  <si>
    <t>** 06.65 % MOTHERSON SUMI SYSTEMS LTD - 14/09/2023</t>
  </si>
  <si>
    <t>** 07.55 % REC LTD - 26/09/2023</t>
  </si>
  <si>
    <t>** 10.21 % BAJAJ FINANCE LTD - 22/08/2022</t>
  </si>
  <si>
    <t>** 07.65 % JAMNAGAR UTILITIES &amp; POWER PVT. LTD - 29/08/2022</t>
  </si>
  <si>
    <t>** 07.13 % NHPC LTD - 11/02/2028</t>
  </si>
  <si>
    <t>** 06.49 % SEPSET CONSTRUCTION LTD - 01/07/2024</t>
  </si>
  <si>
    <t>** 06.49 % CITRA REAL ESTATE LTD - 01/07/2024</t>
  </si>
  <si>
    <t>** 09.75 % REC LTD - 11/11/2021</t>
  </si>
  <si>
    <t>** - INDUSIND BANK LTD - CD - 15/02/2022</t>
  </si>
  <si>
    <t>** - AXIS BANK LTD - CD - 10/03/2022</t>
  </si>
  <si>
    <t>TORRENT POWER LTD</t>
  </si>
  <si>
    <t>BIRLA CORPORATION LTD</t>
  </si>
  <si>
    <t>J K CEMENT LTD</t>
  </si>
  <si>
    <t>RELIANCE INDUSTRIES LTD (PARTLY PAIDUP) (RIGHTS 02062020)</t>
  </si>
  <si>
    <t>** 09.75 % JAMNAGAR UTILITIES &amp; POWER PVT. LTD - 02/08/2024</t>
  </si>
  <si>
    <t>MASTEK LTD</t>
  </si>
  <si>
    <t>CHAMBAL FERTILISER &amp; CHEMICALS LTD</t>
  </si>
  <si>
    <t>INDIA PESTICIDES LTD</t>
  </si>
  <si>
    <t>NAVIN FLUORINE INTERNATIONAL LTD</t>
  </si>
  <si>
    <t>THERMAX LTD</t>
  </si>
  <si>
    <t>UTI ASSET MANAGEMENT COMPANY LTD</t>
  </si>
  <si>
    <t>BRIGADE ENTERPRISES LTD</t>
  </si>
  <si>
    <t>DR. LAL PATH LABS LTD</t>
  </si>
  <si>
    <t>GANESHA ECOSPHERE LTD</t>
  </si>
  <si>
    <t>** 06.45 % ICICI BANK LTD - 15/06/2028</t>
  </si>
  <si>
    <t>BASF INDIA LTD</t>
  </si>
  <si>
    <t>REDINGTON (INDIA) LTD</t>
  </si>
  <si>
    <t>ORACLE FINANCIALS SERVICES SOFT LTD</t>
  </si>
  <si>
    <t>SCHAEFFLER (I) LTD</t>
  </si>
  <si>
    <t xml:space="preserve">QUESS CORP LTD </t>
  </si>
  <si>
    <t>NATCO PHARMA LTD</t>
  </si>
  <si>
    <t>TUBE INVESTMENTS OF INDIA LTD</t>
  </si>
  <si>
    <t>AGRO TECH FOODS LTD</t>
  </si>
  <si>
    <t>GUJARAT PIPAVAV PORT LTD</t>
  </si>
  <si>
    <t>AJANTA PHARMA LTD</t>
  </si>
  <si>
    <t>** 09.65 % GREEN INFRA WIND ENERGY LTD - 04/08/2023</t>
  </si>
  <si>
    <t>** 05.70 % BAJAJ HOUSING FINANCE LTD - 10/06/2024</t>
  </si>
  <si>
    <t>** 07.70 % TATA STEEL LTD - 13/03/2025</t>
  </si>
  <si>
    <t>** VARANASI SANGAM EXPRESSWAY PVT. LTD - 29/12/2034 - FRB</t>
  </si>
  <si>
    <t>** 07.95 % SIKKA PORTS AND TERMINALS LTD - 28/10/2026</t>
  </si>
  <si>
    <t>** 07.55 % REC LTD - 26/09/2022</t>
  </si>
  <si>
    <t>** 07.55 % REC LTD - 26/09/2021</t>
  </si>
  <si>
    <t>** 07.25 % NUVOCO VISTAS CORPORATION LTD - 25/09/2023</t>
  </si>
  <si>
    <t>** 07.70 % JAMNAGAR UTILITIES &amp; POWER PVT. LTD - 29/06/2023</t>
  </si>
  <si>
    <t>** 07.13 % NHPC LTD - 11/02/2026</t>
  </si>
  <si>
    <t>** 07.13 % NHPC LTD - 11/02/2027</t>
  </si>
  <si>
    <t>** 07.13 % NHPC LTD - 09/02/2029</t>
  </si>
  <si>
    <t>** 06.75 % SIKKA PORTS AND TERMINALS LTD - 22/04/2026</t>
  </si>
  <si>
    <t>** ADITYA BIRLA FINANCE LTD - 12/10/2021 - ZCB</t>
  </si>
  <si>
    <t>** 08.23 % HOUSING &amp; URBAN DEVELOPMENT CORPORATION LTD - 15/04/2022</t>
  </si>
  <si>
    <t>** 08.45 % REC LTD - 22/03/2022</t>
  </si>
  <si>
    <t>** - CAN FIN HOMES LTD - CP - 08/02/2022</t>
  </si>
  <si>
    <t>** - CHOLAMANDALAM INVT &amp; FIN  CO LTD - CP - 16/06/2022</t>
  </si>
  <si>
    <t>** - BAHADUR CHAND INVESTMENTS PVT. LTD - CP - 22/04/2022</t>
  </si>
  <si>
    <t>SBI CARDS AND PAYMENT SERVICES LTD</t>
  </si>
  <si>
    <t>RADICO KHAITAN LTD</t>
  </si>
  <si>
    <t>DIXON TECHNOLOGIES (INDIA) LTD</t>
  </si>
  <si>
    <t>AMBUJA CEMENTS LTD</t>
  </si>
  <si>
    <t>MATRIMONY.COM LTD</t>
  </si>
  <si>
    <t>KANSAI NEROLAC PAINTS LTD</t>
  </si>
  <si>
    <t>BIRLASOFT LTD</t>
  </si>
  <si>
    <t>ASTEC LIFESCIENCES LTD</t>
  </si>
  <si>
    <t>PFIZER LTD</t>
  </si>
  <si>
    <t>BAYER CROPSCIENCE LTD</t>
  </si>
  <si>
    <t>PRINCE PIPES AND FITTINGS LTD</t>
  </si>
  <si>
    <t>** 06.49 % MALWA SOLAR POWER GENERATION PVT LTD - 01/07/2024</t>
  </si>
  <si>
    <t>** 06.49 % PRIAPUS INFRASTRUCTURE LTD - 01/07/2024</t>
  </si>
  <si>
    <t>** 08.20 % POWER GRID CORPORATION OF INDIA LTD - 21/01/2022</t>
  </si>
  <si>
    <t>** 08.10 % SBI CARDS &amp; PAYMENT SERVICES LTD - 17/10/2023</t>
  </si>
  <si>
    <t>ZOMATO LTD</t>
  </si>
  <si>
    <t>PROCTER &amp; GAMBLE HEALTH LTD</t>
  </si>
  <si>
    <t>HONEYWELL AUTOMATION INDIA LTD</t>
  </si>
  <si>
    <t>J.B.CHEMICALS &amp; PHARMACEUTICALS LTD</t>
  </si>
  <si>
    <t>CYIENT LTD</t>
  </si>
  <si>
    <t>ENDURANCE TECHNOLOGIES LTD</t>
  </si>
  <si>
    <t>IPCA LABORATORIES LTD</t>
  </si>
  <si>
    <t>ZEE ENTERTAINMENT ENTERPRISES LTD (PREFERENCE SHARE)</t>
  </si>
  <si>
    <t>GRINDWELL NORTON LTD</t>
  </si>
  <si>
    <t>GREENPANEL INDUSTRIES LTD</t>
  </si>
  <si>
    <t>AVENUE SUPERMARTS LTD</t>
  </si>
  <si>
    <t>EASY TRIP PLANNERS LTD</t>
  </si>
  <si>
    <t>ALEMBIC PHARMACEUTICALS LTD</t>
  </si>
  <si>
    <t>RALLIS INDIA LTD</t>
  </si>
  <si>
    <t>CEAT LTD</t>
  </si>
  <si>
    <t>GRAPHITE INDIA LTD</t>
  </si>
  <si>
    <t>KEI INDUSTRIES  LTD</t>
  </si>
  <si>
    <t>ERIS LIFESCIENCES LTD</t>
  </si>
  <si>
    <t>V-MART RETAIL LTD</t>
  </si>
  <si>
    <t>MINDA INDUSTRIES LTD</t>
  </si>
  <si>
    <t>BAJAJ FINSERV LTD</t>
  </si>
  <si>
    <t>AIA ENGINEERING LTD</t>
  </si>
  <si>
    <t>SUNDRAM FASTENERS LTD</t>
  </si>
  <si>
    <t>SYNGENE INTERNATIONAL LTD</t>
  </si>
  <si>
    <t>FORTIS HEALTHCARE LTD</t>
  </si>
  <si>
    <t>ELANTAS BECK INDIA LTD</t>
  </si>
  <si>
    <t>SOLAR INDUSTRIES INDIA LTD</t>
  </si>
  <si>
    <t>LAURUS LABS LTD</t>
  </si>
  <si>
    <t>SUPREME INDUSTRIES LTD</t>
  </si>
  <si>
    <t>TRENT LTD</t>
  </si>
  <si>
    <t>VESUVIUS INDIA LTD</t>
  </si>
  <si>
    <t>RBL BANK LTD</t>
  </si>
  <si>
    <t>GREENPLY INDUSTRIES LTD</t>
  </si>
  <si>
    <t>ALLCARGO GLOBAL LOGISTICS LTD</t>
  </si>
  <si>
    <t>RAMCO INDUSTRIES LTD</t>
  </si>
  <si>
    <t>HEALTHCARE GLOBAL ENTERPRISES LTD</t>
  </si>
  <si>
    <t>HONDA INDIA POWER PRODUCTS LTD</t>
  </si>
  <si>
    <t>MAHINDRA CIE AUTOMOTIVE LTD</t>
  </si>
  <si>
    <t>BSE LTD</t>
  </si>
  <si>
    <t>KPIT TECHNOLOGIES LTD</t>
  </si>
  <si>
    <t>FINOLEX CABLES LTD</t>
  </si>
  <si>
    <t>EVEREADY INDUSTRIES INDIA LTD</t>
  </si>
  <si>
    <t>S H KELKAR AND COMPANY LTD</t>
  </si>
  <si>
    <t>SAREGAMA INDIA LTD</t>
  </si>
  <si>
    <t>TRANSPORT CORPORATION OF INDIA LTD</t>
  </si>
  <si>
    <t>FINOLEX INDUSTRIES LTD</t>
  </si>
  <si>
    <t>CRAFTSMAN AUTOMATION LTD</t>
  </si>
  <si>
    <t>KSB  LTD</t>
  </si>
  <si>
    <t>FORCE MOTORS LTD</t>
  </si>
  <si>
    <t>FINE ORGANIC INDUSTRIES LTD</t>
  </si>
  <si>
    <t>NCC LTD</t>
  </si>
  <si>
    <t>ENTERTAINMENT NETWORK ( I ) LTD</t>
  </si>
  <si>
    <t>VST INDUSTRIES LTD</t>
  </si>
  <si>
    <t>FIRSTSOURCE SOLUTIONS LTD</t>
  </si>
  <si>
    <t>DELTA CORP LTD</t>
  </si>
  <si>
    <t>NESTLE INDIA LTD</t>
  </si>
  <si>
    <t>THYROCARE TECHNOLOGIES LTD</t>
  </si>
  <si>
    <t>COFORGE LTD</t>
  </si>
  <si>
    <t>MULTI COMMODITY EXCHANGE OF IND LTD</t>
  </si>
  <si>
    <t>INDIAN ENERGY EXCHANGE LTD</t>
  </si>
  <si>
    <t>BALKRISHNA INDUSTRIES LTD</t>
  </si>
  <si>
    <t>CENTRAL DEPOSITORY SERVICES (INDIA) LTD</t>
  </si>
  <si>
    <t>ICICI SECURITIES LTD</t>
  </si>
  <si>
    <t>** 05.50 % BRITANNIA INDUSTRIES LTD - 03/06/2024</t>
  </si>
  <si>
    <t>INDUSIND BANK LTD</t>
  </si>
  <si>
    <t>YES BANK LTD (LOCKED-IN)</t>
  </si>
  <si>
    <t>BANDHAN BANK LTD</t>
  </si>
  <si>
    <t>YES BANK LTD</t>
  </si>
  <si>
    <t>KARUR VYSA BANK LTD</t>
  </si>
  <si>
    <t>ECLERX SERVICES LTD</t>
  </si>
  <si>
    <t>SONATA SOFTWARE LTD</t>
  </si>
  <si>
    <t>RAILTEL CORPORATION OF INDIA LTD</t>
  </si>
  <si>
    <t>TATA COMMUNICATIONS LTD</t>
  </si>
  <si>
    <t>AFFLE (INDIA) LTD</t>
  </si>
  <si>
    <t>TATA ELXSI LTD</t>
  </si>
  <si>
    <t>JUST DIAL LTD</t>
  </si>
  <si>
    <t>INDIAMART INTERMESH LTD</t>
  </si>
  <si>
    <t>NAZARA TECHNOLOGIES LTD</t>
  </si>
  <si>
    <t>CCL PRODUCTS INDIA LTD</t>
  </si>
  <si>
    <t>WHIRLPOOL OF INDIA LTD</t>
  </si>
  <si>
    <t>ZYDUS WELLNESS LTD</t>
  </si>
  <si>
    <t>BAJAJ ELECTRICALS LTD</t>
  </si>
  <si>
    <t>HERITAGE FOODS LTD</t>
  </si>
  <si>
    <t>NARAYANA HRUDAYALAYA LTD</t>
  </si>
  <si>
    <t>KRISHNA INSTITUTE OF MEDICAL SCIENCES LTD</t>
  </si>
  <si>
    <t>FDC LTD</t>
  </si>
  <si>
    <t>INDOCO REMEDIES LTD</t>
  </si>
  <si>
    <t>METROPOLIS HEALTHCARE LTD</t>
  </si>
  <si>
    <t>ABBOTT INDIA LTD</t>
  </si>
  <si>
    <t>GLAXOSMITHKLINE PHARMACEUTICALS LTD</t>
  </si>
  <si>
    <t>GLAND PHARMA LTD</t>
  </si>
  <si>
    <t>SOLARA  ACTIVE PHARMA SCIENCES LTD</t>
  </si>
  <si>
    <t>JINDAL STAINLESS LTD</t>
  </si>
  <si>
    <t>CHEMCON SPECIALITY CHEMICALS LTD</t>
  </si>
  <si>
    <t>PHILIPS CARBON BLACK LTD</t>
  </si>
  <si>
    <t>HEIDELBERG CEMENT INDIA LTD</t>
  </si>
  <si>
    <t>MISHRA DHATU NIGAM LTD</t>
  </si>
  <si>
    <t>CENTURY TEXTILES &amp; INDUSTRIES LTD</t>
  </si>
  <si>
    <t>TIMKEN INDIA LTD</t>
  </si>
  <si>
    <t>THE PHOENIX MILLS LTD</t>
  </si>
  <si>
    <t>CARBORUNDUM UNIVERSAL LTD</t>
  </si>
  <si>
    <t>K.P.R. MILL LTD</t>
  </si>
  <si>
    <t>CENTURY PLYBOARDS (INDIA) LTD</t>
  </si>
  <si>
    <t>ORIENT ELECTRIC LTD</t>
  </si>
  <si>
    <t>MAYUR UNIQUOTERS LTD</t>
  </si>
  <si>
    <t>DCB BANK LTD</t>
  </si>
  <si>
    <t>IDBI BANK LTD</t>
  </si>
  <si>
    <t>AU SMALL FINANCE BANK LTD</t>
  </si>
  <si>
    <t>BAJAJ HOLDINGS &amp; INVESTMENT LTD</t>
  </si>
  <si>
    <t>DALMIA BHARAT LTD</t>
  </si>
  <si>
    <t>HINDUSTAN AERONAUTICS LTD</t>
  </si>
  <si>
    <t>NIPPON LIFE INDIA  ASSET MANAGEMENT LTD</t>
  </si>
  <si>
    <t>THE RAMCO CEMENTS LTD</t>
  </si>
  <si>
    <t>NON-CONVERTIBLE DEBENTURES/BONDS/ZCB TOTAL</t>
  </si>
  <si>
    <t>AVERAGE MATURITY : 0.53 YEARS</t>
  </si>
  <si>
    <t>NAV AS ON 31-JAN-21: RS.12.4050 (DIRECT - GROWTH)</t>
  </si>
  <si>
    <t>NAV AS ON 31-JAN-21: RS.12.4050 (DIRECT - IDCW)</t>
  </si>
  <si>
    <t>NAV AS ON 31-JAN-21: RS.12.3370 (REGULAR  - GROWTH)</t>
  </si>
  <si>
    <t>NAV AS ON 31-JAN-21: RS.12.3370 (REGULAR  - IDCW)</t>
  </si>
  <si>
    <t>NAV AS ON 31-JUL-21: RS.12.6897 (DIRECT - GROWTH)</t>
  </si>
  <si>
    <t>NAV AS ON 31-JUL-21: RS.12.6897 (DIRECT - IDCW)</t>
  </si>
  <si>
    <t>NAV AS ON 31-JUL-21: RS.12.6047 (REGULAR  - GROWTH)</t>
  </si>
  <si>
    <t>NAV AS ON 31-JUL-21: RS.12.6046 (REGULAR  - IDCW)</t>
  </si>
  <si>
    <t>INE115A07BY3</t>
  </si>
  <si>
    <t>** 09.45 % LIC HOUSING FINANCE LTD - 30/01/2022</t>
  </si>
  <si>
    <t>INE752E07ES1</t>
  </si>
  <si>
    <t>** 09.47 % POWER GRID CORPORATION OF INDIA LTD - 31/03/2022</t>
  </si>
  <si>
    <t>INE134E08GT3</t>
  </si>
  <si>
    <t>** 08.55 % POWER FINANCE CORPORATION - 09/12/2021</t>
  </si>
  <si>
    <t>INE134E08JW1</t>
  </si>
  <si>
    <t>** 08.18 % POWER FINANCE CORPORATION - 19/03/2022</t>
  </si>
  <si>
    <t>INE906B07FG1</t>
  </si>
  <si>
    <t>** 07.60 % NATIONAL HIGHWAYS AUTHORITY OF INDIA - 18/03/2022</t>
  </si>
  <si>
    <t>INE115A07NM3</t>
  </si>
  <si>
    <t>** LIC HOUSING FINANCE LTD - 25/02/2022 - ZCB</t>
  </si>
  <si>
    <t>INE002A08575</t>
  </si>
  <si>
    <t>** 08.30 % RELIANCE INDUSTRIES LTD - 08/03/2022</t>
  </si>
  <si>
    <t>INE031A08632</t>
  </si>
  <si>
    <t>** 08.46 % HOUSING &amp; URBAN DEVELOPMENT CORPORATION LTD - 15/02/2022</t>
  </si>
  <si>
    <t>INE296A07QQ5</t>
  </si>
  <si>
    <t>** BAJAJ FINANCE LTD - 05/04/2022 - ZCB</t>
  </si>
  <si>
    <t>INE756I07CI8</t>
  </si>
  <si>
    <t>** HDB FINANCIAL SERVICES LTD - 05/04/2022 - ZCB</t>
  </si>
  <si>
    <t>(I) NON-CONVERTIBLE DEBENTURES/BONDS/ZCB</t>
  </si>
  <si>
    <t>TATA FIXED MATURITY PLAN-SERIES 56 SCHEME - F (CLOSE ENDED SCHEME)</t>
  </si>
  <si>
    <t>$  - DEWAN HOUSING FINANCE CORPORATION LTD(SR.-I) 8.90% NCD (04/06/2021) Principal due on 4th June 2021 Rs 720.00 Lakhs and Interest is Rs.137.06 Lakhs</t>
  </si>
  <si>
    <t>$</t>
  </si>
  <si>
    <t>INE202B07IY2</t>
  </si>
  <si>
    <t>DEWAN HOUSING FINANCE CORPORATION LTD(SR.-I) 8.90% NCD (04/06/2021)</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</si>
  <si>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</si>
  <si>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</si>
  <si>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</si>
  <si>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</si>
  <si>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</si>
  <si>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</si>
  <si>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AVERAGE MATURITY :   0.02 YEARS</t>
  </si>
  <si>
    <t>NAV AS ON 31-JAN-21: RS.11.1743 (DIRECT - GROWTH)</t>
  </si>
  <si>
    <t>NAV AS ON 31-JAN-21: RS.11.1744 (DIRECT - IDCW)</t>
  </si>
  <si>
    <t>NAV AS ON 31-JAN-21: RS.11.0713 (REGULAR  - GROWTH)</t>
  </si>
  <si>
    <t>NAV AS ON 31-JAN-21: RS.11.0713 (REGULAR  - IDCW)</t>
  </si>
  <si>
    <t>NAV AS ON 31-JUL-21: RS.11.5427 (DIRECT - GROWTH)</t>
  </si>
  <si>
    <t>NAV AS ON 31-JUL-21: RS.11.5428 (DIRECT - IDCW)</t>
  </si>
  <si>
    <t>NAV AS ON 31-JUL-21: RS.11.4160 (REGULAR  - GROWTH)</t>
  </si>
  <si>
    <t>NAV AS ON 31-JUL-21: RS.11.4161 (REGULAR  - IDCW)</t>
  </si>
  <si>
    <t>TOTAL BELOW INVESTMENT GRADE OR DEFAULT PROVIDED FOR: TABLE GIVEN BELOW</t>
  </si>
  <si>
    <t>INE556F08JH3</t>
  </si>
  <si>
    <t>** 08.40 % SMALL INDUST DEVLOP BANK  OF INDIA - 10/08/2021</t>
  </si>
  <si>
    <t>INE477L07917</t>
  </si>
  <si>
    <t>** IIFL HOME FINANCE LTD - 11/08/2021 - ZCB</t>
  </si>
  <si>
    <t>INE261F08AM9</t>
  </si>
  <si>
    <t>** 08.37 % NABARD - 03/08/2021</t>
  </si>
  <si>
    <t>INE020B08591</t>
  </si>
  <si>
    <t>** 09.48 % REC LTD - 10/08/2021</t>
  </si>
  <si>
    <t>INE134E08IH4</t>
  </si>
  <si>
    <t>** 07.50 % POWER FINANCE CORPORATION - 16/08/2021</t>
  </si>
  <si>
    <t>INE265J07233</t>
  </si>
  <si>
    <t>CRISIL-AA-</t>
  </si>
  <si>
    <t>** JM FINANCIAL ASSET RECONSTRUCTION COMPANY LTD - 12/08/2021 - ZCB</t>
  </si>
  <si>
    <t>TATA FIXED MATURITY PLAN-SERIES 55 SCHEME - F (CLOSE ENDED SCHEME)</t>
  </si>
  <si>
    <t>AVERAGE MATURITY :   0.03 YEARS</t>
  </si>
  <si>
    <t>NAV AS ON 31-JAN-21: RS.12.3999 (DIRECT - GROWTH)</t>
  </si>
  <si>
    <t>NAV AS ON 31-JAN-21: RS.12.3998 (DIRECT - IDCW)</t>
  </si>
  <si>
    <t>NAV AS ON 31-JAN-21: RS.12.3330 (REGULAR  - GROWTH)</t>
  </si>
  <si>
    <t>NAV AS ON 31-JAN-21: RS.12.3330 (REGULAR  - IDCW)</t>
  </si>
  <si>
    <t>NAV AS ON 31-JUL-21: RS.12.6534 (DIRECT - GROWTH)</t>
  </si>
  <si>
    <t>NAV AS ON 31-JUL-21: RS.12.6533 (DIRECT - IDCW)</t>
  </si>
  <si>
    <t>NAV AS ON 31-JUL-21: RS.12.5735 (REGULAR  - GROWTH)</t>
  </si>
  <si>
    <t>NAV AS ON 31-JUL-21: RS.12.5735 (REGULAR  - IDCW)</t>
  </si>
  <si>
    <t>INE134E08DR4</t>
  </si>
  <si>
    <t>** 09.36 % POWER FINANCE CORPORATION - 01/08/2021</t>
  </si>
  <si>
    <t>INE476M07BP2</t>
  </si>
  <si>
    <t>** 08.71 % L&amp;T FINANCE LTD - 03/08/2021</t>
  </si>
  <si>
    <t>INE660A07PT8</t>
  </si>
  <si>
    <t>** SUNDARAM FIN LTD - 31/08/2021 - ZCB</t>
  </si>
  <si>
    <t>INE891K07440</t>
  </si>
  <si>
    <t>** AXIS FINANCE LTD - 31/08/2021 - ZCB</t>
  </si>
  <si>
    <t>TATA FIXED MATURITY PLAN-SERIES 55 SCHEME - G (CLOSE ENDED SCHEME)</t>
  </si>
  <si>
    <t>AVERAGE MATURITY :   0.06 YEARS</t>
  </si>
  <si>
    <t>NAV AS ON 31-JAN-21: RS.12.4555 (DIRECT - GROWTH)</t>
  </si>
  <si>
    <t>NAV AS ON 31-JAN-21: RS.12.4555 (DIRECT - IDCW)</t>
  </si>
  <si>
    <t>NAV AS ON 31-JAN-21: RS.12.3892 (REGULAR  - GROWTH)</t>
  </si>
  <si>
    <t>NAV AS ON 31-JAN-21: RS.12.3892 (REGULAR  - IDCW)</t>
  </si>
  <si>
    <t>NAV AS ON 31-JUL-21: RS.12.7064 (DIRECT - GROWTH)</t>
  </si>
  <si>
    <t>NAV AS ON 31-JUL-21: RS.12.7064 (DIRECT - IDCW)</t>
  </si>
  <si>
    <t>NAV AS ON 31-JUL-21: RS.12.6271 (REGULAR  - GROWTH)</t>
  </si>
  <si>
    <t>NAV AS ON 31-JUL-21: RS.12.6271 (REGULAR  - IDCW)</t>
  </si>
  <si>
    <t>INE752E07MZ9</t>
  </si>
  <si>
    <t>** 08.40 % POWER GRID CORPORATION OF INDIA LTD - 14/09/2021</t>
  </si>
  <si>
    <t>INE481G07182</t>
  </si>
  <si>
    <t>** 07.57 % ULTRATECH CEMENT LTD - 06/08/2021</t>
  </si>
  <si>
    <t>INE514E08AG6</t>
  </si>
  <si>
    <t>** 09.38 % EXIM - 29/09/2021</t>
  </si>
  <si>
    <t>INE027E07709</t>
  </si>
  <si>
    <t>** 08.95 % L&amp;T FINANCE LTD - 16/08/2021</t>
  </si>
  <si>
    <t>INE306N07KD6</t>
  </si>
  <si>
    <t>** 08.80 % TATA CAPITAL FINANCIAL SERVICES LTD - 27/09/2021</t>
  </si>
  <si>
    <t>INE752E07GA4</t>
  </si>
  <si>
    <t>** 08.80 % POWER GRID CORPORATION OF INDIA LTD - 29/09/2021</t>
  </si>
  <si>
    <t>TATA FIXED MATURITY PLAN-SERIES 55 SCHEME - I (CLOSE ENDED SCHEME)</t>
  </si>
  <si>
    <t>NAV AS ON 31-JAN-21: RS.12.4309 (DIRECT - GROWTH)</t>
  </si>
  <si>
    <t>NAV AS ON 31-JAN-21: RS.12.4309 (DIRECT - IDCW)</t>
  </si>
  <si>
    <t>NAV AS ON 31-JAN-21: RS.12.3654 (REGULAR  - GROWTH)</t>
  </si>
  <si>
    <t>NAV AS ON 31-JAN-21: RS.12.3654 (REGULAR  - IDCW)</t>
  </si>
  <si>
    <t>NAV AS ON 31-JUL-21: RS.12.6692 (DIRECT - GROWTH)</t>
  </si>
  <si>
    <t>NAV AS ON 31-JUL-21: RS.12.6692 (DIRECT - IDCW)</t>
  </si>
  <si>
    <t>NAV AS ON 31-JUL-21: RS.12.5916 (REGULAR  - GROWTH)</t>
  </si>
  <si>
    <t>NAV AS ON 31-JUL-21: RS.12.5916 (REGULAR  - IDCW)</t>
  </si>
  <si>
    <t>TATA FIXED MATURITY PLAN-SERIES 56 SCHEME - A (CLOSE ENDED SCHEME)</t>
  </si>
  <si>
    <t>AVERAGE MATURITY :   0.04 YEARS</t>
  </si>
  <si>
    <t>NAV AS ON 31-JAN-21: RS.12.1846 (DIRECT - GROWTH)</t>
  </si>
  <si>
    <t>NAV AS ON 31-JAN-21: RS.12.1846 (DIRECT - IDCW)</t>
  </si>
  <si>
    <t>NAV AS ON 31-JAN-21: RS.12.0803 (REGULAR  - GROWTH)</t>
  </si>
  <si>
    <t>NAV AS ON 31-JAN-21: RS.12.0803 (REGULAR  - IDCW)</t>
  </si>
  <si>
    <t>NAV AS ON 31-JUL-21: RS.12.5075 (DIRECT - GROWTH)</t>
  </si>
  <si>
    <t>NAV AS ON 31-JUL-21: RS.12.5075 (DIRECT - IDCW)</t>
  </si>
  <si>
    <t>NAV AS ON 31-JUL-21: RS.12.3816 (REGULAR  - GROWTH)</t>
  </si>
  <si>
    <t>NAV AS ON 31-JUL-21: RS.12.3816 (REGULAR  - IDCW)</t>
  </si>
  <si>
    <t>INE950O07305</t>
  </si>
  <si>
    <t>CARE--AAA</t>
  </si>
  <si>
    <t>** 09.75 % MAHINDRA RURAL HOUSING FINANCE LTD - 27/09/2021</t>
  </si>
  <si>
    <t>INE941D08065</t>
  </si>
  <si>
    <t>** 10.25 % SIKKA PORTS AND TERMINALS LTD - 22/08/2021</t>
  </si>
  <si>
    <t>INE647O08073</t>
  </si>
  <si>
    <t>** ADITYA BIRLA FASHION &amp; RETAIL LTD - 14/08/2021 - ZCB</t>
  </si>
  <si>
    <t>TATA FIXED MATURITY PLAN-SERIES 56 SCHEME - B (CLOSE ENDED SCHEME)</t>
  </si>
  <si>
    <t>AVERAGE MATURITY :   0.09 YEARS</t>
  </si>
  <si>
    <t>NAV AS ON 31-JAN-21: RS.12.4589 (DIRECT - GROWTH)</t>
  </si>
  <si>
    <t>NAV AS ON 31-JAN-21: RS.12.4589 (DIRECT - IDCW)</t>
  </si>
  <si>
    <t>NAV AS ON 31-JAN-21: RS.12.3624 (REGULAR  - GROWTH)</t>
  </si>
  <si>
    <t>NAV AS ON 31-JAN-21: RS.12.3623 (REGULAR  - IDCW)</t>
  </si>
  <si>
    <t>NAV AS ON 31-JUL-21: RS.12.7258 (DIRECT - GROWTH)</t>
  </si>
  <si>
    <t>NAV AS ON 31-JUL-21: RS.12.7259 (DIRECT - IDCW)</t>
  </si>
  <si>
    <t>NAV AS ON 31-JUL-21: RS.12.6114 (REGULAR  - GROWTH)</t>
  </si>
  <si>
    <t>NAV AS ON 31-JUL-21: RS.12.6114 (REGULAR  - IDCW)</t>
  </si>
  <si>
    <t>INE377Y07078</t>
  </si>
  <si>
    <t>** 09.14 % BAJAJ HOUSING FINANCE LTD - 03/09/2021</t>
  </si>
  <si>
    <t>INE476M07BQ0</t>
  </si>
  <si>
    <t>** 09.40 % L&amp;T FINANCE LTD - 11/10/2021</t>
  </si>
  <si>
    <t>INE975F07GB6</t>
  </si>
  <si>
    <t>** KOTAK MAHINDRA INVESTMENTS LTD - 15/09/2021 - ZCB</t>
  </si>
  <si>
    <t>TATA FIXED MATURITY PLAN-SERIES 56 SCHEME - C(CLOSE ENDED SCHEME)</t>
  </si>
  <si>
    <t>AVERAGE MATURITY :   0.15 YEARS</t>
  </si>
  <si>
    <t>NAV AS ON 31-JAN-21: RS.12.4005 (DIRECT - GROWTH)</t>
  </si>
  <si>
    <t>NAV AS ON 31-JAN-21: RS.12.4005 (DIRECT - IDCW)</t>
  </si>
  <si>
    <t>NAV AS ON 31-JAN-21: RS.12.3057 (REGULAR  - GROWTH)</t>
  </si>
  <si>
    <t>NAV AS ON 31-JAN-21: RS.12.3056 (REGULAR  - IDCW)</t>
  </si>
  <si>
    <t>NAV AS ON 31-JUL-21: RS.12.6807 (DIRECT - GROWTH)</t>
  </si>
  <si>
    <t>NAV AS ON 31-JUL-21: RS.12.6807 (DIRECT - IDCW)</t>
  </si>
  <si>
    <t>NAV AS ON 31-JUL-21: RS.12.5649 (REGULAR  - GROWTH)</t>
  </si>
  <si>
    <t>NAV AS ON 31-JUL-21: RS.12.5649 (REGULAR  - IDCW)</t>
  </si>
  <si>
    <t>INE831R07227</t>
  </si>
  <si>
    <t>** ADITYA BIRLA HOUSING FINANCE LTD - 26/10/2021 - ZCB</t>
  </si>
  <si>
    <t>INE306N07KH7</t>
  </si>
  <si>
    <t>** TATA CAPITAL FINANCIAL SERVICES LTD - 26/10/2021 - ZCB</t>
  </si>
  <si>
    <t>INE053F07934</t>
  </si>
  <si>
    <t>** 07.24 % INDIAN RAILWAYS FINANCE CORPORATION LTD - 08/11/2021</t>
  </si>
  <si>
    <t>TATA FIXED MATURITY PLAN-SERIES 56 SCHEME - D (CLOSE ENDED SCHEME)</t>
  </si>
  <si>
    <t>% of Investment by the Invested scheme</t>
  </si>
  <si>
    <t>Amount Invested ( Rs Crores)</t>
  </si>
  <si>
    <t>Name of the Schemes</t>
  </si>
  <si>
    <t>Details of Intra Scheme Investments as per given below Table</t>
  </si>
  <si>
    <t>AVERAGE MATURITY :  5.28 MONTHS</t>
  </si>
  <si>
    <t>DIVIDEND DECLARED: PLEASE REFER DIVIDEND HISTORY TABLE</t>
  </si>
  <si>
    <t>NAV AS ON 31-JAN-21: RS.11.3610 (DIRECT - GROWTH)</t>
  </si>
  <si>
    <t>NAV AS ON 31-JAN-21: RS.11.3630 (DIRECT - MONTHLY IDCW)</t>
  </si>
  <si>
    <t>NAV AS ON 31-JAN-21: RS.10.4083 (DIRECT - WEEKLY IDCW)</t>
  </si>
  <si>
    <t>NAV AS ON 31-JAN-21: RS.11.2056 (REGULAR  - GROWTH)</t>
  </si>
  <si>
    <t>NAV AS ON 31-JAN-21: RS.11.2086 (REGULAR  - MONTHLY IDCW)</t>
  </si>
  <si>
    <t>NAV AS ON 31-JAN-21: RS.10.3808 (REGULAR  - WEEKLY IDCW)</t>
  </si>
  <si>
    <t>NAV AS ON 31-JUL-21: RS.11.5913 (DIRECT - GROWTH)</t>
  </si>
  <si>
    <t>NAV AS ON 31-JUL-21: RS.11.5930 (DIRECT - MONTHLY IDCW)</t>
  </si>
  <si>
    <t>NAV AS ON 31-JUL-21: RS.10.4063 (DIRECT - WEEKLY IDCW)</t>
  </si>
  <si>
    <t>NAV AS ON 31-JUL-21: RS.11.3894 (REGULAR  - GROWTH)</t>
  </si>
  <si>
    <t>NAV AS ON 31-JUL-21: RS.11.3917 (REGULAR  - MONTHLY IDCW)</t>
  </si>
  <si>
    <t>NAV AS ON 31-JUL-21: RS.10.3790 (REGULAR  - WEEKLY IDCW)</t>
  </si>
  <si>
    <t>INE517B14800</t>
  </si>
  <si>
    <t>** - TATA TELESERVICES (MAHARASHTRA) LTD - CP - 11/03/2022</t>
  </si>
  <si>
    <t>INE037E14985</t>
  </si>
  <si>
    <t>** - TATA TELESERVICES LTD - CP - 01/12/2021</t>
  </si>
  <si>
    <t>INE601U14FS9</t>
  </si>
  <si>
    <t>** - TATA MOTORS FINANCE LTD - CP - 30/08/2021</t>
  </si>
  <si>
    <t>INE517B14826</t>
  </si>
  <si>
    <t>** - TATA TELESERVICES (MAHARASHTRA) LTD - CP - 18/05/2022</t>
  </si>
  <si>
    <t>INE800X14101</t>
  </si>
  <si>
    <t>** - HERO HOUSING FINANCE LTD - CP - 15/07/2022</t>
  </si>
  <si>
    <t>INE949L16AX7</t>
  </si>
  <si>
    <t>** - AU SMALL FINANCE BANK - CD - 11/03/2022</t>
  </si>
  <si>
    <t>INE238A167W7</t>
  </si>
  <si>
    <t>** - AXIS BANK LTD - CD - 28/04/2022</t>
  </si>
  <si>
    <t>INE403G14OA9</t>
  </si>
  <si>
    <t>** - STDCHTD INV &amp; LOANS (INDIA) LTD - CP - 07/12/2021</t>
  </si>
  <si>
    <t>INE238A167U1</t>
  </si>
  <si>
    <t>** - AXIS BANK LTD - CD - 24/11/2021</t>
  </si>
  <si>
    <t>INE484J14MC3</t>
  </si>
  <si>
    <t>** - GODREJ PROPERTIES LTD - CP - 29/10/2021</t>
  </si>
  <si>
    <t>INE601U14FZ4</t>
  </si>
  <si>
    <t>** - TATA MOTORS FINANCE LTD - CP - 28/09/2021</t>
  </si>
  <si>
    <t>INE001A14WS9</t>
  </si>
  <si>
    <t>** - HDFC LTD - CP - 26/08/2021</t>
  </si>
  <si>
    <t>INE523H14X33</t>
  </si>
  <si>
    <t>** - J.M. FINANCIAL PRODUCTS LTD - CP - 06/08/2021</t>
  </si>
  <si>
    <t>INE092T16QP1</t>
  </si>
  <si>
    <t>** - IDFC FIRST BANK LTD - CD - 15/03/2022</t>
  </si>
  <si>
    <t>INE002A14IQ0</t>
  </si>
  <si>
    <t>** - RELIANCE INDUSTRIES LTD - CP - 14/03/2022</t>
  </si>
  <si>
    <t>INE238A163W6</t>
  </si>
  <si>
    <t>** - AXIS BANK LTD - CD - 28/01/2022</t>
  </si>
  <si>
    <t>INE514E14PR9</t>
  </si>
  <si>
    <t>** - EXIM - CP - 31/12/2021</t>
  </si>
  <si>
    <t>IN002021Y130</t>
  </si>
  <si>
    <t>** TREASURY BILL 182 DAYS (30/12/2021)</t>
  </si>
  <si>
    <t>INE261F14HW1</t>
  </si>
  <si>
    <t>** - NABARD - CP - 27/09/2021</t>
  </si>
  <si>
    <t>INE020B08872</t>
  </si>
  <si>
    <t>** 08.44 % REC LTD - 04/12/2021</t>
  </si>
  <si>
    <t>INE756I07CC1</t>
  </si>
  <si>
    <t>** 08.82 % HDB FINANCIAL SERVICES LTD - 09/09/2021</t>
  </si>
  <si>
    <t>INE115A07OP4</t>
  </si>
  <si>
    <t>** 07.22 % LIC HOUSING FINANCE LTD - 19/11/2021</t>
  </si>
  <si>
    <t>INE020B08CV5</t>
  </si>
  <si>
    <t>** 06.60 % REC LTD - 21/03/2022</t>
  </si>
  <si>
    <t>INE001A07SL6</t>
  </si>
  <si>
    <t>** 07.06 % HDFC LTD - 13/12/2021</t>
  </si>
  <si>
    <t>INE020B08CQ5</t>
  </si>
  <si>
    <t>** 06.99 % REC LTD - 31/12/2021</t>
  </si>
  <si>
    <t>INE403D08066</t>
  </si>
  <si>
    <t>** 08.90 % BHARTI TELECOM LTD - 17/02/2022</t>
  </si>
  <si>
    <t>INE001A07RS3</t>
  </si>
  <si>
    <t>** 08.58 % HDFC LTD - 18/03/2022</t>
  </si>
  <si>
    <t>INE906B07FE6</t>
  </si>
  <si>
    <t>** 07.17 % NATIONAL HIGHWAYS AUTHORITY OF INDIA - 23/12/2021</t>
  </si>
  <si>
    <t>$  - INFRASTRUCTURE LEASING &amp; FINANCIAL SERVICES LTD CP (29/10/2018) - Principal due on 29th October 2018 is Rs 5,000.00 Lakhs</t>
  </si>
  <si>
    <t xml:space="preserve"> -   </t>
  </si>
  <si>
    <t>Nil</t>
  </si>
  <si>
    <t>INE871D14KF1</t>
  </si>
  <si>
    <t>INFRASTRUCTURE LEASING &amp; FINANCIAL SERVICES LTD CP (29/10/2018)</t>
  </si>
  <si>
    <t xml:space="preserve">Total Amount due ( principal and interest ) 
(Rupees in Lakhs) </t>
  </si>
  <si>
    <t>AVERAGE MATURITY :   5.78 MONTHS</t>
  </si>
  <si>
    <t>NAV AS ON 31-JAN-21: RS.1114.7418 (DIRECT - DAILY IDCW)</t>
  </si>
  <si>
    <t>NAV AS ON 31-JAN-21: RS.3641.5524 (DIRECT - GROWTH)</t>
  </si>
  <si>
    <t>NAV AS ON 31-JAN-21: RS.1114.7277 (REGULAR  - DAILY IDCW)</t>
  </si>
  <si>
    <t>NAV AS ON 31-JAN-21: RS.3613.1231 (REGULAR  - GROWTH)</t>
  </si>
  <si>
    <t>NAV AS ON 31-JUL-21: RS.1114.6370 (DIRECT - DAILY IDCW)</t>
  </si>
  <si>
    <t>NAV AS ON 31-JUL-21: RS.3722.7735 (DIRECT - GROWTH)</t>
  </si>
  <si>
    <t>NAV AS ON 31-JUL-21: RS.1114.6316 (REGULAR  - DAILY IDCW)</t>
  </si>
  <si>
    <t>NAV AS ON 31-JUL-21: RS.3690.3768 (REGULAR  - GROWTH)</t>
  </si>
  <si>
    <t>(C) TREPS</t>
  </si>
  <si>
    <t>INE517B14834</t>
  </si>
  <si>
    <t>** - TATA TELESERVICES (MAHARASHTRA) LTD - CP - 22/11/2021</t>
  </si>
  <si>
    <t>INE037E14AC5</t>
  </si>
  <si>
    <t>** - TATA TELESERVICES LTD - CP - 11/03/2022</t>
  </si>
  <si>
    <t>INE517B14792</t>
  </si>
  <si>
    <t>** - TATA TELESERVICES (MAHARASHTRA) LTD - CP - 28/02/2022</t>
  </si>
  <si>
    <t>INE477S14BB3</t>
  </si>
  <si>
    <t>** - TATA MOTORS FINANCE SOLUTIONS LTD - CP - 07/03/2022</t>
  </si>
  <si>
    <t>INE909H14OT3</t>
  </si>
  <si>
    <t>** - TMF HOLDINGS LTD - CP - 11/02/2022</t>
  </si>
  <si>
    <t>INE870H14MC7</t>
  </si>
  <si>
    <t>** - NETWORK 18  MEDIA &amp; INVESTMENTS LTD - CP - 11/03/2022</t>
  </si>
  <si>
    <t>INE095A16L30</t>
  </si>
  <si>
    <t>** - INDUSIND BANK LTD - CD - 28/02/2022</t>
  </si>
  <si>
    <t>INE001A14XM0</t>
  </si>
  <si>
    <t>** - HDFC LTD - CP - 28/02/2022</t>
  </si>
  <si>
    <t>INE095A16M47</t>
  </si>
  <si>
    <t>** - INDUSIND BANK LTD - CD - 08/11/2021</t>
  </si>
  <si>
    <t>INE001A14XB3</t>
  </si>
  <si>
    <t>** - HDFC LTD - CP - 25/10/2021</t>
  </si>
  <si>
    <t>INE002A14IH9</t>
  </si>
  <si>
    <t>** - RELIANCE INDUSTRIES LTD - CP - 29/09/2021</t>
  </si>
  <si>
    <t>INE484J14MB5</t>
  </si>
  <si>
    <t>** - GODREJ PROPERTIES LTD - CP - 15/09/2021</t>
  </si>
  <si>
    <t>INE121A14TJ0</t>
  </si>
  <si>
    <t>** - CHOLAMANDALAM INVT &amp; FIN  CO LTD - CP - 26/04/2022</t>
  </si>
  <si>
    <t>INE601U14HF2</t>
  </si>
  <si>
    <t>** - TATA MOTORS FINANCE LTD - CP - 28/03/2022</t>
  </si>
  <si>
    <t>INE601U14HB1</t>
  </si>
  <si>
    <t>** - TATA MOTORS FINANCE LTD - CP - 21/02/2022</t>
  </si>
  <si>
    <t>INE691I14KT3</t>
  </si>
  <si>
    <t>** - L&amp;T FINANCE LTD - CP - 17/02/2022</t>
  </si>
  <si>
    <t>INE115A14DA5</t>
  </si>
  <si>
    <t>** - LIC HOUSING FINANCE LTD - CP - 14/02/2022</t>
  </si>
  <si>
    <t>INE121A14TM4</t>
  </si>
  <si>
    <t>** - CHOLAMANDALAM INVT &amp; FIN  CO LTD - CP - 28/01/2022</t>
  </si>
  <si>
    <t>INE975F14TV3</t>
  </si>
  <si>
    <t>** - KOTAK MAHINDRA INVESTMENTS LTD - CP - 20/01/2022</t>
  </si>
  <si>
    <t>INE477A14BF2</t>
  </si>
  <si>
    <t>** - CAN FIN HOMES LTD - CP - 18/01/2022</t>
  </si>
  <si>
    <t>INE891K14KU3</t>
  </si>
  <si>
    <t>** - AXIS FINANCE LTD - CP - 10/01/2022</t>
  </si>
  <si>
    <t>INE975F14VD7</t>
  </si>
  <si>
    <t>** - KOTAK MAHINDRA INVESTMENTS LTD - CP - 05/01/2022</t>
  </si>
  <si>
    <t>IN002021Y122</t>
  </si>
  <si>
    <t>** TREASURY BILL 182 DAYS (23/12/2021)</t>
  </si>
  <si>
    <t>INE403G14NZ8</t>
  </si>
  <si>
    <t>** - STDCHTD INV &amp; LOANS (INDIA) LTD - CP - 30/11/2021</t>
  </si>
  <si>
    <t>INE514E14PQ1</t>
  </si>
  <si>
    <t>** - EXIM - CP - 21/12/2021</t>
  </si>
  <si>
    <t>IN002021Y114</t>
  </si>
  <si>
    <t>** TREASURY BILL 182 DAYS (16/12/2021)</t>
  </si>
  <si>
    <t>IN002021Y080</t>
  </si>
  <si>
    <t>** TREASURY BILL 182 DAYS (25/11/2021)</t>
  </si>
  <si>
    <t>INE377Y14744</t>
  </si>
  <si>
    <t>** - BAJAJ HOUSING FINANCE LTD - CP - 29/10/2021</t>
  </si>
  <si>
    <t>INE248U14JB7</t>
  </si>
  <si>
    <t>** - IIFL WEALTH PRIME LTD - CP - 31/08/2021</t>
  </si>
  <si>
    <t>INE525R14643</t>
  </si>
  <si>
    <t>** - JM FINANCIAL PROPERTIES AND HOLDINGS LTD - CP - 30/08/2021</t>
  </si>
  <si>
    <t>INE403G14OG6</t>
  </si>
  <si>
    <t>** - STDCHTD INV &amp; LOANS (INDIA) LTD - CP - 04/03/2022</t>
  </si>
  <si>
    <t>INE144H14EI1</t>
  </si>
  <si>
    <t>** - DEUTSCHE INVESTMENT INDIA PVT LTD - CP - 11/03/2022</t>
  </si>
  <si>
    <t>INE377Y14868</t>
  </si>
  <si>
    <t>** - BAJAJ HOUSING FINANCE LTD - CP - 20/07/2022</t>
  </si>
  <si>
    <t>INE115A14DE7</t>
  </si>
  <si>
    <t>** - LIC HOUSING FINANCE LTD - CP - 07/07/2022</t>
  </si>
  <si>
    <t>INE090A168W2</t>
  </si>
  <si>
    <t>** - ICICI BANK LTD - CD - 28/03/2022</t>
  </si>
  <si>
    <t>INE027E14KT9</t>
  </si>
  <si>
    <t>** - L&amp;T FINANCE LTD - CP - 28/01/2022</t>
  </si>
  <si>
    <t>INE002A14IP2</t>
  </si>
  <si>
    <t>** - RELIANCE INDUSTRIES LTD - CP - 20/12/2021</t>
  </si>
  <si>
    <t>IN002021Y056</t>
  </si>
  <si>
    <t>** TREASURY BILL 182 DAYS (04/11/2021)</t>
  </si>
  <si>
    <t>INE110L14PP5</t>
  </si>
  <si>
    <t>** - RELIANCE JIO INFOCOMM LTD - CP - 29/10/2021</t>
  </si>
  <si>
    <t>INE110L14PN0</t>
  </si>
  <si>
    <t>** - RELIANCE JIO INFOCOMM LTD - CP - 14/10/2021</t>
  </si>
  <si>
    <t>INE870H14LZ0</t>
  </si>
  <si>
    <t>** - NETWORK 18  MEDIA &amp; INVESTMENTS LTD - CP - 25/02/2022</t>
  </si>
  <si>
    <t>INE095A16L97</t>
  </si>
  <si>
    <t>** - INDUSIND BANK LTD - CD - 25/01/2022</t>
  </si>
  <si>
    <t>INE891K14KS7</t>
  </si>
  <si>
    <t>** - AXIS FINANCE LTD - CP - 18/11/2021</t>
  </si>
  <si>
    <t>INE556F16861</t>
  </si>
  <si>
    <t>** - SMALL INDUST DEVLOP BANK  OF INDIA - CD - 25/03/2022</t>
  </si>
  <si>
    <t>INE115A14DG2</t>
  </si>
  <si>
    <t>** - LIC HOUSING FINANCE LTD - CP - 24/01/2022</t>
  </si>
  <si>
    <t>INE514E14PV1</t>
  </si>
  <si>
    <t>** - EXIM - CP - 29/12/2021</t>
  </si>
  <si>
    <t>INE238A166W9</t>
  </si>
  <si>
    <t>** - AXIS BANK LTD - CD - 08/02/2022</t>
  </si>
  <si>
    <t>INE481G14CW4</t>
  </si>
  <si>
    <t>** - ULTRATECH CEMENT LTD - CP - 16/03/2022</t>
  </si>
  <si>
    <t>IN3420110121</t>
  </si>
  <si>
    <t>SDL WEST BENGAL 9.28% (23/11/2021)</t>
  </si>
  <si>
    <t>IN1520110132</t>
  </si>
  <si>
    <t xml:space="preserve">SDL GUJARAT 8.99% (14/03/2022) </t>
  </si>
  <si>
    <t>IN2020110119</t>
  </si>
  <si>
    <t>SDL KERALA 9.25% (30/03/2022)</t>
  </si>
  <si>
    <t>IN1020110129</t>
  </si>
  <si>
    <t>SDL ANDHRA PRADESH 8.71% (08/02/2022)</t>
  </si>
  <si>
    <t>IN3520180040</t>
  </si>
  <si>
    <t>SDL CHATTISGARH 7.90% (28/11/2021)</t>
  </si>
  <si>
    <t>IN2020110051</t>
  </si>
  <si>
    <t>SDL KERALA 9.03% (07/12/2021)</t>
  </si>
  <si>
    <t>IN2020110077</t>
  </si>
  <si>
    <t>SDL KERALA 8.70% (25/01/2022)</t>
  </si>
  <si>
    <t>IN3120110124</t>
  </si>
  <si>
    <t>SDL TAMILNADU 8.71% (08/02/2022)</t>
  </si>
  <si>
    <t>IN3320110148</t>
  </si>
  <si>
    <t>SDL UTTAR PRADESH 8.76% (22/02/2022)</t>
  </si>
  <si>
    <t>IN3120110074</t>
  </si>
  <si>
    <t>SDL TAMILNADU 9.09% (19/10/2021)</t>
  </si>
  <si>
    <t>IN2920110094</t>
  </si>
  <si>
    <t>SDL RAJASTHAN 9.24% (30/03/2022)</t>
  </si>
  <si>
    <t>IN2820110129</t>
  </si>
  <si>
    <t>SDL PUNJAB  9.18% (09/11/2021)</t>
  </si>
  <si>
    <t>IN1520110124</t>
  </si>
  <si>
    <t>SDL GUJARAT  8.94% (07/03/2022)</t>
  </si>
  <si>
    <t>IN3120110108</t>
  </si>
  <si>
    <t>SDL TAMILNADU 8.72% (11/01/2022)</t>
  </si>
  <si>
    <t>IN3420110170</t>
  </si>
  <si>
    <t>SDL WEST BENGAL 8.80% (22/02/2022)</t>
  </si>
  <si>
    <t>IN2720150027</t>
  </si>
  <si>
    <t>SDL ODISHA 8.24% (09/12/2021)</t>
  </si>
  <si>
    <t>IN2220110117</t>
  </si>
  <si>
    <t>SDL MAHARASHTRA 8.95% (07/03/2022)</t>
  </si>
  <si>
    <t>(The scheme has 1 segregated portfolio which was created under Tata Corporate Bond Fund. Main portfolio Tata Corporate Bond Fund was merged with Tata Short Term Bond Fund w.e.f. 14th December 2019)</t>
  </si>
  <si>
    <t>$$  - DEWAN HOUSING FINANCE CORPORATION LTD(SR.-I B) 9.10% NCD (09/09/2019) Principal due on 9th September 2019 Rs 2,500.00 Lakhs and Interest is Rs. 226.88 Lakhs</t>
  </si>
  <si>
    <t>$  - DEWAN HOUSING FINANCE CORPORATION LTD(SR.-I A) 9.05% NCD (09/09/2019) Principal due on 9th September 2019 Rs 2,800.00 Lakhs and Interest is Rs.252.71 Lakhs</t>
  </si>
  <si>
    <t>INE202B07IK1</t>
  </si>
  <si>
    <t>DEWAN HOUSING FINANCE CORPORATION LTD(SR.-I B) 9.10% NCD (09/09/2019)</t>
  </si>
  <si>
    <t>INE871D14JS6</t>
  </si>
  <si>
    <t>DEWAN HOUSING FINANCE CORPORATION LTD(SR.-I A) 9.05% NCD (09/09/2019)</t>
  </si>
  <si>
    <t>DETAILS OF INSTRUMENT BELOW INVESTMENT GRADE OR DEFAULT</t>
  </si>
  <si>
    <t>NAV AS ON 31-JAN-21: RS.200.1834 (DIRECT - GROWTH)</t>
  </si>
  <si>
    <t>NAV AS ON 31-JAN-21: RS.82.0312 (DIRECT - MONTHLY IDCW)</t>
  </si>
  <si>
    <t>NAV AS ON 31-JAN-21: RS.82.8462 (DIRECT - WEEKLY IDCW)</t>
  </si>
  <si>
    <t>NAV AS ON 31-JAN-21: RS.82.5747 (DIRECT - DAILY IDCW)</t>
  </si>
  <si>
    <t>NAV AS ON 31-JAN-21: RS.192.0252 (REGULAR  - GROWTH)</t>
  </si>
  <si>
    <t>NAV AS ON 31-JAN-21: RS.81.8416 (REGULAR  - MONTHLY IDCW)</t>
  </si>
  <si>
    <t>NAV AS ON 31-JAN-21: RS.82.5787 (REGULAR  - WEEKLY IDCW)</t>
  </si>
  <si>
    <t>NAV AS ON 31-JAN-21: RS.82.3893 (REGULAR  - DAILY IDCW)</t>
  </si>
  <si>
    <t>NAV AS ON 31-JUL-21: RS.200.1834 (DIRECT - GROWTH)</t>
  </si>
  <si>
    <t>NAV AS ON 31-JUL-21: RS.82.0312 (DIRECT - MONTHLY IDCW)</t>
  </si>
  <si>
    <t>NAV AS ON 31-JUL-21: RS.82.8462 (DIRECT - WEEKLY IDCW)</t>
  </si>
  <si>
    <t>NAV AS ON 31-JUL-21: RS.82.5747 (DIRECT - DAILY IDCW)</t>
  </si>
  <si>
    <t>NAV AS ON 31-JUL-21: RS.192.0252 (REGULAR  - GROWTH)</t>
  </si>
  <si>
    <t>NAV AS ON 31-JUL-21: RS.81.8416 (REGULAR  - MONTHLY IDCW)</t>
  </si>
  <si>
    <t>NAV AS ON 31-JUL-21: RS.82.5787 (REGULAR  - WEEKLY IDCW)</t>
  </si>
  <si>
    <t>NAV AS ON 31-JUL-21: RS.82.3879 (REGULAR  - DAILY IDCW)</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</si>
  <si>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</si>
  <si>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</si>
  <si>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</si>
  <si>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</si>
  <si>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INE121H07BO7</t>
  </si>
  <si>
    <t>IL &amp; FS FINANCIAL SERVICES LTD 8.54% NCD - 08/11/2019</t>
  </si>
  <si>
    <t>$$</t>
  </si>
  <si>
    <t>INE871D14JU2</t>
  </si>
  <si>
    <t>INFRASTRUCTURE LEASING &amp; FINANCIAL SERVICES LTD CP (27/11/2018)</t>
  </si>
  <si>
    <t xml:space="preserve">INFRASTRUCTURE LEASING &amp; FINANCIAL SERVICES LTD CP (26/09/2018)  </t>
  </si>
  <si>
    <t>AVERAGE MATURITY :   2.02 YEARS</t>
  </si>
  <si>
    <t>NAV AS ON 31-JAN-21: RS.21.4503 (DIRECT - PERIODIC IDCW)</t>
  </si>
  <si>
    <t>NAV AS ON 31-JAN-21: RS.20.1172 (REGULAR  - PERIODIC IDCW)</t>
  </si>
  <si>
    <t>NAV AS ON 31-JAN-21: RS.40.4235 (DIRECT - GROWTH)</t>
  </si>
  <si>
    <t>NAV AS ON 31-JAN-21: RS.18.3611 (DIRECT - MONTHLY IDCW)</t>
  </si>
  <si>
    <t>NAV AS ON 31-JAN-21: RS.37.9309 (REGULAR  - GROWTH)</t>
  </si>
  <si>
    <t>NAV AS ON 31-JAN-21: RS.17.1385 (REGULAR  - MONTHLY IDCW)</t>
  </si>
  <si>
    <t>NAV AS ON 31-JUL-21: RS.21.8972 (DIRECT - PERIODIC IDCW)</t>
  </si>
  <si>
    <t>NAV AS ON 31-JUL-21: RS.20.4383 (REGULAR  - PERIODIC IDCW)</t>
  </si>
  <si>
    <t>NAV AS ON 31-JUL-21: RS.41.2658 (DIRECT - GROWTH)</t>
  </si>
  <si>
    <t>NAV AS ON 31-JUL-21: RS.18.7428 (DIRECT - MONTHLY IDCW)</t>
  </si>
  <si>
    <t>NAV AS ON 31-JUL-21: RS.38.5446 (REGULAR  - GROWTH)</t>
  </si>
  <si>
    <t>NAV AS ON 31-JUL-21: RS.17.4135 (REGULAR  - MONTHLY IDCW)</t>
  </si>
  <si>
    <t>INE514E16BV6</t>
  </si>
  <si>
    <t>** - EXIM - CD - 14/12/2021</t>
  </si>
  <si>
    <t>INE001A14WZ4</t>
  </si>
  <si>
    <t>** - HDFC LTD - CP - 28/10/2021</t>
  </si>
  <si>
    <t>INE018E08086</t>
  </si>
  <si>
    <t>** 08.30 % SBI CARDS &amp; PAYMENT SERVICES LTD - 17/05/2023</t>
  </si>
  <si>
    <t>INE906B07GP0</t>
  </si>
  <si>
    <t>** 08.27 % NATIONAL HIGHWAYS AUTHORITY OF INDIA - 28/03/2029</t>
  </si>
  <si>
    <t>INE537P07406</t>
  </si>
  <si>
    <t>** 08.37 % INDIA INFRADEBT LTD - 28/02/2023</t>
  </si>
  <si>
    <t>INE053F07BC1</t>
  </si>
  <si>
    <t>** 08.35 % INDIAN RAILWAYS FINANCE CORPORATION LTD - 13/03/2029</t>
  </si>
  <si>
    <t>INE537P07430</t>
  </si>
  <si>
    <t>** 09.25 % INDIA INFRADEBT LTD - 19/06/2023</t>
  </si>
  <si>
    <t>INE537P07232</t>
  </si>
  <si>
    <t>** 08.24 % INDIA INFRADEBT LTD - 30/08/2021</t>
  </si>
  <si>
    <t>INE537P07380</t>
  </si>
  <si>
    <t>** 07.75 % INDIA INFRADEBT LTD - 30/08/2022</t>
  </si>
  <si>
    <t>INE031A08822</t>
  </si>
  <si>
    <t>** 04.78 % HOUSING &amp; URBAN DEVELOPMENT CORPORATION LTD - 28/02/2024</t>
  </si>
  <si>
    <t>INE752E08551</t>
  </si>
  <si>
    <t>** 08.24 % POWER GRID CORPORATION OF INDIA LTD - 14/02/2029</t>
  </si>
  <si>
    <t>INE848E07AP1</t>
  </si>
  <si>
    <t>** 07.50 % NHPC LTD - 07/10/2026</t>
  </si>
  <si>
    <t>INE001A07SG6</t>
  </si>
  <si>
    <t>** 07.35 % HDFC LTD - 10/02/2025</t>
  </si>
  <si>
    <t>INE033L07GM9</t>
  </si>
  <si>
    <t>** 08.10 % TATA CAPITAL HOUSING FINANCE LTD - 14/01/2023</t>
  </si>
  <si>
    <t>INE935V07012</t>
  </si>
  <si>
    <t>** 06.49 % RATTANINDIA SOLAR 2 PVT LTD - 01/07/2024</t>
  </si>
  <si>
    <t>INE020B08CE1</t>
  </si>
  <si>
    <t>** 06.90 % REC LTD - 30/06/2022</t>
  </si>
  <si>
    <t>INE031A08749</t>
  </si>
  <si>
    <t>** 07.05 % HOUSING &amp; URBAN DEVELOPMENT CORPORATION LTD - 13/10/2022</t>
  </si>
  <si>
    <t>INE115A07ML7</t>
  </si>
  <si>
    <t>** 07.40 % LIC HOUSING FINANCE LTD - 06/09/2024</t>
  </si>
  <si>
    <t>INE020B08CD3</t>
  </si>
  <si>
    <t>** 07.09 % REC LTD - 13/12/2022</t>
  </si>
  <si>
    <t>INE941D07190</t>
  </si>
  <si>
    <t>** 07.20 % SIKKA PORTS AND TERMINALS LTD - 16/06/2023</t>
  </si>
  <si>
    <t>INE296A07RT7</t>
  </si>
  <si>
    <t>** 05.05 % BAJAJ FINANCE LTD - 10/05/2023</t>
  </si>
  <si>
    <t>INE002A08476</t>
  </si>
  <si>
    <t>** 07.00 % RELIANCE INDUSTRIES LTD - 31/08/2022</t>
  </si>
  <si>
    <t>INE002A08658</t>
  </si>
  <si>
    <t>** RELIANCE INDUSTRIES LTD - 21/09/2023 - FRB</t>
  </si>
  <si>
    <t>INE047A08158</t>
  </si>
  <si>
    <t>** 07.60 % GRASIM INDUSTRIES LTD - 04/06/2024</t>
  </si>
  <si>
    <t>INE103A08027</t>
  </si>
  <si>
    <t>** 06.64 % MANGALORE REFINERY &amp; PETROCHEMICALS LTD - 14/04/2023</t>
  </si>
  <si>
    <t>INE178A08029</t>
  </si>
  <si>
    <t>** 05.78 % CHENNAI PETROLEUM CORPORATION LTD - 17/07/2025</t>
  </si>
  <si>
    <t>INE134E08JU5</t>
  </si>
  <si>
    <t>** 08.45 % POWER FINANCE CORPORATION - 11/08/2022</t>
  </si>
  <si>
    <t>INE242A08460</t>
  </si>
  <si>
    <t>** 05.05 % INDIAN OIL CORP LTD - 25/11/2022</t>
  </si>
  <si>
    <t>IN3120180192</t>
  </si>
  <si>
    <t>SDL TAMILNADU 8.18% (19/12/2028)</t>
  </si>
  <si>
    <t>IN0020200070</t>
  </si>
  <si>
    <t>GOI - 5.79% (11/05/2030)</t>
  </si>
  <si>
    <t>IN0020170042</t>
  </si>
  <si>
    <t xml:space="preserve">GOI - 6.68% (17/09/2031) </t>
  </si>
  <si>
    <t>IN0020170026</t>
  </si>
  <si>
    <t>GOI - 6.79% (15/05/2027)</t>
  </si>
  <si>
    <t>$$  - DEWAN HOUSING FINANCE CORPORATION LTD(SR.-I) 8.90% NCD (04/06/2021) Principal due on 4th June 2021 Rs 4,380.00 Lakhs and Interest is Rs. 779.64 Lakhs</t>
  </si>
  <si>
    <t>$  - DEWAN HOUSING FINANCE CORPORATION LTD(SR.-I A) 9.05% NCD (09/09/2019) Principal due on 9th September 2019 Rs 2,500.00 Lakhs and Interest is Rs. 225.63 Lakhs</t>
  </si>
  <si>
    <t>NAV AS ON 31-JAN-21: RS.19.9533 (DIRECT - PERIODIC IDCW)</t>
  </si>
  <si>
    <t>NAV AS ON 31-JAN-21: RS.31.4670 (DIRECT - GROWTH)</t>
  </si>
  <si>
    <t>NAV AS ON 31-JAN-21: RS.10.9305 (DIRECT - WEEKLY IDCW)</t>
  </si>
  <si>
    <t>NAV AS ON 31-JAN-21: RS.10.8639 (DIRECT - DAILY IDCW)</t>
  </si>
  <si>
    <t>NAV AS ON 31-JAN-21: RS.19.7444 (REGULAR  - PERIODIC IDCW)</t>
  </si>
  <si>
    <t>NAV AS ON 31-JAN-21: RS.31.1216 (REGULAR  - GROWTH)</t>
  </si>
  <si>
    <t>NAV AS ON 31-JAN-21: RS.10.9293 (REGULAR  - WEEKLY IDCW)</t>
  </si>
  <si>
    <t>NAV AS ON 31-JAN-21: RS.10.8631 (REGULAR  - DAILY IDCW)</t>
  </si>
  <si>
    <t>NAV AS ON 31-JUL-21: RS.19.9533 (DIRECT - PERIODIC IDCW)</t>
  </si>
  <si>
    <t>NAV AS ON 31-JUL-21: RS.31.4658 (DIRECT - GROWTH)</t>
  </si>
  <si>
    <t>NAV AS ON 31-JUL-21: RS.10.9305 (DIRECT - WEEKLY IDCW)</t>
  </si>
  <si>
    <t>NAV AS ON 31-JUL-21: RS.10.8639 (DIRECT - DAILY IDCW)</t>
  </si>
  <si>
    <t>NAV AS ON 31-JUL-21: RS.19.7444 (REGULAR  - PERIODIC IDCW)</t>
  </si>
  <si>
    <t>NAV AS ON 31-JUL-21: RS.31.1213 (REGULAR  - GROWTH)</t>
  </si>
  <si>
    <t>NAV AS ON 31-JUL-21: RS.10.9293 (REGULAR  - WEEKLY IDCW)</t>
  </si>
  <si>
    <t>NAV AS ON 31-JUL-21: RS.10.8631 (REGULAR  - DAILY IDCW)</t>
  </si>
  <si>
    <t>AVERAGE MATURITY :  7.72  MONTHS</t>
  </si>
  <si>
    <t>NAV AS ON 31-JAN-21: RS.1966.0121 (DIRECT - PERIODIC IDCW)</t>
  </si>
  <si>
    <t>NAV AS ON 31-JAN-21: RS.3097.8459 (DIRECT - GROWTH)</t>
  </si>
  <si>
    <t>NAV AS ON 31-JAN-21: RS.1007.6896 (DIRECT - WEEKLY IDCW)</t>
  </si>
  <si>
    <t>NAV AS ON 31-JAN-21: RS.1002.8039 (DIRECT - DAILY IDCW)</t>
  </si>
  <si>
    <t>NAV AS ON 31-JAN-21: RS.1937.6655 (REGULAR  - PERIODIC IDCW)</t>
  </si>
  <si>
    <t>NAV AS ON 31-JAN-21: RS.3055.0885 (REGULAR  - GROWTH)</t>
  </si>
  <si>
    <t>NAV AS ON 31-JAN-21: RS.1007.5453 (REGULAR  - WEEKLY IDCW)</t>
  </si>
  <si>
    <t>NAV AS ON 31-JAN-21: RS.1002.6913 (REGULAR  - DAILY IDCW)</t>
  </si>
  <si>
    <t>NAV AS ON 31-JUL-21: RS.2010.0082 (DIRECT - PERIODIC IDCW)</t>
  </si>
  <si>
    <t>NAV AS ON 31-JUL-21: RS.3167.7331 (DIRECT - GROWTH)</t>
  </si>
  <si>
    <t>NAV AS ON 31-JUL-21: RS.1008.4968 (DIRECT - WEEKLY IDCW)</t>
  </si>
  <si>
    <t>NAV AS ON 31-JUL-21: RS.1003.6295 (DIRECT - DAILY IDCW)</t>
  </si>
  <si>
    <t>NAV AS ON 31-JUL-21: RS.1978.9465 (REGULAR  - PERIODIC IDCW)</t>
  </si>
  <si>
    <t>NAV AS ON 31-JUL-21: RS.3120.6154 (REGULAR  - GROWTH)</t>
  </si>
  <si>
    <t>NAV AS ON 31-JUL-21: RS.1008.4715 (REGULAR  - WEEKLY IDCW)</t>
  </si>
  <si>
    <t>NAV AS ON 31-JUL-21: RS.1003.6212 (REGULAR  - DAILY IDCW)</t>
  </si>
  <si>
    <t>INE261F16595</t>
  </si>
  <si>
    <t>** - NABARD - CD - 18/02/2022</t>
  </si>
  <si>
    <t>INE001A14WW1</t>
  </si>
  <si>
    <t>** - HDFC LTD - CP - 24/09/2021</t>
  </si>
  <si>
    <t>INE601U14GR9</t>
  </si>
  <si>
    <t>** - TATA MOTORS FINANCE LTD - CP - 28/12/2021</t>
  </si>
  <si>
    <t>INE891K14KL2</t>
  </si>
  <si>
    <t>** - AXIS FINANCE LTD - CP - 10/12/2021</t>
  </si>
  <si>
    <t>INE238A160V4</t>
  </si>
  <si>
    <t>** - AXIS BANK LTD - CD - 17/12/2021</t>
  </si>
  <si>
    <t>INE238A166U3</t>
  </si>
  <si>
    <t>** - AXIS BANK LTD - CD - 22/10/2021</t>
  </si>
  <si>
    <t>INE020B08AM8</t>
  </si>
  <si>
    <t>** 07.09 % REC LTD - 17/10/2022</t>
  </si>
  <si>
    <t>INE848E07823</t>
  </si>
  <si>
    <t>** 08.50 % NHPC LTD - 14/07/2022</t>
  </si>
  <si>
    <t>INE020B08922</t>
  </si>
  <si>
    <t>** 08.27 % REC LTD - 09/03/2022</t>
  </si>
  <si>
    <t>INE115A07MO1</t>
  </si>
  <si>
    <t>** 07.45 % LIC HOUSING FINANCE LTD - 17/10/2022</t>
  </si>
  <si>
    <t>INE115A07OO7</t>
  </si>
  <si>
    <t>** 07.03 % LIC HOUSING FINANCE LTD - 28/12/2021</t>
  </si>
  <si>
    <t>INE134E08JD1</t>
  </si>
  <si>
    <t>** 07.10 % POWER FINANCE CORPORATION - 08/08/2022</t>
  </si>
  <si>
    <t>INE001A07RZ8</t>
  </si>
  <si>
    <t>** 07.28 % HDFC LTD - 26/09/2022</t>
  </si>
  <si>
    <t>INE377Y07052</t>
  </si>
  <si>
    <t>** BAJAJ HOUSING FINANCE LTD - 05/04/2022 - ZCB</t>
  </si>
  <si>
    <t>INE261F08CV6</t>
  </si>
  <si>
    <t>** 05.09 % NABARD - 12/02/2024</t>
  </si>
  <si>
    <t>INE733E08148</t>
  </si>
  <si>
    <t>** 06.55 % NTPC LTD - 17/04/2023</t>
  </si>
  <si>
    <t>INE660A07QE8</t>
  </si>
  <si>
    <t>** 07.50 % SUNDARAM FIN LTD - 07/11/2022</t>
  </si>
  <si>
    <t>INE020B08AT3</t>
  </si>
  <si>
    <t>** 07.99 % REC LTD - 23/02/2023</t>
  </si>
  <si>
    <t>INE001A07SN2</t>
  </si>
  <si>
    <t>** 06.22 % HDFC LTD - 10/12/2021</t>
  </si>
  <si>
    <t>INE134E08IN2</t>
  </si>
  <si>
    <t>** 07.27 % POWER FINANCE CORPORATION - 22/12/2021</t>
  </si>
  <si>
    <t>INE001A07RW5</t>
  </si>
  <si>
    <t>** 07.87 % HDFC LTD - 18/07/2022</t>
  </si>
  <si>
    <t>IN2020110028</t>
  </si>
  <si>
    <t>SDL KERALA 8.75% (22/02/2022)</t>
  </si>
  <si>
    <t>IN2020200282</t>
  </si>
  <si>
    <t>SDL KERALA 4.77% (24/03/2023)</t>
  </si>
  <si>
    <t>IN1020120037</t>
  </si>
  <si>
    <t xml:space="preserve">SDL ANDHRA PRADESH 9.12% (23/05/2022) </t>
  </si>
  <si>
    <t>IN1920120087</t>
  </si>
  <si>
    <t>SDL KARNATAKA 8.62% (20/02/2023)</t>
  </si>
  <si>
    <t>TATA TREASURY ADVANTAGE FUND ( MAIN PORTFOLIO )</t>
  </si>
  <si>
    <t>$  - DEWAN HOUSING FINANCE CORPORATION LTD(SR.-I) 8.90% NCD (04/06/2021) Principal due on 4th June 2021 Rs 1000.00 Lakhs and Interest is Rs. 178.00 Lakhs</t>
  </si>
  <si>
    <t>NAV AS ON 31-JAN-21: RS.00.8373 (DIRECT - GROWTH)</t>
  </si>
  <si>
    <t>NAV AS ON 31-JAN-21: RS.00.3831 (DIRECT - IDCW)</t>
  </si>
  <si>
    <t>NAV AS ON 31-JAN-21: RS.00.7853 (REGULAR  - GROWTH)</t>
  </si>
  <si>
    <t>NAV AS ON 31-JAN-21: RS.00.3582 (REGULAR  - IDCW)</t>
  </si>
  <si>
    <t>NAV AS ON 31-JUL-21: RS.00.8373 (DIRECT - GROWTH)</t>
  </si>
  <si>
    <t>NAV AS ON 31-JUL-21: RS.00.3831 (DIRECT - IDCW)</t>
  </si>
  <si>
    <t>NAV AS ON 31-JUL-21: RS.00.7853 (REGULAR  - GROWTH)</t>
  </si>
  <si>
    <t>NAV AS ON 31-JUL-21: RS.00.3582 (REGULAR  - IDCW)</t>
  </si>
  <si>
    <t>AVERAGE MATURITY :   3.75 YEARS</t>
  </si>
  <si>
    <t>NAV AS ON 31-JAN-21: RS.30.4723 (DIRECT - GROWTH)</t>
  </si>
  <si>
    <t>NAV AS ON 31-JAN-21: RS.14.1687 (DIRECT - IDCW)</t>
  </si>
  <si>
    <t>NAV AS ON 31-JAN-21: RS.28.1331 (REGULAR  - GROWTH)</t>
  </si>
  <si>
    <t>NAV AS ON 31-JAN-21: RS.12.8095 (REGULAR  - IDCW)</t>
  </si>
  <si>
    <t>NAV AS ON 31-JUL-21: RS.31.4442 (DIRECT - GROWTH)</t>
  </si>
  <si>
    <t>NAV AS ON 31-JUL-21: RS.14.6194 (DIRECT - IDCW)</t>
  </si>
  <si>
    <t>NAV AS ON 31-JUL-21: RS.28.8941 (REGULAR  - GROWTH)</t>
  </si>
  <si>
    <t>NAV AS ON 31-JUL-21: RS.13.1496 (REGULAR  - IDCW)</t>
  </si>
  <si>
    <t>INE115A07OR0</t>
  </si>
  <si>
    <t>** 07.97 % LIC HOUSING FINANCE LTD - 28/01/2030</t>
  </si>
  <si>
    <t>INE163N08131</t>
  </si>
  <si>
    <t>ICRA-AAA(CE)</t>
  </si>
  <si>
    <t>** 08.00 % ONGC PETRO-ADDITIONS LTD - 11/04/2025</t>
  </si>
  <si>
    <t>INE909H08337</t>
  </si>
  <si>
    <t>** 07.75 % TMF HOLDINGS LTD - 30/12/2120</t>
  </si>
  <si>
    <t>TATA MEDIUM TERM FUND ( MAIN PORTFOLIO )</t>
  </si>
  <si>
    <t>Tata Multi Asset Opportunities Fund</t>
  </si>
  <si>
    <t>Tata Arbitrage Fund</t>
  </si>
  <si>
    <t>AVERAGE MATURITY :   1.56 MONTHS</t>
  </si>
  <si>
    <t>NAV AS ON 31-JAN-21: RS.3230.1117 (DIRECT - GROWTH)</t>
  </si>
  <si>
    <t>NAV AS ON 31-JAN-21: RS.1001.5187 (DIRECT - DAILY IDCW)</t>
  </si>
  <si>
    <t>NAV AS ON 31-JAN-21: RS.3207.9952 (REGULAR  - GROWTH)</t>
  </si>
  <si>
    <t>NAV AS ON 31-JAN-21: RS.1001.5157 (REGULAR  - DAILY IDCW)</t>
  </si>
  <si>
    <t>NAV AS ON 31-JUL-21: RS.3283.5111 (DIRECT - GROWTH)</t>
  </si>
  <si>
    <t>NAV AS ON 31-JUL-21: RS.1001.5187 (DIRECT - DAILY IDCW)</t>
  </si>
  <si>
    <t>NAV AS ON 31-JUL-21: RS.3259.1925 (REGULAR  - GROWTH)</t>
  </si>
  <si>
    <t>NAV AS ON 31-JUL-21: RS.1001.5157 (REGULAR  - DAILY IDCW)</t>
  </si>
  <si>
    <t>(B) TREPS</t>
  </si>
  <si>
    <t>IN002021X140</t>
  </si>
  <si>
    <t>** TREASURY BILL 91 DAYS (07/10/2021)</t>
  </si>
  <si>
    <t>INE110O14252</t>
  </si>
  <si>
    <t>** - AXIS SECURITIES LTD - CP - 06/09/2021</t>
  </si>
  <si>
    <t>INE916D14V67</t>
  </si>
  <si>
    <t>** - KOTAK MAHINDRA PRIME LTD - CP - 30/08/2021</t>
  </si>
  <si>
    <t>INE660A14WH5</t>
  </si>
  <si>
    <t>** - SUNDARAM FIN LTD - CP - 09/08/2021</t>
  </si>
  <si>
    <t>INE001A14XO6</t>
  </si>
  <si>
    <t>** - HDFC LTD - CP - 02/08/2021</t>
  </si>
  <si>
    <t>INE002A14HU4</t>
  </si>
  <si>
    <t>** - RELIANCE INDUSTRIES LTD - CP - 06/08/2021</t>
  </si>
  <si>
    <t>INE403G14OI2</t>
  </si>
  <si>
    <t>** - STDCHTD INV &amp; LOANS (INDIA) LTD - CP - 08/10/2021</t>
  </si>
  <si>
    <t>INE929O14321</t>
  </si>
  <si>
    <t>** - RELIANCE RETAIL VENTURES LTD - CP - 22/10/2021</t>
  </si>
  <si>
    <t>INE092T16QK2</t>
  </si>
  <si>
    <t>** - IDFC FIRST BANK LTD - CD - 28/09/2021</t>
  </si>
  <si>
    <t>INE238A168V7</t>
  </si>
  <si>
    <t>** - AXIS BANK LTD - CD - 17/09/2021</t>
  </si>
  <si>
    <t>INE976G16MG0</t>
  </si>
  <si>
    <t>** - RBL BANK LTD - CD - 23/09/2021</t>
  </si>
  <si>
    <t>INE891K14KN8</t>
  </si>
  <si>
    <t>** - AXIS FINANCE LTD - CP - 04/08/2021</t>
  </si>
  <si>
    <t>INE733E14AJ4</t>
  </si>
  <si>
    <t>** - NTPC LTD - CP - 07/09/2021</t>
  </si>
  <si>
    <t>INE700G14553</t>
  </si>
  <si>
    <t>** - HDFC SECURITIES LTD - CP - 12/08/2021</t>
  </si>
  <si>
    <t>INE296A14RY3</t>
  </si>
  <si>
    <t>** - BAJAJ FINANCE LTD - CP - 26/10/2021</t>
  </si>
  <si>
    <t>INE018A14IG7</t>
  </si>
  <si>
    <t>** - LARSEN &amp; TOUBRO LTD - CP - 22/10/2021</t>
  </si>
  <si>
    <t>INE110L14PM2</t>
  </si>
  <si>
    <t>** - RELIANCE JIO INFOCOMM LTD - CP - 18/10/2021</t>
  </si>
  <si>
    <t>INE514E14PO6</t>
  </si>
  <si>
    <t>** - EXIM - CP - 09/09/2021</t>
  </si>
  <si>
    <t>INE001A14XQ1</t>
  </si>
  <si>
    <t>** - HDFC LTD - CP - 13/09/2021</t>
  </si>
  <si>
    <t>INE028E14IJ2</t>
  </si>
  <si>
    <t>** - KOTAK SECURITIES LTD - CP - 13/09/2021</t>
  </si>
  <si>
    <t>IN002021X074</t>
  </si>
  <si>
    <t>** TREASURY BILL 91 DAYS (19/08/2021)</t>
  </si>
  <si>
    <t>INE121J14127</t>
  </si>
  <si>
    <t>** - INDUS TOWERS LTD - CP - 02/08/2021</t>
  </si>
  <si>
    <t>IN002021X132</t>
  </si>
  <si>
    <t>** TREASURY BILL 91 DAYS (30/09/2021)</t>
  </si>
  <si>
    <t>IN002021X124</t>
  </si>
  <si>
    <t>** TREASURY BILL 91 DAYS (23/09/2021)</t>
  </si>
  <si>
    <t>IN002021X173</t>
  </si>
  <si>
    <t>** TREASURY BILL 91 DAYS (28/10/2021)</t>
  </si>
  <si>
    <t>IN002021X090</t>
  </si>
  <si>
    <t>** TREASURY BILL 91 DAYS (02/09/2021)</t>
  </si>
  <si>
    <t>A) MONEY MARKET INSTRUMENTS</t>
  </si>
  <si>
    <t>YIELD</t>
  </si>
  <si>
    <t>AVERAGE MATURITY :   0.10 MONTHS</t>
  </si>
  <si>
    <t>NAV AS ON 31-JAN-21: RS.1080.4716 (DIRECT - GROWTH)</t>
  </si>
  <si>
    <t>NAV AS ON 31-JAN-21: RS.1000.0000 (DIRECT - DAILY IDCW)</t>
  </si>
  <si>
    <t>NAV AS ON 31-JAN-21: RS.1078.4322 (REGULAR  - GROWTH)</t>
  </si>
  <si>
    <t>NAV AS ON 31-JAN-21: RS.1000.0000 (REGULAR  - DAILY IDCW)</t>
  </si>
  <si>
    <t>NAV AS ON 31-JUL-21: RS.1097.4316 (DIRECT - GROWTH)</t>
  </si>
  <si>
    <t>NAV AS ON 31-JUL-21: RS.1000.0000 (DIRECT - DAILY IDCW)</t>
  </si>
  <si>
    <t>NAV AS ON 31-JUL-21: RS.1094.7045 (REGULAR  - GROWTH)</t>
  </si>
  <si>
    <t>NAV AS ON 31-JUL-21: RS.1000.0000 (REGULAR  - DAILY IDCW)</t>
  </si>
  <si>
    <t>(A) TREPS</t>
  </si>
  <si>
    <t>AVERAGE MATURITY :  6.11 YEARS</t>
  </si>
  <si>
    <t>NAV AS ON 31-JAN-21: RS.16.3265 (DIRECT - HALF YEARLY IDCW)</t>
  </si>
  <si>
    <t>NAV AS ON 31-JAN-21: RS.39.8329 (DIRECT - PERIODIC IDCW)</t>
  </si>
  <si>
    <t>NAV AS ON 31-JAN-21: RS.69.9723 (DIRECT - GROWTH)</t>
  </si>
  <si>
    <t>NAV AS ON 31-JAN-21: RS.15.0654 (REGULAR  - HALF YEARLY IDCW)</t>
  </si>
  <si>
    <t>NAV AS ON 31-JAN-21: RS.37.9309 (REGULAR  - PERIODIC IDCW)</t>
  </si>
  <si>
    <t>NAV AS ON 31-JAN-21: RS.65.3504 (REGULAR  - GROWTH)</t>
  </si>
  <si>
    <t>NAV AS ON 31-JUL-21: RS.16.4775 (DIRECT - HALF YEARLY IDCW)</t>
  </si>
  <si>
    <t>NAV AS ON 31-JUL-21: RS.40.2015 (DIRECT - PERIODIC IDCW)</t>
  </si>
  <si>
    <t>NAV AS ON 31-JUL-21: RS.70.6256 (DIRECT - GROWTH)</t>
  </si>
  <si>
    <t>NAV AS ON 31-JUL-21: RS.15.1438 (REGULAR  - HALF YEARLY IDCW)</t>
  </si>
  <si>
    <t>NAV AS ON 31-JUL-21: RS.38.1456 (REGULAR  - PERIODIC IDCW)</t>
  </si>
  <si>
    <t>NAV AS ON 31-JUL-21: RS.65.7123 (REGULAR  - GROWTH)</t>
  </si>
  <si>
    <t>INE115A07OB4</t>
  </si>
  <si>
    <t>** 08.70 % LIC HOUSING FINANCE LTD - 23/03/2029</t>
  </si>
  <si>
    <t>INE001A07SW3</t>
  </si>
  <si>
    <t>** 06.83 % HDFC LTD - 08/01/2031</t>
  </si>
  <si>
    <t>INE906B07HP8</t>
  </si>
  <si>
    <t>** 07.35 % NATIONAL HIGHWAYS AUTHORITY OF INDIA - 28/04/2030</t>
  </si>
  <si>
    <t>INE733E07KL3</t>
  </si>
  <si>
    <t>** 07.32 % NTPC LTD - 17/07/2029</t>
  </si>
  <si>
    <t>INE020B08CU7</t>
  </si>
  <si>
    <t>** 07.55 % REC LTD - 11/05/2030</t>
  </si>
  <si>
    <t>INE053F07BA5</t>
  </si>
  <si>
    <t>** 08.55 % INDIAN RAILWAYS FINANCE CORPORATION LTD - 21/02/2029</t>
  </si>
  <si>
    <t>INE134E08JX9</t>
  </si>
  <si>
    <t>** 09.10 % POWER FINANCE CORPORATION - 23/03/2029</t>
  </si>
  <si>
    <t>IN0020190040</t>
  </si>
  <si>
    <t>GOI - 7.69% (17/06/2043)</t>
  </si>
  <si>
    <t>IN0020200278</t>
  </si>
  <si>
    <t>GOI - 5.15% (09/11/2025)</t>
  </si>
  <si>
    <t>AVERAGE MATURITY :   6.39 YEARS</t>
  </si>
  <si>
    <t>NAV AS ON 31-JAN-21: RS.62.2816 (REGULAR  - GROWTH)</t>
  </si>
  <si>
    <t>NAV AS ON 31-JAN-21: RS.66.8488 (DIRECT - GROWTH)</t>
  </si>
  <si>
    <t>NAV AS ON 31-JAN-21: RS.18.8423 (DIRECT - IDCW)</t>
  </si>
  <si>
    <t>NAV AS ON 31-JAN-21: RS.28.3252 (RP280225 - GROWTH)</t>
  </si>
  <si>
    <t>NAV AS ON 31-JAN-21: RS.28.2791 (RP280225 - IDCW)</t>
  </si>
  <si>
    <t>NAV AS ON 31-JAN-21: RS.17.2820 (REGULAR  - IDCW)</t>
  </si>
  <si>
    <t>NAV AS ON 31-JUL-21: RS.62.0640 (REGULAR  - GROWTH)</t>
  </si>
  <si>
    <t>NAV AS ON 31-JUL-21: RS.66.9113 (DIRECT - GROWTH)</t>
  </si>
  <si>
    <t>NAV AS ON 31-JUL-21: RS.18.8447 (DIRECT - IDCW)</t>
  </si>
  <si>
    <t>NAV AS ON 31-JUL-21: RS.28.2555 (RP280225 - GROWTH)</t>
  </si>
  <si>
    <t>NAV AS ON 31-JUL-21: RS.28.2095 (RP280225 - IDCW)</t>
  </si>
  <si>
    <t>NAV AS ON 31-JUL-21: RS.17.2139 (REGULAR  - IDCW)</t>
  </si>
  <si>
    <t>IN0020060078</t>
  </si>
  <si>
    <t>GOI 8.24% 15/02/2027</t>
  </si>
  <si>
    <t>IN1020130176</t>
  </si>
  <si>
    <t>SDL ANDHRA PRADESH 9.48% (26/03/2024)</t>
  </si>
  <si>
    <t>IN1620130204</t>
  </si>
  <si>
    <t>SDL HARYANA  9.71% (12/03/2024)</t>
  </si>
  <si>
    <t>IN1420130065</t>
  </si>
  <si>
    <t>SDL GOA 9.77 % (26/02/2024).</t>
  </si>
  <si>
    <t>IN2220130081</t>
  </si>
  <si>
    <t>SDL MAHARASHTRA 9.79% (25/09/2023)</t>
  </si>
  <si>
    <t>IN0020150093</t>
  </si>
  <si>
    <t>GOI - 7.59% (11/01/2026)</t>
  </si>
  <si>
    <t>IN2220130123</t>
  </si>
  <si>
    <t>SDL MAHARASHTRA 9.39% (20/11/2023)</t>
  </si>
  <si>
    <t>IN0020210020</t>
  </si>
  <si>
    <t>GOI - 6.64% (16/06/2035)</t>
  </si>
  <si>
    <t>AVERAGE MATURITY :   3.21  YEARS</t>
  </si>
  <si>
    <t>NAV AS ON 31-JAN-21: RS.11.3022 (DIRECT - GROWTH)</t>
  </si>
  <si>
    <t>NAV AS ON 31-JAN-21: RS.11.3022 (DIRECT - IDCW)</t>
  </si>
  <si>
    <t>NAV AS ON 31-JAN-21: RS.11.2242 (REGULAR  - GROWTH)</t>
  </si>
  <si>
    <t>NAV AS ON 31-JAN-21: RS.11.2242 (REGULAR  - IDCW)</t>
  </si>
  <si>
    <t>NAV AS ON 31-JUL-21: RS.11.5453 (DIRECT - GROWTH)</t>
  </si>
  <si>
    <t>NAV AS ON 31-JUL-21: RS.11.5453 (DIRECT - IDCW)</t>
  </si>
  <si>
    <t>NAV AS ON 31-JUL-21: RS.11.4388 (REGULAR  - GROWTH)</t>
  </si>
  <si>
    <t>NAV AS ON 31-JUL-21: RS.11.4388 (REGULAR  - IDCW)</t>
  </si>
  <si>
    <t>INE237A167M9</t>
  </si>
  <si>
    <t>** - KOTAK MAHINDRA BANK - CD - 03/06/2022</t>
  </si>
  <si>
    <t>INE040A08377</t>
  </si>
  <si>
    <t>** 08.85 % HDFC BANK LTD - 12/05/2117</t>
  </si>
  <si>
    <t>INE115A07OD0</t>
  </si>
  <si>
    <t>** 08.50 % LIC HOUSING FINANCE LTD - 20/06/2022</t>
  </si>
  <si>
    <t>INE733E07JP6</t>
  </si>
  <si>
    <t>** 08.49 % NTPC LTD - 25/03/2025</t>
  </si>
  <si>
    <t>INE090A08TW2</t>
  </si>
  <si>
    <t>ICRA-AA+</t>
  </si>
  <si>
    <t>** 09.20 % ICICI BANK LTD - 17/03/2117</t>
  </si>
  <si>
    <t>INE020B07IZ5</t>
  </si>
  <si>
    <t>** 09.34 % REC LTD - 24/08/2024</t>
  </si>
  <si>
    <t>INE261F08CS2</t>
  </si>
  <si>
    <t>** 04.60 % NABARD - 29/07/2024</t>
  </si>
  <si>
    <t>INE053F07CC9</t>
  </si>
  <si>
    <t>** 06.19 % INDIAN RAILWAYS FINANCE CORPORATION LTD - 28/04/2023</t>
  </si>
  <si>
    <t>INE062A08256</t>
  </si>
  <si>
    <t>** 06.24 % STATE BANK OF INDIA - 21/09/2030</t>
  </si>
  <si>
    <t>IN1920130102</t>
  </si>
  <si>
    <t>SDL KARNATAKA 9.55% (12/02/2024)</t>
  </si>
  <si>
    <t>IN3120150120</t>
  </si>
  <si>
    <t>SDL TAMILNADU 8.00% (28/10/2025)</t>
  </si>
  <si>
    <t>IN2020130141</t>
  </si>
  <si>
    <t>SDL KERALA 9.41% (30/01/2024)</t>
  </si>
  <si>
    <t>IN1920150050</t>
  </si>
  <si>
    <t>SDL KARNATAKA 8.22% (09/12/2025)</t>
  </si>
  <si>
    <t>IN1520120099</t>
  </si>
  <si>
    <t>SDL GUJARAT  8.84% (17/10/2022)</t>
  </si>
  <si>
    <t>IN1520120131</t>
  </si>
  <si>
    <t>SDL GUJARAT 8.58% (23/01/2023)</t>
  </si>
  <si>
    <t>IN2220130057</t>
  </si>
  <si>
    <t>SDL MAHARASHTRA 9.60% (14/08/2023)</t>
  </si>
  <si>
    <t>IN2920150165</t>
  </si>
  <si>
    <t>SDL RAJASTHAN 8.29% (29/07/2025)</t>
  </si>
  <si>
    <t>IN3320150078</t>
  </si>
  <si>
    <t>SDL UTTAR PRADESH SDL SPECIAL 8.55% (04/10/2022)</t>
  </si>
  <si>
    <t>IN3420130038</t>
  </si>
  <si>
    <t>SDL WEST BENGAL 7.82% (19/06/2023)</t>
  </si>
  <si>
    <t>AVERAGE MATURITY :  1.85 YEARS</t>
  </si>
  <si>
    <t>NAV AS ON 31-JAN-21: RS.34.8036 (DIRECT - GROWTH)</t>
  </si>
  <si>
    <t>NAV AS ON 31-JAN-21: RS.20.6638 (DIRECT - IDCW)</t>
  </si>
  <si>
    <t>NAV AS ON 31-JAN-21: RS.31.9985 (REGULAR  - GROWTH)</t>
  </si>
  <si>
    <t>NAV AS ON 31-JAN-21: RS.18.4405 (REGULAR  - IDCW)</t>
  </si>
  <si>
    <t>NAV AS ON 31-JUL-21: RS.35.8162 (DIRECT - GROWTH)</t>
  </si>
  <si>
    <t>NAV AS ON 31-JUL-21: RS.21.2650 (DIRECT - IDCW)</t>
  </si>
  <si>
    <t>NAV AS ON 31-JUL-21: RS.32.8426 (REGULAR  - GROWTH)</t>
  </si>
  <si>
    <t>NAV AS ON 31-JUL-21: RS.18.9247 (REGULAR  - IDCW)</t>
  </si>
  <si>
    <t>INE296A07RB5</t>
  </si>
  <si>
    <t>** 07.10 % BAJAJ FINANCE LTD - 10/02/2023</t>
  </si>
  <si>
    <t>INE001A07SJ0</t>
  </si>
  <si>
    <t>** 07.20 % HDFC LTD - 13/04/2023</t>
  </si>
  <si>
    <t>INE115A07OZ3</t>
  </si>
  <si>
    <t>** 04.96 % LIC HOUSING FINANCE LTD - 14/09/2023</t>
  </si>
  <si>
    <t>AVERAGE MATURITY :  1.63 YEARS</t>
  </si>
  <si>
    <t>NAV AS ON 31-JUL-21: RS.10.0263 (DIRECT  - GROWTH)</t>
  </si>
  <si>
    <t>NAV AS ON 31-JUL-21: RS.10.0263 (DIRECT  - PERIODIC IDCW)</t>
  </si>
  <si>
    <t>NAV AS ON 31-JUL-21: RS.10.0263 (DIRECT  - QUARTERLY IDCW)</t>
  </si>
  <si>
    <t>NAV AS ON 31-JUL-21: RS.10.0263 (DIRECT  - MONTHLY IDCW)</t>
  </si>
  <si>
    <t>NAV AS ON 31-JUL-21: RS.10.0224 (REGULAR  - GROWTH)</t>
  </si>
  <si>
    <t>NAV AS ON 31-JUL-21: RS.10.0224 (REGULAR  - PERIODIC IDCW)</t>
  </si>
  <si>
    <t>NAV AS ON 31-JUL-21: RS.10.0224 (REGULAR  - QUARTERLY IDCW)</t>
  </si>
  <si>
    <t>NAV AS ON 31-JUL-21: RS.10.0224 (REGULAR  - MONTHLY IDCW)</t>
  </si>
  <si>
    <t>INE957N07625</t>
  </si>
  <si>
    <t>** HERO FINCORP LTD - 19/07/2024 - FRB</t>
  </si>
  <si>
    <t>INE261F08DF7</t>
  </si>
  <si>
    <t>IN0020160084</t>
  </si>
  <si>
    <t>GOI FLOATING RATE BOND -3.51% (07/11/2024)</t>
  </si>
  <si>
    <t>AVERAGE MATURITY :   3.22 YEARS</t>
  </si>
  <si>
    <t>NAV AS ON 31-JAN-21: RS.25.5674 (DIRECT - GROWTH)</t>
  </si>
  <si>
    <t>NAV AS ON 31-JAN-21: RS.23.0163 (REGULAR  - GROWTH)</t>
  </si>
  <si>
    <t>NAV AS ON 31-JUL-21: RS.27.1553 (DIRECT - GROWTH)</t>
  </si>
  <si>
    <t>NAV AS ON 31-JUL-21: RS.24.3070 (REGULAR  - GROWTH)</t>
  </si>
  <si>
    <t>INE861G08035</t>
  </si>
  <si>
    <t>CRISIL-AAA(CE)</t>
  </si>
  <si>
    <t>** 09.95 % FOOD CORPORATION OF INDIA LTD - 07/03/2022</t>
  </si>
  <si>
    <t>IN2220140155</t>
  </si>
  <si>
    <t>SDL MAHARASHTRA 8.44% (26/11/2024)</t>
  </si>
  <si>
    <t>IN0020150051</t>
  </si>
  <si>
    <t>GOI - 7.73% (19/12/2034)</t>
  </si>
  <si>
    <t>IN0020120047</t>
  </si>
  <si>
    <t>GOI -  8.20% (24/09/2025)</t>
  </si>
  <si>
    <t>(An open ended scheme investing in arbitrage opportunities)</t>
  </si>
  <si>
    <t>This product is suitable for investors who are seeking*:</t>
  </si>
  <si>
    <t>•Income over a short term investment horizon</t>
  </si>
  <si>
    <t>•Investments predominantly in arbitrage opportunities in the cash and derivative segments of the equity markets and by investing the balance in debt and money market instruments.</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</si>
  <si>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</si>
  <si>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</si>
  <si>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</si>
  <si>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</si>
  <si>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</si>
  <si>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</si>
  <si>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</si>
  <si>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</si>
  <si>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</si>
  <si>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</si>
  <si>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</si>
  <si>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INE202B07IJ3</t>
  </si>
  <si>
    <t>$  - DEWAN HOUSING FINANCE CORPORATION LTD(SR.-I A) 9.05% NCD (09/09/2019) Principal due on 9th September 2019 Rs 2,700.00 Lakhs and Interest is Rs. 243.68 Lakhs</t>
  </si>
  <si>
    <t>PORTFOLIO TURNOVER RATIO: 0.34 TIMES</t>
  </si>
  <si>
    <t>PORTFOLIO TURNOVER RATIO: 0.36 TIMES</t>
  </si>
  <si>
    <t>PORTFOLIO TURNOVER RATIO: 0.31 TIMES</t>
  </si>
  <si>
    <t>PORTFOLIO TURNOVER RATIO: 0.20 TIMES</t>
  </si>
  <si>
    <t>PORTFOLIO TURNOVER RATIO: 0.00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</si>
  <si>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</si>
  <si>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PORTFOLIO TURNOVER RATIO: 0.08 TIMES</t>
  </si>
  <si>
    <t>PORTFOLIO TURNOVER RATIO: 0.14 TIMES</t>
  </si>
  <si>
    <t xml:space="preserve">TOTAL INVESTMENTS IN FOREIGN SECURITIES / ADRS / GDRS: </t>
  </si>
  <si>
    <t>PORTFOLIO TURNOVER RATIO: 0.11 TIMES</t>
  </si>
  <si>
    <t>PORTFOLIO TURNOVER RATIO: 0.26 TIMES</t>
  </si>
  <si>
    <t>PORTFOLIO TURNOVER RATIO: 4.60 TIMES</t>
  </si>
  <si>
    <t>PORTFOLIO TURNOVER RATIO: 0.15 TIMES</t>
  </si>
  <si>
    <t>PORTFOLIO TURNOVER RATIO: 0.24 TIMES</t>
  </si>
  <si>
    <t>PORTFOLIO TURNOVER RATIO: 0.12 TIMES</t>
  </si>
  <si>
    <t>PORTFOLIO TURNOVER RATIO: 0.09 TIMES</t>
  </si>
  <si>
    <t>PORTFOLIO TURNOVER RATIO: 0.05 TIMES</t>
  </si>
  <si>
    <t>PORTFOLIO TURNOVER RATIO: 0.25 TIMES</t>
  </si>
  <si>
    <t>PORTFOLIO TURNOVER RATIO: 0.43 TIMES</t>
  </si>
  <si>
    <t>PORTFOLIO TURNOVER RATIO: 0.29 TIMES</t>
  </si>
  <si>
    <t>PORTFOLIO TURNOVER RATIO: 0.44 TIMES</t>
  </si>
  <si>
    <t>PORTFOLIO TURNOVER RATIO: 12.86 TIMES</t>
  </si>
  <si>
    <t>PORTFOLIO TURNOVER RATIO: 2.96 TIMES</t>
  </si>
  <si>
    <t>PORTFOLIO TURNOVER RATIO: 0.40 TIMES</t>
  </si>
  <si>
    <t>PORTFOLIO TURNOVER RATIO: 3.06 TIMES</t>
  </si>
  <si>
    <t>PORTFOLIO TURNOVER RATIO: 4.33 TIMES</t>
  </si>
  <si>
    <t>AVERAGE MATURITY :   0.73 MONTHS</t>
  </si>
  <si>
    <t>AVERAGE MATURITY :   1.65 YEARS</t>
  </si>
  <si>
    <t>AVERAGE MATURITY :   1.38 YEARS</t>
  </si>
  <si>
    <t>AVERAGE MATURITY :   1.51 YEARS</t>
  </si>
  <si>
    <t>AVERAGE MATURITY :  2.04 YEARS</t>
  </si>
  <si>
    <t>AVERAGE MATURITY :   3.34 YEARS</t>
  </si>
  <si>
    <t>C) MARGIN MONEY DEPOSITS</t>
  </si>
  <si>
    <t>MARGIN MONEY DEPOSITS TOTAL</t>
  </si>
  <si>
    <t>C) MUTUAL FUND UNITS</t>
  </si>
  <si>
    <t>D) MARGIN MONEY DEPOSITS</t>
  </si>
  <si>
    <t>MUTUAL FUND &amp; MUTUAL FUND RELATED TOTAL</t>
  </si>
  <si>
    <t>E) TREPS</t>
  </si>
  <si>
    <t>F) REPO</t>
  </si>
  <si>
    <t>EQUITY RELATED</t>
  </si>
  <si>
    <t>OTHERS</t>
  </si>
  <si>
    <t>REITS</t>
  </si>
  <si>
    <t>OTHERS TOTAL</t>
  </si>
  <si>
    <t>EQUITY &amp; OTHERS RELATED TOTAL</t>
  </si>
  <si>
    <t>BANK NIFTY AUGUST 2021 FUTURE</t>
  </si>
  <si>
    <t>TATA MEDIUM TERM FUND ( SCHEME HAS 1 SEGRGRATED PORTFOLIO)</t>
  </si>
  <si>
    <t>TATA SHORT TERM BOND FUND (The scheme has 1 segregated portfolio which was created under Tata Corporate Bond Fund.)</t>
  </si>
  <si>
    <t>TATA TREASURY ADVANTAGE FUND ( SCHEME HAS 1 SEGRGRATED PORTFOLIO)</t>
  </si>
  <si>
    <t>TATA FIXED MATURITY PLAN-SERIES 55 SCHEME - F</t>
  </si>
  <si>
    <t>TATA FIXED MATURITY PLAN-SERIES 55 SCHEME - G</t>
  </si>
  <si>
    <t>TATA FIXED MATURITY PLAN-SERIES 55 SCHEME - I</t>
  </si>
  <si>
    <t>TATA FIXED MATURITY PLAN-SERIES 56 SCHEME - A</t>
  </si>
  <si>
    <t>TATA FIXED MATURITY PLAN-SERIES 56 SCHEME - B</t>
  </si>
  <si>
    <t>TATA FIXED MATURITY PLAN-SERIES 56 SCHEME - C</t>
  </si>
  <si>
    <t>TATA FIXED MATURITY PLAN-SERIES 56 SCHEME - D</t>
  </si>
  <si>
    <t>TATA FIXED MATURITY PLAN-SERIES 56 SCHEME - F</t>
  </si>
  <si>
    <t>OTHERS - INVITS</t>
  </si>
  <si>
    <t>INVITS</t>
  </si>
  <si>
    <t>TATA FIXED MATURITY PLAN-SERIES 55 SCHEME - E (CLOSE ENDED SCHEME)</t>
  </si>
  <si>
    <t>DEWAN HOUSING FINANCE CORPORATION LTD(SR.-I) 8.90% NCD (04/06/2021) Principal due on 4th June 2021 Rs 730.00 Lakhs and Interest is Rs.145.07 Lakhs</t>
  </si>
  <si>
    <t>The scheme has Matured on 29th July 2021 and the above receivables are due to the Fund</t>
  </si>
  <si>
    <t>Name Of The Bank</t>
  </si>
  <si>
    <t>Amount of Margins
( Rs. in Lakhs )</t>
  </si>
  <si>
    <t>Cash as Margin</t>
  </si>
  <si>
    <t>Fixed Deposits</t>
  </si>
  <si>
    <t>Government Securities (Face Value)</t>
  </si>
  <si>
    <t>T-Bills (Face Value)</t>
  </si>
  <si>
    <t>Mutual Fund Units(Amt)</t>
  </si>
  <si>
    <t>Total Gross Margin</t>
  </si>
  <si>
    <t>Disclosure of Margins as of 31st July ,2021 is as given below   :</t>
  </si>
  <si>
    <t xml:space="preserve">^ Hedging positions through futures as on </t>
  </si>
  <si>
    <t>Underlying</t>
  </si>
  <si>
    <t>Long/(Short)</t>
  </si>
  <si>
    <t>Future price when purchased</t>
  </si>
  <si>
    <t>Current Price of the contract  </t>
  </si>
  <si>
    <t>Margin maintained in Rs.lakhs</t>
  </si>
  <si>
    <t>A294501FN-FUTURES DERIVATIVES-26-AUG-21</t>
  </si>
  <si>
    <t>AARTIIND-FUTURES DERIVATIVES-26-AUG-21</t>
  </si>
  <si>
    <t>ACC-FUTURES DERIVATIVES-26-AUG-21</t>
  </si>
  <si>
    <t>ADANIENT-FUTURES DERIVATIVES-26-AUG-21</t>
  </si>
  <si>
    <t>ADANIPORTS-FUTURES DERIVATIVES-26-AUG-21</t>
  </si>
  <si>
    <t>ALKEM-FUTURES DERIVATIVES-26-AUG-21</t>
  </si>
  <si>
    <t>AMARAJABAT-FUTURES DERIVATIVES-26-AUG-21</t>
  </si>
  <si>
    <t>APOLLOHOSP-FUTURES DERIVATIVES-26-AUG-21</t>
  </si>
  <si>
    <t>APOLLOTYRE-FUTURES DERIVATIVES-26-AUG-21</t>
  </si>
  <si>
    <t>ASHOKLEY-FUTURES DERIVATIVES-26-AUG-21</t>
  </si>
  <si>
    <t>ASIANPAINT-FUTURES DERIVATIVES-26-AUG-21</t>
  </si>
  <si>
    <t>AUROPHARMA-FUTURES DERIVATIVES-26-AUG-21</t>
  </si>
  <si>
    <t>AXISBANK-FUTURES DERIVATIVES-26-AUG-21</t>
  </si>
  <si>
    <t>BAJAJ-AUTO-FUTURES DERIVATIVES-26-AUG-21</t>
  </si>
  <si>
    <t>BAJFINANCE-FUTURES DERIVATIVES-26-AUG-21</t>
  </si>
  <si>
    <t>BANKBARODA-FUTURES DERIVATIVES-26-AUG-21</t>
  </si>
  <si>
    <t>BATAINDIA-FUTURES DERIVATIVES-26-AUG-21</t>
  </si>
  <si>
    <t>BEL-FUTURES DERIVATIVES-26-AUG-21</t>
  </si>
  <si>
    <t>BEL-FUTURES DERIVATIVES-30-SEP-21</t>
  </si>
  <si>
    <t>BERGEPAINT-FUTURES DERIVATIVES-26-AUG-21</t>
  </si>
  <si>
    <t>BHARATFORG-FUTURES DERIVATIVES-26-AUG-21</t>
  </si>
  <si>
    <t>BHARTIAR-FUTURES DERIVATIVES-26-AUG-21</t>
  </si>
  <si>
    <t>BHEL-FUTURES DERIVATIVES-26-AUG-21</t>
  </si>
  <si>
    <t>BIOCON-FUTURES DERIVATIVES-26-AUG-21</t>
  </si>
  <si>
    <t>BOSCHLTD-FUTURES DERIVATIVES-26-AUG-21</t>
  </si>
  <si>
    <t>BPCL-FUTURES DERIVATIVES-26-AUG-21</t>
  </si>
  <si>
    <t>BRITANNIA-FUTURES DERIVATIVES-26-AUG-21</t>
  </si>
  <si>
    <t>C314301FN-FUTURES DERIVATIVES-26-AUG-21</t>
  </si>
  <si>
    <t>CADILAHC-FUTURES DERIVATIVES-26-AUG-21</t>
  </si>
  <si>
    <t>CHOLAFIN-FUTURES DERIVATIVES-26-AUG-21</t>
  </si>
  <si>
    <t>CIPLA-FUTURES DERIVATIVES-26-AUG-21</t>
  </si>
  <si>
    <t>COALINDIA-FUTURES DERIVATIVES-30-SEP-21</t>
  </si>
  <si>
    <t>COLPAL-FUTURES DERIVATIVES-26-AUG-21</t>
  </si>
  <si>
    <t>CONCOR-FUTURES DERIVATIVES-26-AUG-21</t>
  </si>
  <si>
    <t>CUB-FUTURES DERIVATIVES-26-AUG-21</t>
  </si>
  <si>
    <t>CUMMINSIND-FUTURES DERIVATIVES-26-AUG-21</t>
  </si>
  <si>
    <t>DABUR-FUTURES DERIVATIVES-26-AUG-21</t>
  </si>
  <si>
    <t>DEEPAKNTR-FUTURES DERIVATIVES-26-AUG-21</t>
  </si>
  <si>
    <t>DIVISLAB-FUTURES DERIVATIVES-26-AUG-21</t>
  </si>
  <si>
    <t>DLF-FUTURES DERIVATIVES-26-AUG-21</t>
  </si>
  <si>
    <t>DLF-FUTURES DERIVATIVES-30-SEP-21</t>
  </si>
  <si>
    <t>DRREDDY-FUTURES DERIVATIVES-26-AUG-21</t>
  </si>
  <si>
    <t>EICHERMOT-FUTURES DERIVATIVES-26-AUG-21</t>
  </si>
  <si>
    <t>ESCORTS-FUTURES DERIVATIVES-26-AUG-21</t>
  </si>
  <si>
    <t>EXIDEIND-FUTURES DERIVATIVES-26-AUG-21</t>
  </si>
  <si>
    <t>FEDERALBNK-FUTURES DERIVATIVES-26-AUG-21</t>
  </si>
  <si>
    <t>GAIL-FUTURES DERIVATIVES-26-AUG-21</t>
  </si>
  <si>
    <t>GLENMARK-FUTURES DERIVATIVES-26-AUG-21</t>
  </si>
  <si>
    <t>GMRINFRA-FUTURES DERIVATIVES-26-AUG-21</t>
  </si>
  <si>
    <t>GODREJCP-FUTURES DERIVATIVES-26-AUG-21</t>
  </si>
  <si>
    <t>GRANULES-FUTURES DERIVATIVES-26-AUG-21</t>
  </si>
  <si>
    <t>GRASIM-FUTURES DERIVATIVES-26-AUG-21</t>
  </si>
  <si>
    <t>GUJGASLTD-FUTURES DERIVATIVES-26-AUG-21</t>
  </si>
  <si>
    <t>H000101F-FUTURES DERIVATIVES-26-AUG-21</t>
  </si>
  <si>
    <t>HAVELLS-FUTURES DERIVATIVES-26-AUG-21</t>
  </si>
  <si>
    <t>HCLTECH-FUTURES DERIVATIVES-26-AUG-21</t>
  </si>
  <si>
    <t>HDFC-FUTURES DERIVATIVES-26-AUG-21</t>
  </si>
  <si>
    <t>HDFCAMC-FUTURES DERIVATIVES-26-AUG-21</t>
  </si>
  <si>
    <t>HDFCLIFE-FUTURES DERIVATIVES-26-AUG-21</t>
  </si>
  <si>
    <t>HEROMOTOCO-FUTURES DERIVATIVES-26-AUG-21</t>
  </si>
  <si>
    <t>HINDALCO-FUTURES DERIVATIVES-26-AUG-21</t>
  </si>
  <si>
    <t>HINDPETRO-FUTURES DERIVATIVES-26-AUG-21</t>
  </si>
  <si>
    <t>HINDUNILVR-FUTURES DERIVATIVES-26-AUG-21</t>
  </si>
  <si>
    <t>ICICIBANK-FUTURES DERIVATIVES-26-AUG-21</t>
  </si>
  <si>
    <t>ICICIGI-FUTURES DERIVATIVES-26-AUG-21</t>
  </si>
  <si>
    <t>ICICIPRULI-FUTURES DERIVATIVES-26-AUG-21</t>
  </si>
  <si>
    <t>IDEA-FUTURES DERIVATIVES-26-AUG-21</t>
  </si>
  <si>
    <t>IDFCBANK-FUTURES DERIVATIVES-26-AUG-21</t>
  </si>
  <si>
    <t>IGL-FUTURES DERIVATIVES-26-AUG-21</t>
  </si>
  <si>
    <t>INFY-FUTURES DERIVATIVES-26-AUG-21</t>
  </si>
  <si>
    <t>IOC-FUTURES DERIVATIVES-26-AUG-21</t>
  </si>
  <si>
    <t>IRCTC-FUTURES DERIVATIVES-26-AUG-21</t>
  </si>
  <si>
    <t>ITC-FUTURES DERIVATIVES-26-AUG-21</t>
  </si>
  <si>
    <t>J003501-FUTURES DERIVATIVES-26-AUG-21</t>
  </si>
  <si>
    <t>JINDALSTEL-FUTURES DERIVATIVES-26-AUG-21</t>
  </si>
  <si>
    <t>JUBLFOOD-FUTURES DERIVATIVES-26-AUG-21</t>
  </si>
  <si>
    <t>KOTAKBANK-FUTURES DERIVATIVES-26-AUG-21</t>
  </si>
  <si>
    <t>L&amp;TFH-FUTURES DERIVATIVES-26-AUG-21</t>
  </si>
  <si>
    <t>LICHSGFIN-FUTURES DERIVATIVES-26-AUG-21</t>
  </si>
  <si>
    <t>LT-FUTURES DERIVATIVES-26-AUG-21</t>
  </si>
  <si>
    <t>LTI-FUTURES DERIVATIVES-26-AUG-21</t>
  </si>
  <si>
    <t>LTTS-FUTURES DERIVATIVES-26-AUG-21</t>
  </si>
  <si>
    <t>LUPIN-FUTURES DERIVATIVES-26-AUG-21</t>
  </si>
  <si>
    <t>M&amp;M-FUTURES DERIVATIVES-26-AUG-21</t>
  </si>
  <si>
    <t>M&amp;MFIN-FUTURES DERIVATIVES-26-AUG-21</t>
  </si>
  <si>
    <t>M256501F-FUTURES DERIVATIVES-26-AUG-21</t>
  </si>
  <si>
    <t>MANAPPURAM-FUTURES DERIVATIVES-26-AUG-21</t>
  </si>
  <si>
    <t>MARICO-FUTURES DERIVATIVES-26-AUG-21</t>
  </si>
  <si>
    <t>MCDOWELL-N-FUTURES DERIVATIVES-26-AUG-21</t>
  </si>
  <si>
    <t>MFSL-FUTURES DERIVATIVES-26-AUG-21</t>
  </si>
  <si>
    <t>MGL-FUTURES DERIVATIVES-26-AUG-21</t>
  </si>
  <si>
    <t>MINDTREE-FUTURES DERIVATIVES-26-AUG-21</t>
  </si>
  <si>
    <t>MPHASIS-FUTURES DERIVATIVES-26-AUG-21</t>
  </si>
  <si>
    <t>MRF-FUTURES DERIVATIVES-26-AUG-21</t>
  </si>
  <si>
    <t>MUTHOOTFIN-FUTURES DERIVATIVES-26-AUG-21</t>
  </si>
  <si>
    <t>NATIONALUM-FUTURES DERIVATIVES-26-AUG-21</t>
  </si>
  <si>
    <t>NAUKRI-FUTURES DERIVATIVES-26-AUG-21</t>
  </si>
  <si>
    <t>NMDC-FUTURES DERIVATIVES-26-AUG-21</t>
  </si>
  <si>
    <t>NTPC-FUTURES DERIVATIVES-26-AUG-21</t>
  </si>
  <si>
    <t>P324901-FUTURES DERIVATIVES-26-AUG-21</t>
  </si>
  <si>
    <t>P325001FN-FUTURES DERIVATIVES-26-AUG-21</t>
  </si>
  <si>
    <t>PAGEIND-FUTURES DERIVATIVES-26-AUG-21</t>
  </si>
  <si>
    <t>PETRONET-FUTURES DERIVATIVES-26-AUG-21</t>
  </si>
  <si>
    <t>PFC-FUTURES DERIVATIVES-26-AUG-21</t>
  </si>
  <si>
    <t>PIDILITIND-FUTURES DERIVATIVES-26-AUG-21</t>
  </si>
  <si>
    <t>PNB-FUTURES DERIVATIVES-26-AUG-21</t>
  </si>
  <si>
    <t>RECLTD-FUTURES DERIVATIVES-26-AUG-21</t>
  </si>
  <si>
    <t>RECLTD-FUTURES DERIVATIVES-30-SEP-21</t>
  </si>
  <si>
    <t>RELIANCE-FUTURES DERIVATIVES-26-AUG-21</t>
  </si>
  <si>
    <t>S331901-FUTURES DERIVATIVES-26-AUG-21</t>
  </si>
  <si>
    <t>SAIL-FUTURES DERIVATIVES-26-AUG-21</t>
  </si>
  <si>
    <t>SBIN-FUTURES DERIVATIVES-26-AUG-21</t>
  </si>
  <si>
    <t>SHREECEM-FUTURES DERIVATIVES-26-AUG-21</t>
  </si>
  <si>
    <t>SIEMENS-FUTURES DERIVATIVES-26-AUG-21</t>
  </si>
  <si>
    <t>SRF-FUTURES DERIVATIVES-26-AUG-21</t>
  </si>
  <si>
    <t>SRTRANSFIN-FUTURES DERIVATIVES-26-AUG-21</t>
  </si>
  <si>
    <t>SUNPHARMA-FUTURES DERIVATIVES-26-AUG-21</t>
  </si>
  <si>
    <t>SUNTV-FUTURES DERIVATIVES-26-AUG-21</t>
  </si>
  <si>
    <t>TATACHEM-FUTURES DERIVATIVES-26-AUG-21</t>
  </si>
  <si>
    <t>TATAGLOBAL-FUTURES DERIVATIVES-26-AUG-21</t>
  </si>
  <si>
    <t>TATAMOTORS-FUTURES DERIVATIVES-26-AUG-21</t>
  </si>
  <si>
    <t>TATAPOWER-FUTURES DERIVATIVES-26-AUG-21</t>
  </si>
  <si>
    <t>TATASTEEL-FUTURES DERIVATIVES-26-AUG-21</t>
  </si>
  <si>
    <t>TCS-FUTURES DERIVATIVES-26-AUG-21</t>
  </si>
  <si>
    <t>TECHM-FUTURES DERIVATIVES-26-AUG-21</t>
  </si>
  <si>
    <t>TITAN-FUTURES DERIVATIVES-26-AUG-21</t>
  </si>
  <si>
    <t>TORNTPHARM-FUTURES DERIVATIVES-26-AUG-21</t>
  </si>
  <si>
    <t>TVSMOTOR-FUTURES DERIVATIVES-26-AUG-21</t>
  </si>
  <si>
    <t>ULTRACEMCO-FUTURES DERIVATIVES-26-AUG-21</t>
  </si>
  <si>
    <t>UPL-FUTURES DERIVATIVES-26-AUG-21</t>
  </si>
  <si>
    <t>VEDANTA-FUTURES DERIVATIVES-26-AUG-21</t>
  </si>
  <si>
    <t>VOLTAS-FUTURES DERIVATIVES-26-AUG-21</t>
  </si>
  <si>
    <t>WIPRO-FUTURES DERIVATIVES-26-AUG-21</t>
  </si>
  <si>
    <t>ZEEL-FUTURES DERIVATIVES-26-AUG-21</t>
  </si>
  <si>
    <t>Total exposure due to futures ( hedging positions) as a % age of net assets:</t>
  </si>
  <si>
    <t>Total Number of Contracts where stock futures were Bought :</t>
  </si>
  <si>
    <t xml:space="preserve"> Nos. </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</si>
  <si>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</si>
  <si>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</si>
  <si>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</si>
  <si>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</si>
  <si>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</si>
  <si>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</si>
  <si>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</si>
  <si>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</si>
  <si>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</si>
  <si>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</si>
  <si>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</si>
  <si>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</si>
  <si>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</si>
  <si>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</si>
  <si>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 xml:space="preserve">For the period ended 31st July 2021 the following for hedging transactions through futures which have been squared off/expired </t>
  </si>
  <si>
    <t>HINDUSTAN PETROLEUM CORPORATION LTD.JUL2021FUT</t>
  </si>
  <si>
    <t>TVS MOTOR COMPANY LTD.JUL2021FUT</t>
  </si>
  <si>
    <t>AUROBINDO PHARMA LTD.JUL2021FUT</t>
  </si>
  <si>
    <t>BOSCH LTD.JUL2021FUT</t>
  </si>
  <si>
    <t>BRITANNIA INDUSTRIES LTD.JUL2021FUT</t>
  </si>
  <si>
    <t>CANARA BANKJUL2021FUT</t>
  </si>
  <si>
    <t>DR REDDYs LABORATORIES LTD.JUL2021FUT</t>
  </si>
  <si>
    <t>ESCORTS LTD.JUL2021FUT</t>
  </si>
  <si>
    <t>GAIL ( INDIA ) LTD.JUL2021FUT</t>
  </si>
  <si>
    <t>GODREJ CONSUMER PRODUCTS LTD.JUL2021FUT</t>
  </si>
  <si>
    <t>GRASIM INDUSTRIES LTD.JUL2021FUT</t>
  </si>
  <si>
    <t>GUJARAT GAS LTD.JUL2021FUT</t>
  </si>
  <si>
    <t>HINDALCO INDUSTRIES LTD.JUL2021FUT</t>
  </si>
  <si>
    <t>INDIAN RAILWAY CATERING AND TOURISM CORPORATION LTD.JUL2021FUT</t>
  </si>
  <si>
    <t>LARSEN &amp; TOUBRO INFOTECH LTD.JUL2021FUT</t>
  </si>
  <si>
    <t>POWER FINANCE CORPORATION  LTD.JUL2021FUT</t>
  </si>
  <si>
    <t>REC LTD.JUL2021FUT</t>
  </si>
  <si>
    <t>STEEL AUTHORITY INDIA LTD.JUL2021FUT</t>
  </si>
  <si>
    <t>SBI LIFE INSURANCE COMPANY LTD.JUL2021FUT</t>
  </si>
  <si>
    <t>WIPRO LTD.JUL2021FUT</t>
  </si>
  <si>
    <t>FEDERAL BANK LTD.JUL2021FUT</t>
  </si>
  <si>
    <t>HDFC BANK LTD.JUL2021FUT</t>
  </si>
  <si>
    <t>MOTHERSON SUMI SYSTEMS LTD.JUL2021FUT</t>
  </si>
  <si>
    <t>NIPPON LIFE INDIA  ASSET MANAGEMENT LTD.JUL2021FUT</t>
  </si>
  <si>
    <t>PETRONET LNG LTD.JUL2021FUT</t>
  </si>
  <si>
    <t>TATA MOTORS LTD.JUL2021FUT</t>
  </si>
  <si>
    <t>HAVELLS INDIA LTD.JUL2021FUT</t>
  </si>
  <si>
    <t>TITAN COMPANY LTD.JUL2021FUT</t>
  </si>
  <si>
    <t>INDUS TOWERS LTD.JUL2021FUT</t>
  </si>
  <si>
    <t>ALKEM LABORATORIES LTD.JUL2021FUT</t>
  </si>
  <si>
    <t>ASIAN PAINTS (INDIA) LTD.JUL2021FUT</t>
  </si>
  <si>
    <t>BHARAT FORGE LTD.JUL2021FUT</t>
  </si>
  <si>
    <t>STATE BANK OF INDIAJUL2021FUT</t>
  </si>
  <si>
    <t>SUN PHARMACEUTICAL INDUSTRIES LTD.JUL2021FUT</t>
  </si>
  <si>
    <t>HINDUSTAN UNILEVER LTD.JUL2021FUT</t>
  </si>
  <si>
    <t>ADANI ENTERPRISES LTD.JUL2021FUT</t>
  </si>
  <si>
    <t>BAJAJ AUTO LTD.JUL2021FUT</t>
  </si>
  <si>
    <t>BALKRISHNA INDUSTRIES LTD.JUL2021FUT</t>
  </si>
  <si>
    <t>MARICO LTD.JUL2021FUT</t>
  </si>
  <si>
    <t>MARUTI SUZUKI INDIA LTD.JUL2021FUT</t>
  </si>
  <si>
    <t>MINDTREE LTD.JUL2021FUT</t>
  </si>
  <si>
    <t>BHARTI AIRTEL LTD.JUL2021FUT</t>
  </si>
  <si>
    <t>DIVI LABORATORIES LTD.JUL2021FUT</t>
  </si>
  <si>
    <t>NMDC LTD.JUL2021FUT</t>
  </si>
  <si>
    <t>THE RAMCO CEMENTS LTD.JUL2021FUT</t>
  </si>
  <si>
    <t>SRF LTD.JUL2021FUT</t>
  </si>
  <si>
    <t>INFO EDGE (INDIA) LTD.JUL2021FUT</t>
  </si>
  <si>
    <t>GLENMARK PHARMACEUTICALS LTD.JUL2021FUT</t>
  </si>
  <si>
    <t>TATA CONSUMER PRODUCTS LTD.JUL2021FUT</t>
  </si>
  <si>
    <t>JSW STEEL LTD.JUL2021FUT</t>
  </si>
  <si>
    <t>MAHANAGAR GAS LTD.JUL2021FUT</t>
  </si>
  <si>
    <t>NATIONAL ALUMINIUM CO. LTD.JUL2021FUT</t>
  </si>
  <si>
    <t>PAGE INDUSTRIES LTD.JUL2021FUT</t>
  </si>
  <si>
    <t>PUNJAB NATIONAL BANKJUL2021FUT</t>
  </si>
  <si>
    <t>ADANI PORTS AND SPECIAL ECONOMIC ZONE LTD.JUL2021FUT</t>
  </si>
  <si>
    <t>AXIS BANK LTD.JUL2021FUT</t>
  </si>
  <si>
    <t>DLF LTD.JUL2021FUT</t>
  </si>
  <si>
    <t>PIDILITE INDUSTRIES  LTD.JUL2021FUT</t>
  </si>
  <si>
    <t>TATA STEEL LTD.JUL2021FUT</t>
  </si>
  <si>
    <t>CADILA HEALTHCARE LTD.JUL2021FUT</t>
  </si>
  <si>
    <t>CHOLAMANDALAM INVESTMENT &amp; FINANCE CO LTD.JUL2021FUT</t>
  </si>
  <si>
    <t>INDIABULLS HOUSING FINANCE LTD.JUL2021FUT</t>
  </si>
  <si>
    <t>KOTAK MAHINDRA BANK LTD.JUL2021FUT</t>
  </si>
  <si>
    <t>L&amp;T TECHNOLOGY SERVICES LTD.JUL2021FUT</t>
  </si>
  <si>
    <t>MAHINDRA AND MAHINDRA FINANCIAL SERVICES LTD.JUL2021FUT</t>
  </si>
  <si>
    <t>MUTHOOT FINANCE LTD.JUL2021FUT</t>
  </si>
  <si>
    <t>BIOCON LTD.JUL2021FUT</t>
  </si>
  <si>
    <t>RELIANCE INDUSTRIES LTD.JUL2021FUT</t>
  </si>
  <si>
    <t>GRANULES INDIA LTD.JUL2021FUT</t>
  </si>
  <si>
    <t>MAHINDRA &amp; MAHINDRA LTD.JUL2021FUT</t>
  </si>
  <si>
    <t>HOUSING DEVELOPMENT FINANCE CORPORATION LTD.JUL2021FUT</t>
  </si>
  <si>
    <t>INFOSYS LTD.JUL2021FUT</t>
  </si>
  <si>
    <t>SHRIRAM TRANSPORT FINANCE CO LTD.JUL2021FUT</t>
  </si>
  <si>
    <t>AMBUJA CEMENTS LTD.JUL2021FUT</t>
  </si>
  <si>
    <t>AU SMALL FINANCE BANK LTD.JUL2021FUT</t>
  </si>
  <si>
    <t>APOLLO HOSPITALS ENTERPRISE LTD.JUL2021FUT</t>
  </si>
  <si>
    <t>BANK OF BARODAJUL2021FUT</t>
  </si>
  <si>
    <t>TECH MAHINDRA LTD.JUL2021FUT</t>
  </si>
  <si>
    <t>TATA POWER COMPANY LTD.JUL2021FUT</t>
  </si>
  <si>
    <t>VEDANTA LTD.JUL2021FUT</t>
  </si>
  <si>
    <t>INDIAN OIL CORPORATION LTD.JUL2021FUT</t>
  </si>
  <si>
    <t>JINDAL STEEL &amp; POWER LTD.JUL2021FUT</t>
  </si>
  <si>
    <t>BAJAJ FINSERV LTD.JUL2021FUT</t>
  </si>
  <si>
    <t>NESTLE INDIA LTD.JUL2021FUT</t>
  </si>
  <si>
    <t>TORRENT PHARMACEUTICALS LTD.JUL2021FUT</t>
  </si>
  <si>
    <t>ADITYA BIRLA FASHION &amp; RETAIL LTD.JUL2021FUT</t>
  </si>
  <si>
    <t>AMARA RAJA BATTERIES LTD.JUL2021FUT</t>
  </si>
  <si>
    <t>EICHER MOTORS LTD.JUL2021FUT</t>
  </si>
  <si>
    <t>ICICI BANK LTD.JUL2021FUT</t>
  </si>
  <si>
    <t>BHARAT PETROLEUM CORPORATION LTD.JUL2021FUT</t>
  </si>
  <si>
    <t>VODAFONE IDEA LTD.JUL2021FUT</t>
  </si>
  <si>
    <t>INDRAPRASTHA GAS LTD.JUL2021FUT</t>
  </si>
  <si>
    <t>UNITED SPIRITS LTD.JUL2021FUT</t>
  </si>
  <si>
    <t>HERO MOTOCORP LTD.JUL2021FUT</t>
  </si>
  <si>
    <t>VOLTAS LTD.JUL2021FUT</t>
  </si>
  <si>
    <t>PVR LTD.JUL2021FUT</t>
  </si>
  <si>
    <t>SUN TV NETWORK LTD.JUL2021FUT</t>
  </si>
  <si>
    <t>MANAPPURAM FINANCE LTD.JUL2021FUT</t>
  </si>
  <si>
    <t>ASHOK LEYLAND LTD.JUL2021FUT</t>
  </si>
  <si>
    <t>CUMMINS INDIA LTD.JUL2021FUT</t>
  </si>
  <si>
    <t>DEEPAK NITRITE LTD.JUL2021FUT</t>
  </si>
  <si>
    <t>AARTI INDUSTRIES LTD.JUL2021FUT</t>
  </si>
  <si>
    <t>APOLLO TYRES LTD.JUL2021FUT</t>
  </si>
  <si>
    <t>HDFC LIFE INSURANCE CO. LTD.JUL2021FUT</t>
  </si>
  <si>
    <t>BANDHAN BANK LTD.JUL2021FUT</t>
  </si>
  <si>
    <t>BHARAT HEAVY ELECTRICALS LTD.JUL2021FUT</t>
  </si>
  <si>
    <t>COLGATE-PALMOLIVE INDIA LTD.JUL2021FUT</t>
  </si>
  <si>
    <t>EXIDE INDUSTRIES LTD.JUL2021FUT</t>
  </si>
  <si>
    <t>LUPIN LTD.JUL2021FUT</t>
  </si>
  <si>
    <t>LARSEN &amp; TOUBRO LTD.JUL2021FUT</t>
  </si>
  <si>
    <t>POWER GRID CORPORATION OF INDIA LTD.JUL2021FUT</t>
  </si>
  <si>
    <t>UPL LTD.JUL2021FUT</t>
  </si>
  <si>
    <t>L&amp;T FINANCE HOLDINGS LTD.JUL2021FUT</t>
  </si>
  <si>
    <t>CITY UNION BANK LTD.JUL2021FUT</t>
  </si>
  <si>
    <t>BAJAJ FINANCE LTD.JUL2021FUT</t>
  </si>
  <si>
    <t>BERGER PAINTS INDIA LTD.JUL2021FUT</t>
  </si>
  <si>
    <t>HDFC ASSET MANAGEMENT COMPANY LTD.JUL2021FUT</t>
  </si>
  <si>
    <t>ULTRATECH CEMENT LTD.JUL2021FUT</t>
  </si>
  <si>
    <t>CONTAINER CORPORATION OF INDIA LTD.JUL2021FUT</t>
  </si>
  <si>
    <t>ITC LTD.JUL2021FUT</t>
  </si>
  <si>
    <t>BATA INDIA LTD.JUL2021FUT</t>
  </si>
  <si>
    <t>BHARAT ELECTRONICS LTD.JUL2021FUT</t>
  </si>
  <si>
    <t>SIEMENS LTD.JUL2021FUT</t>
  </si>
  <si>
    <t>TATA CHEMICALS LTD.JUL2021FUT</t>
  </si>
  <si>
    <t>CIPLA LTD.JUL2021FUT</t>
  </si>
  <si>
    <t>JUBILANT FOODWORKS LTD.JUL2021FUT</t>
  </si>
  <si>
    <t>HCL TECHNOLOGIES LTD.JUL2021FUT</t>
  </si>
  <si>
    <t>TATA CONSULTANCY SERVICES LTD.JUL2021FUT</t>
  </si>
  <si>
    <t>IDFC FIRST BANK LTD.JUL2021FUT</t>
  </si>
  <si>
    <t>DABUR INDIA LTD.JUL2021FUT</t>
  </si>
  <si>
    <t>MAX FINANCIAL SERVICES LTD.JUL2021FUT</t>
  </si>
  <si>
    <t>MRF LTD.JUL2021FUT</t>
  </si>
  <si>
    <t>ACC LTD.JUL2021FUT</t>
  </si>
  <si>
    <t>LIC HOUSING FINANCE LTD.JUL2021FUT</t>
  </si>
  <si>
    <t>MPHASIS LTD.JUL2021FUT</t>
  </si>
  <si>
    <t>UNITED BREWERIES LTD.JUL2021FUT</t>
  </si>
  <si>
    <t>ZEE ENTERTAINMENT ENTERPRISES LTD.JUL2021FUT</t>
  </si>
  <si>
    <t>NTPC Ltd.JUL2021FUT</t>
  </si>
  <si>
    <t>SHREE CEMENT LTD.JUL2021FUT</t>
  </si>
  <si>
    <t>ASHOK LEYLAND LTD.AUG2021FUT</t>
  </si>
  <si>
    <t>BAJAJ FINSERV LTD.AUG2021FUT</t>
  </si>
  <si>
    <t>EXIDE INDUSTRIES LTD.AUG2021FUT</t>
  </si>
  <si>
    <t>GUJARAT GAS LTD.AUG2021FUT</t>
  </si>
  <si>
    <t>JUBILANT FOODWORKS LTD.AUG2021FUT</t>
  </si>
  <si>
    <t>MAX FINANCIAL SERVICES LTD.AUG2021FUT</t>
  </si>
  <si>
    <t>TORRENT PHARMACEUTICALS LTD.AUG2021FUT</t>
  </si>
  <si>
    <t>BATA INDIA LTD.AUG2021FUT</t>
  </si>
  <si>
    <t>HCL TECHNOLOGIES LTD.AUG2021FUT</t>
  </si>
  <si>
    <t>KOTAK MAHINDRA BANK LTD.AUG2021FUT</t>
  </si>
  <si>
    <t>L&amp;T TECHNOLOGY SERVICES LTD.AUG2021FUT</t>
  </si>
  <si>
    <t>INFO EDGE (INDIA) LTD.AUG2021FUT</t>
  </si>
  <si>
    <t>BERGER PAINTS INDIA LTD.AUG2021FUT</t>
  </si>
  <si>
    <t>BHARTI AIRTEL LTD.AUG2021FUT</t>
  </si>
  <si>
    <t>HINDALCO INDUSTRIES LTD.AUG2021FUT</t>
  </si>
  <si>
    <t>JINDAL STEEL &amp; POWER LTD.AUG2021FUT</t>
  </si>
  <si>
    <t>AUROBINDO PHARMA LTD.AUG2021FUT</t>
  </si>
  <si>
    <t>APOLLO TYRES LTD.AUG2021FUT</t>
  </si>
  <si>
    <t>BOSCH LTD.AUG2021FUT</t>
  </si>
  <si>
    <t>CANARA BANKAUG2021FUT</t>
  </si>
  <si>
    <t>ICICI BANK LTD.AUG2021FUT</t>
  </si>
  <si>
    <t>TATA STEEL LTD.AUG2021FUT</t>
  </si>
  <si>
    <t>CITY UNION BANK LTD.AUG2021FUT</t>
  </si>
  <si>
    <t>GLENMARK PHARMACEUTICALS LTD.AUG2021FUT</t>
  </si>
  <si>
    <t>AARTI INDUSTRIES LTD.AUG2021FUT</t>
  </si>
  <si>
    <t>COLGATE-PALMOLIVE INDIA LTD.AUG2021FUT</t>
  </si>
  <si>
    <t>HINDUSTAN UNILEVER LTD.AUG2021FUT</t>
  </si>
  <si>
    <t>SBI LIFE INSURANCE COMPANY LTD.AUG2021FUT</t>
  </si>
  <si>
    <t>INDRAPRASTHA GAS LTD.AUG2021FUT</t>
  </si>
  <si>
    <t>THE RAMCO CEMENTS LTD.AUG2021FUT</t>
  </si>
  <si>
    <t>COAL INDIA LTD.JUL2021FUT</t>
  </si>
  <si>
    <t>GMR INFRASTUCTURE LTD.JUL2021FUT</t>
  </si>
  <si>
    <t>HDFC BANK LTD.AUG2021FUT</t>
  </si>
  <si>
    <t>STATE BANK OF INDIAAUG2021FUT</t>
  </si>
  <si>
    <t>TECH MAHINDRA LTD.AUG2021FUT</t>
  </si>
  <si>
    <t>ULTRATECH CEMENT LTD.AUG2021FUT</t>
  </si>
  <si>
    <t>VOLTAS LTD.AUG2021FUT</t>
  </si>
  <si>
    <t>ACC LTD.AUG2021FUT</t>
  </si>
  <si>
    <t>AMARA RAJA BATTERIES LTD.AUG2021FUT</t>
  </si>
  <si>
    <t>BAJAJ FINANCE LTD.AUG2021FUT</t>
  </si>
  <si>
    <t>BANK OF BARODAAUG2021FUT</t>
  </si>
  <si>
    <t>HAVELLS INDIA LTD.AUG2021FUT</t>
  </si>
  <si>
    <t>HDFC LIFE INSURANCE CO. LTD.AUG2021FUT</t>
  </si>
  <si>
    <t>MINDTREE LTD.AUG2021FUT</t>
  </si>
  <si>
    <t>BHARAT HEAVY ELECTRICALS LTD.AUG2021FUT</t>
  </si>
  <si>
    <t>CHOLAMANDALAM INVESTMENT &amp; FINANCE CO LTD.AUG2021FUT</t>
  </si>
  <si>
    <t>DR REDDYs LABORATORIES LTD.AUG2021FUT</t>
  </si>
  <si>
    <t>HOUSING DEVELOPMENT FINANCE CORPORATION LTD.AUG2021FUT</t>
  </si>
  <si>
    <t>IDFC FIRST BANK LTD.AUG2021FUT</t>
  </si>
  <si>
    <t>INFOSYS LTD.AUG2021FUT</t>
  </si>
  <si>
    <t>ITC LTD.AUG2021FUT</t>
  </si>
  <si>
    <t>MAHINDRA &amp; MAHINDRA LTD.AUG2021FUT</t>
  </si>
  <si>
    <t>MAHINDRA AND MAHINDRA FINANCIAL SERVICES LTD.AUG2021FUT</t>
  </si>
  <si>
    <t>MARICO LTD.AUG2021FUT</t>
  </si>
  <si>
    <t>RELIANCE INDUSTRIES LTD.AUG2021FUT</t>
  </si>
  <si>
    <t>CIPLA LTD.AUG2021FUT</t>
  </si>
  <si>
    <t>MANAPPURAM FINANCE LTD.AUG2021FUT</t>
  </si>
  <si>
    <t>HDFC ASSET MANAGEMENT COMPANY LTD.AUG2021FUT</t>
  </si>
  <si>
    <t>JSW STEEL LTD.AUG2021FUT</t>
  </si>
  <si>
    <t>Total % of Existing assets hedged through futures :</t>
  </si>
  <si>
    <t>Total Number of Contracts where stock futures were Sold :</t>
  </si>
  <si>
    <t>Net Profit/(Net Loss) on all contracts combined :</t>
  </si>
  <si>
    <t>@</t>
  </si>
  <si>
    <t xml:space="preserve">Total exposure due to futures (non hedging positions) as a %age of net assets </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</si>
  <si>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</si>
  <si>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</si>
  <si>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</si>
  <si>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</si>
  <si>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31st July 2021.</t>
  </si>
  <si>
    <t>IND29FNSEJUL2021FUTJUL2021FUT</t>
  </si>
  <si>
    <t>BANK NIFY AUG 2021FUT</t>
  </si>
  <si>
    <t>BANK NIFTY JUL2021FUT</t>
  </si>
  <si>
    <t>BNK2FNSEJUL2021FUTJUL2021FUT</t>
  </si>
  <si>
    <t>Total % of Existing assets hedged through equity futures :</t>
  </si>
  <si>
    <t>No.</t>
  </si>
  <si>
    <t xml:space="preserve">^ Hedging positions through Commodity futures (ETCDs) as on </t>
  </si>
  <si>
    <t>Total exposure due to commodity futures (ETCDs) (Hedging Positions)  as a % age of net assets:</t>
  </si>
  <si>
    <t xml:space="preserve">Other than Hedging positions through Commodity futures (ETCD) as on </t>
  </si>
  <si>
    <t>Long/Short (Lots)</t>
  </si>
  <si>
    <t xml:space="preserve">Total exposure due to Commodity futures (non hedging positions) as a %age of net assets </t>
  </si>
  <si>
    <t>Total Number of Contracts where Commodities futures (ETCDs) were Bought:</t>
  </si>
  <si>
    <t>COTTON SEED OIL CAKE AKOLA (10 MT 100 QTLS) COMMJUL2021FUT</t>
  </si>
  <si>
    <t>COPPER (2500 KGS) COMMODITYAUG2021FUT</t>
  </si>
  <si>
    <t>CRUDE OIL (100 BARRELS) COMMODITYAUG2021FUT</t>
  </si>
  <si>
    <t>CRUDE OIL (100 BARRELS) COMMODITYJUL2021FUT</t>
  </si>
  <si>
    <t>GOLD (1 KG-1000 GMS) COMMODITYAUG2021FUT</t>
  </si>
  <si>
    <t>GUAR GUM JODHPUR (5 MT - 50 QTLS) COMMODITYJUL2021FUT</t>
  </si>
  <si>
    <t>JEERA UNJHA (3 MT 30 QTLS) COMMODITYJUL2021FUT</t>
  </si>
  <si>
    <t>MCXMETDEXJUL2021FUT</t>
  </si>
  <si>
    <t>NATURAL GAS (1250 mmBtu) COMMODITYAUG2021FUT</t>
  </si>
  <si>
    <t>NATURAL GAS (1250 mmBtu) COMMODITYJUL2021FUT</t>
  </si>
  <si>
    <t>NICKEL (1500 KGS) COMMODITYAUG2021FUT</t>
  </si>
  <si>
    <t>RAPE MUSTARD SEED JAIPUR (10 MT -100 QTLS) COMMODITYJUL2021FUT</t>
  </si>
  <si>
    <t>SOYABEAN INDORE (10 MT 100 QTLS) COMMODITYAUG2021FUT</t>
  </si>
  <si>
    <t>SOY OIL INDORE (5 MT 5000KGS) COMMODITYJUL2021FUT</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</si>
  <si>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</si>
  <si>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</si>
  <si>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</si>
  <si>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Equity futures as on </t>
  </si>
  <si>
    <t>Total Number of Contracts where futures were Bought :</t>
  </si>
  <si>
    <t>Total Number of Contracts where futures were Sold :</t>
  </si>
  <si>
    <t>Gross Notional Value of Contracts where futures were Bought:</t>
  </si>
  <si>
    <t>Gross Notional Value of Contracts where futures were Sold:</t>
  </si>
  <si>
    <t>Net Profit/(Net Loss) on all contracts combined (Rs.) :</t>
  </si>
  <si>
    <t>MCXBULLDEXJUL2021FUT</t>
  </si>
  <si>
    <t>SILVER MINI (5 KGS) COMMODITYNOV2021FUT</t>
  </si>
  <si>
    <t>CASTOR SEED DEESA (10 MT-100QTLS) COMMODITYJUL2021FUT</t>
  </si>
  <si>
    <t>RAPE MUSTARD SEED JAIPUR (10 MT -100 QTLS) COMMODITYAUG2021FUT</t>
  </si>
  <si>
    <t>SOY OIL INDORE (5 MT 5000KGS) COMMODITYAUG2021FUT</t>
  </si>
  <si>
    <t>GOLD MINI (100 GRAMS) COMMODITYSEP2021FUT</t>
  </si>
  <si>
    <t>SILVER MICRO (1 KGS) COMMODITYNOV2021FUT</t>
  </si>
  <si>
    <t>SILVER MICRO (1 KGS) COMMODITYAUG2021FUT</t>
  </si>
  <si>
    <t>GOLD (1 KG-1000 GMS) COMMODITYOCT2021FUT</t>
  </si>
  <si>
    <t>GUAR SEED10 JODHPUR (10 MT 100 QTLS) COMMODITYJUL2021FUT</t>
  </si>
  <si>
    <t>TURMERIC NIZAMABAD (5 MT - 50 QTLS) COMMODITYJUL2021FUT</t>
  </si>
  <si>
    <t>KAPAS RAJKOT (200 MOUNDS OF 20KG EACH) COMMODITYAPR2022FUT</t>
  </si>
  <si>
    <t>MCXMETDEXAUG2021FUT</t>
  </si>
  <si>
    <t>RAPE MUSTARD SEED JAIPUR (10 MT -100 QTLS) COMMODITYSEP2021FUT</t>
  </si>
  <si>
    <t>NICKEL (1500 KGS) COMMODITYJUL2021FUT</t>
  </si>
  <si>
    <t>CRUDE OIL (100 BARRELS) COMMODITYSEP2021FUT</t>
  </si>
  <si>
    <t>LEAD (5 MT 5000 GMS) COMMODITYJUL2021FUT</t>
  </si>
  <si>
    <t>LEAD (5 MT 5000 GMS) COMMODITYAUG2021FUT</t>
  </si>
  <si>
    <t>JEERA UNJHA (3 MT 30 QTLS) COMMODITYAUG2021FUT</t>
  </si>
  <si>
    <t>SILVER (30 KG) COMMODITYSEP2021FUT</t>
  </si>
  <si>
    <t>COPPER (2500 KGS) COMMODITYSEP2021FUT</t>
  </si>
  <si>
    <t>NATURAL GAS (1250 mmBtu) COMMODITYSEP2021FUT</t>
  </si>
  <si>
    <t>GOLD MINI (100 GRAMS) COMMODITYAUG2021FUT</t>
  </si>
  <si>
    <t>SILVER (30 KG) COMMODITYDEC2021FUT</t>
  </si>
  <si>
    <t>MCXBULLDEXAUG2021FUT</t>
  </si>
  <si>
    <t>Tata Hybrid Equity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</si>
  <si>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</si>
  <si>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</si>
  <si>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</si>
  <si>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Ultra Short Term Fund</t>
  </si>
  <si>
    <t>(An open ended ultra-short term  debt scheme investing in instruments such that the Macaulay duration of the portfolio is between 3 months and 6 months)</t>
  </si>
  <si>
    <t>•Regular Income Over Short Term.</t>
  </si>
  <si>
    <t>•Investment in Debt &amp; Money Market instruments such that the Macaulay Duration of the portfolio is between 3 months - 6 months.</t>
  </si>
  <si>
    <t>Tata Money Market Fund</t>
  </si>
  <si>
    <t>(An open-ended debt scheme investing in Money Market instruments)</t>
  </si>
  <si>
    <t>•Investment in Money Market Instruments.</t>
  </si>
  <si>
    <t>Tata Short Term Bond Fund</t>
  </si>
  <si>
    <t>(An open ended short term debt scheme investing in instruments such that the Macaulay duration of portfolio is between 1 year &amp; 3 years)</t>
  </si>
  <si>
    <t>•Regular Fixed Income for Short Term.</t>
  </si>
  <si>
    <t>•Investment in Debt / Money Market instruments / GovernmentSecurities.</t>
  </si>
  <si>
    <t>Tata Treasury Advantage Fund</t>
  </si>
  <si>
    <t>(An open ended low duration debt scheme investing in instruments such that the Macaulay duration of portfolio is between 6 months &amp; 12 months)</t>
  </si>
  <si>
    <t>• Regular Fixed Income for Short Term.</t>
  </si>
  <si>
    <t>• Investment in Debt &amp; Money Market Instruments.</t>
  </si>
  <si>
    <t>Tata Medium Term Fund</t>
  </si>
  <si>
    <t>(An open ended medium term debt scheme investing in instruments such that the Macaulay duration of the portfolio is between 3 years &amp; 4 years)</t>
  </si>
  <si>
    <t>•Income/Capital Appreciation over medium term.</t>
  </si>
  <si>
    <t>•Investment in Debt / Money Market Instruments / Government Securities.</t>
  </si>
  <si>
    <t>Tata liquid fund</t>
  </si>
  <si>
    <t>(An Open Ended Liquid Scheme)</t>
  </si>
  <si>
    <t>• Regular Income for Short Term.</t>
  </si>
  <si>
    <t>• Investment in Debt / Money Market Instruments.</t>
  </si>
  <si>
    <t>Tata Overnight Fund</t>
  </si>
  <si>
    <t>(An open ended Debt scheme investing in Overnight Securities)</t>
  </si>
  <si>
    <t>•To generate reasonable returns in line with overnight rates and high liquidity over short term.</t>
  </si>
  <si>
    <t>•Investment in debt and money market instruments havingmaturity of upto 1 business day.</t>
  </si>
  <si>
    <t>Tata Income Fund</t>
  </si>
  <si>
    <t>(An open ended medium term debt scheme investing in instruments such that the Macaulay duration of the portfolio is between 4 year &amp; 7 years)</t>
  </si>
  <si>
    <t>•Long Term Capital Appreciation &amp; Regular Income.</t>
  </si>
  <si>
    <t>•Investment in Debt &amp; Money Market Instruments / Government Securities.</t>
  </si>
  <si>
    <t>Tata GILT Securities Fund</t>
  </si>
  <si>
    <t>(An open-ended debt scheme investing predominantly in government securities across maturity.)</t>
  </si>
  <si>
    <t>• Long Term Capital Appreciation &amp; Regular Income.</t>
  </si>
  <si>
    <t>• Predominant investments in Government Securities.</t>
  </si>
  <si>
    <t>Tata Banking &amp; PSU Debt Fund</t>
  </si>
  <si>
    <t>(An open ended debt scheme predominantly investing in debt instruments of Banks, Public Sector Undertakings, Public Financial Institutions and Municipal Bonds)</t>
  </si>
  <si>
    <t>•Regular Income Over Short Term to Medium Term.</t>
  </si>
  <si>
    <t>•Predominant investment in Debt &amp; Money Market instruments issued by Banks, Public Sector Undertakings &amp; Financial Institutions.</t>
  </si>
  <si>
    <t>Tata Dynamic Bond Fund</t>
  </si>
  <si>
    <t>(An open ended dynamic debt scheme investing across duration)</t>
  </si>
  <si>
    <t>•Short Term to Medium Capital Appreciation.</t>
  </si>
  <si>
    <t>Tata Retirement Savings Fund</t>
  </si>
  <si>
    <t>(An open ended retirement solution oriented scheme having a lock-in of 5 years or till retirement age (whichever is earlier))</t>
  </si>
  <si>
    <t>TRSF-CONSERVATIVE PLAN: • Long Term Capital Appreciation &amp; Current Income. • A debt oriented (between 70%-100%) savings scheme which provides tool for retirement planning to individual investors</t>
  </si>
  <si>
    <t>TRSF-MODERATE PLAN: • Long Term Capital Appreciation &amp; Current Income. • A predominantly equity oriented (between 65%-85%) savings scheme which provides tool for retirement planning to individual investors.</t>
  </si>
  <si>
    <t>TRSF-PROGRESSIVE PLAN: • Long Term Capital Appreciation. • An equity oriented (between 85%-100%) savings scheme which provides tool for retirement planning to individual investors.</t>
  </si>
  <si>
    <t>Tata large Cap Fund</t>
  </si>
  <si>
    <t>(An open-ended equity scheme predominantly investing in large cap stock)</t>
  </si>
  <si>
    <t>•Investment predominantly in equity &amp; equity related securities of large cap companies.</t>
  </si>
  <si>
    <t>Tata Flexi Cap Fund</t>
  </si>
  <si>
    <t>(An open ended dynamic equity scheme investing across large cap, mid cap, small cap stocks)</t>
  </si>
  <si>
    <t>•Capital Appreciation over medium to long term.</t>
  </si>
  <si>
    <t>•Investment in a diversified portfolio consisting of equity and equity related instruments across market capitalization</t>
  </si>
  <si>
    <t>Tata Equity P/E Fund</t>
  </si>
  <si>
    <t>(An open ended equity scheme following a value investment strategy)</t>
  </si>
  <si>
    <t>•Investment (minimum 70%) in equity &amp; equity related instruments of companies whose rolling P/E is lower than rolling P/E of S&amp;PBSE Sensex.</t>
  </si>
  <si>
    <t>Tata India Tax Saving Fund</t>
  </si>
  <si>
    <t>(An open ended equity linked savings scheme with a statutory lock-in of 3 years &amp; tax benefit)</t>
  </si>
  <si>
    <t>•An equity linked savings scheme (ELSS) Investing predominantly in Equity &amp; Equity related instruments.</t>
  </si>
  <si>
    <t>Tata Focused Equity Fund</t>
  </si>
  <si>
    <t>(An Open Ended Equity Scheme Investing in maximum 30 stocks across market caps (i.e Multi Cap))</t>
  </si>
  <si>
    <t>•Investment in equity/equity related instruments in a concentrated portfolio of maximum 30 stocks across market capitalisation.</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</si>
  <si>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</si>
  <si>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</si>
  <si>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</si>
  <si>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</si>
  <si>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</si>
  <si>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</si>
  <si>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</si>
  <si>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</si>
  <si>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</si>
  <si>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</si>
  <si>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An open ended equity scheme predominatly  investing in dividend yielding stocks.</t>
  </si>
  <si>
    <t>•An open ended equity scheme that aims for growth by primarily investing in equity and equity related instruments of dividend yielding companies.</t>
  </si>
  <si>
    <t>Tata Index Fund (Sensex)</t>
  </si>
  <si>
    <t>(An open-ended equity scheme tracking S&amp;P BSE Sensex)</t>
  </si>
  <si>
    <t>•To reflect / mirror the S&amp;P BSE Sensex returns by investing in the same stocks which comprises of S&amp;PBSE Sensex.</t>
  </si>
  <si>
    <t>Tata Index Fund (Nifty )</t>
  </si>
  <si>
    <t>(An open-ended equity scheme tracking Nifty 50 Index)</t>
  </si>
  <si>
    <t>•To reflect / mirror the Nifty 50 returns by investing in the same stocks which comprises of NIFTY50.</t>
  </si>
  <si>
    <t>Tata Nifty Exchange Traded Fund</t>
  </si>
  <si>
    <t>(An Open Ended Exchange Traded Fund)</t>
  </si>
  <si>
    <t>•Long Term Capital Growth.</t>
  </si>
  <si>
    <t>•Investments in Equity &amp; Equity related instruments covered by Nifty 50 Index.</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</si>
  <si>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</si>
  <si>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</si>
  <si>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</si>
  <si>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</si>
  <si>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</si>
  <si>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</si>
  <si>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</si>
  <si>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</si>
  <si>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</si>
  <si>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</si>
  <si>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</si>
  <si>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</si>
  <si>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</si>
  <si>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</si>
  <si>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</si>
  <si>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</si>
  <si>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</si>
  <si>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</si>
  <si>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</si>
  <si>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</si>
  <si>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</si>
  <si>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</si>
  <si>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</si>
  <si>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</si>
  <si>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</si>
  <si>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</si>
  <si>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</si>
  <si>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Tata Quant Fund</t>
  </si>
  <si>
    <t>(An open-ended equity scheme following quant based investing theme)</t>
  </si>
  <si>
    <t>•Medium to Long Term Capital Appreciation.</t>
  </si>
  <si>
    <t>•Investment in equity &amp; equity related instruments selected based on quant model.</t>
  </si>
  <si>
    <t>Tata Value Fund - Series 2</t>
  </si>
  <si>
    <t>(A close-ended equity scheme following a value investment strategy)</t>
  </si>
  <si>
    <t>•Long Term Wealth Creation.</t>
  </si>
  <si>
    <t>•A close ended equity fund that aims to provide capital appreciation over the tenure of the fund through a diversified equity portfolio following value investment strategy.</t>
  </si>
  <si>
    <t>Tata Fixed Maturity Plan Series 56 Scheme F</t>
  </si>
  <si>
    <t>(A Close Ended Debt Scheme)</t>
  </si>
  <si>
    <t>• Fixed income / capital appreciation on maturity.</t>
  </si>
  <si>
    <t>•Investment in Debt &amp; Money market instruments</t>
  </si>
  <si>
    <t>Tata Fixed Maturity Plan Series 56 Scheme D</t>
  </si>
  <si>
    <t>Tata Fixed Maturity Plan Series 56 Scheme C</t>
  </si>
  <si>
    <t>Tata Fixed Maturity Plan Series 56 Scheme B</t>
  </si>
  <si>
    <t>Tata Fixed Maturity Plan Series 56 Scheme A</t>
  </si>
  <si>
    <t>Tata Fixed Maturity Plan Series 55 Scheme I</t>
  </si>
  <si>
    <t>Tata Fixed Maturity Plan Series 55 Scheme G</t>
  </si>
  <si>
    <t>Tata Fixed Maturity Plan Series 55 Scheme F</t>
  </si>
  <si>
    <t>COMMODITY &amp; EXCHANGE TRADED COMMODITY DERIVATIVES</t>
  </si>
  <si>
    <t>A) COMMODITIES PHYSICAL</t>
  </si>
  <si>
    <t>B) LISTED ON COMMODITY EXCHANGES (Quantity in Lots)</t>
  </si>
  <si>
    <t>COMMODITY &amp; COMMODITY RELATED TOTAL</t>
  </si>
  <si>
    <t>ALUMINIUM (5 MT-5000 GMS) COMMODITY - ALUMINIUMMCXAUG2021FUT</t>
  </si>
  <si>
    <t>ALUMINIUM (5 MT-5000 GMS) COMMODITY - ALUMINIUMMCXSEP2021FUT</t>
  </si>
  <si>
    <t>COPPER (2500 KGS) COMMODITY - COPPERMCXAUG2021FUT</t>
  </si>
  <si>
    <t>COPPER (2500 KGS) COMMODITY - COPPERMCXSEP2021FUT</t>
  </si>
  <si>
    <t>COTTON SEED OIL CAKE AKOLA (10 MT 100 QTLS) COMM - COCUDAKLNCXAUG2021FUT</t>
  </si>
  <si>
    <t>CRUDE OIL (100 BARRELS) COMMODITY - CRUDEOILMCXAUG2021FUT</t>
  </si>
  <si>
    <t>CRUDE OIL (100 BARRELS) COMMODITY - CRUDEOILMCXSEP2021FUT</t>
  </si>
  <si>
    <t>GOLD (1 KG-1000 GMS) COMMODITY - GOLDFUTMCXDEC2021CFUT</t>
  </si>
  <si>
    <t>GOLD (1 KG-1000 GMS) COMMODITY - GOLDMCXOCT2021FUT</t>
  </si>
  <si>
    <t>GOLD MINI (100 GRAMS) COMMODITY - GOLDMFUTMCXOCT2021CFUT</t>
  </si>
  <si>
    <t>GOLD MINI (100 GRAMS) COMMODITY - GOLDMMCXSEP2021FUT</t>
  </si>
  <si>
    <t>LEAD (5 MT 5000 GMS) COMMODITY - LEADMCXAUG2021FUT</t>
  </si>
  <si>
    <t>MCXBULLDEX - MCXBULLDEXMCXAUG2021CFUT</t>
  </si>
  <si>
    <t>MCXBULLDEX - MCXBULLDEXMCXSEP2021CFUT</t>
  </si>
  <si>
    <t>MCXMETDEX - MCXMETDEXMCXAUG2021FUT</t>
  </si>
  <si>
    <t>MCXMETDEX - MCXMETDEXMCXSEP2021FUT</t>
  </si>
  <si>
    <t>NATURAL GAS (1250 mmBtu) COMMODITY - NATURALGAFMCXOCT2021CFUT</t>
  </si>
  <si>
    <t>NATURAL GAS (1250 mmBtu) COMMODITY - NATURALGASMCXSEP2021FUT</t>
  </si>
  <si>
    <t>NICKEL (1500 KGS) COMMODITY - NICKELMCXAUG2021FUT</t>
  </si>
  <si>
    <t>NICKEL (1500 KGS) COMMODITY - NICKELMCXSEP2021FUT</t>
  </si>
  <si>
    <t>RAPE MUSTARD SEED JAIPUR (10 MT -100 QTLS) COMMODITY - RMSEEDFUTNCXNOV2021CFUT</t>
  </si>
  <si>
    <t>RAPE MUSTARD SEED JAIPUR (10 MT -100 QTLS) COMMODITY - RMSEEDFUTNCXOCT2021CFUT</t>
  </si>
  <si>
    <t>RAPE MUSTARD SEED JAIPUR (10 MT -100 QTLS) COMMODITY - RMSEEDNCXAUG2021FUT</t>
  </si>
  <si>
    <t>SILVER (30 KG) COMMODITY - SILVERMCXDEC2021FUT</t>
  </si>
  <si>
    <t>SILVER (30 KG) COMMODITY - SILVERMCXSEP2021FUT</t>
  </si>
  <si>
    <t>SILVER MICRO (1 KGS) COMMODITY - SILVERMICMCXAUG2021FUT</t>
  </si>
  <si>
    <t>SILVER MICRO (1 KGS) COMMODITY - SILVERMICMCXNOV2021FUT</t>
  </si>
  <si>
    <t>SILVER MINI (5 KGS) COMMODITY - SILVERMMCXAUG2021FUT</t>
  </si>
  <si>
    <t>SOYABEAN INDORE (10 MT 100 QTLS) COMMODITY - SYBEANIDRFNCXNOV2021CFUT</t>
  </si>
  <si>
    <t>SOYABEAN INDORE (10 MT 100 QTLS) COMMODITY - SYBEANIDRFNCXOCT2021CFUT</t>
  </si>
  <si>
    <t>COTTON COMMODITY</t>
  </si>
  <si>
    <t>COTTON</t>
  </si>
  <si>
    <t xml:space="preserve">GOLD COMMODITY </t>
  </si>
  <si>
    <t xml:space="preserve">GOLD </t>
  </si>
  <si>
    <t>GOLD COMMODITY INDUSTRY</t>
  </si>
  <si>
    <t>LEAD COMMODITY</t>
  </si>
  <si>
    <t>BULLION MCX INDEX</t>
  </si>
  <si>
    <t>BULLION</t>
  </si>
  <si>
    <t xml:space="preserve">MCXMETDEX </t>
  </si>
  <si>
    <t>NICKEL COMMODITY</t>
  </si>
  <si>
    <t>RAPE MUSTARD SEED</t>
  </si>
  <si>
    <t>SILVER COMMODITY</t>
  </si>
  <si>
    <t>SILVER COMMODITY INDUSTRY</t>
  </si>
  <si>
    <t>SOYABEAN COMMODITY</t>
  </si>
  <si>
    <t xml:space="preserve">SOYABEAN </t>
  </si>
  <si>
    <t>COPPER COMMODITY</t>
  </si>
  <si>
    <t>NATURAL GAS COMMODITY</t>
  </si>
  <si>
    <t>NATURAL GAS</t>
  </si>
  <si>
    <t>CRUDE OIL COMMODITY</t>
  </si>
  <si>
    <t>CRUDE OIL</t>
  </si>
  <si>
    <t>ALUMINIUM COMMODITY</t>
  </si>
  <si>
    <t>ALUMINI</t>
  </si>
  <si>
    <t>"@TOTAL CASH MARGINS PLACED FOR ALL DERVATIVES POSITION (INCLUDING COMMODITY DEREVATIVES ) IS RS. 1,856.00 LAKHS</t>
  </si>
  <si>
    <t>ALUMINIUMF-Commodity Futures-30-SEP-21</t>
  </si>
  <si>
    <t>ALUMINIUMF-Commodity Futures-31-AUG-21</t>
  </si>
  <si>
    <t>COCUDAKLFU-Commodity Futures-20-AUG-21</t>
  </si>
  <si>
    <t>COPPER-Commodity Futures-30-SEP-21</t>
  </si>
  <si>
    <t>COPPER-Commodity Futures-31-AUG-21</t>
  </si>
  <si>
    <t>CRUDEOILFU-Commodity Futures-19-AUG-21</t>
  </si>
  <si>
    <t>CRUDEOILFU-Commodity Futures-20-SEP-21</t>
  </si>
  <si>
    <t>GOLDFUT-Commodity Futures-03-DEC-21</t>
  </si>
  <si>
    <t>GOLDFUT-Commodity Futures-05-OCT-21</t>
  </si>
  <si>
    <t>GOLDMFUT-Commodity Futures-03-SEP-21</t>
  </si>
  <si>
    <t>GOLDMFUT-Commodity Futures-05-OCT-21</t>
  </si>
  <si>
    <t>LEADFUT-Commodity Futures-31-AUG-21</t>
  </si>
  <si>
    <t>MCXBULLDEX-Commodity Futures-24-SEP-21</t>
  </si>
  <si>
    <t>MCXBULLDEX-Commodity Futures-25-AUG-21</t>
  </si>
  <si>
    <t>MCXMETDEX-Commodity Futures-20-AUG-21</t>
  </si>
  <si>
    <t>MCXMETDEX-Commodity Futures-21-SEP-21</t>
  </si>
  <si>
    <t>NATURALGAF-Commodity Futures-26-OCT-21</t>
  </si>
  <si>
    <t>NATURALGAF-Commodity Futures-27-SEP-21</t>
  </si>
  <si>
    <t>NICKELFUT-Commodity Futures-30-SEP-21</t>
  </si>
  <si>
    <t>NICKELFUT-Commodity Futures-31-AUG-21</t>
  </si>
  <si>
    <t>RMSEEDFUT-Commodity Futures-18-NOV-21</t>
  </si>
  <si>
    <t>RMSEEDFUT-Commodity Futures-20-AUG-21</t>
  </si>
  <si>
    <t>RMSEEDFUT-Commodity Futures-20-OCT-21</t>
  </si>
  <si>
    <t>SILVERFUT-Commodity Futures-03-DEC-21</t>
  </si>
  <si>
    <t>SILVERFUT-Commodity Futures-03-SEP-21</t>
  </si>
  <si>
    <t>SILVERMICF-Commodity Futures-30-NOV-21</t>
  </si>
  <si>
    <t>SILVERMICF-Commodity Futures-31-AUG-21</t>
  </si>
  <si>
    <t>SYBEANIDRF-Commodity Futures-18-NOV-21</t>
  </si>
  <si>
    <t>SYBEANIDRF-Commodity Futures-20-OCT-21</t>
  </si>
  <si>
    <t>SILVERMFUT-Commodity Futures-31-AUG-21</t>
  </si>
  <si>
    <t>Tata Floating Rate Fund</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</si>
  <si>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</si>
  <si>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</si>
  <si>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(An open-ended debt scheme investing predominantly in floating rate instruments (including fixed rate instruments converted to floating rate exposures using swaps/ derivatives))</t>
  </si>
  <si>
    <t>$$ - This Security has been kept as Margin for Derivatives</t>
  </si>
  <si>
    <t>GOI 8.35% 14/5/2022 $$</t>
  </si>
  <si>
    <t>GOI 6.30% 9/4/2023 $$</t>
  </si>
  <si>
    <t>GOI 8.20% (15/02/2022) $$</t>
  </si>
  <si>
    <t>GOI -  8.08% (02/08/2022) $$</t>
  </si>
  <si>
    <t>GOI -  8.13% (21/09/2022) $$</t>
  </si>
  <si>
    <t>GOI -  8.79% (08/11/2021) $$</t>
  </si>
  <si>
    <t>GOI -  8.15% (11/06/2022) $$</t>
  </si>
  <si>
    <t>GOI - 7.16% (20/05/2023) $$</t>
  </si>
  <si>
    <t>GOI - 8.83% (25/11/2023) $$</t>
  </si>
  <si>
    <t>GOI - 6.84% (19/12/2022) $$</t>
  </si>
  <si>
    <t xml:space="preserve">GOI - 7.37% (16/04/2023) $$ </t>
  </si>
  <si>
    <t>GOI - 7.32% (28/01/2024) $$</t>
  </si>
  <si>
    <t>GOI - 5.09% (13/04/2022) $$</t>
  </si>
  <si>
    <t>GOI - 4.48% (02/11/2023) $$</t>
  </si>
  <si>
    <t>GOI - 3.96% (09/11/2022) $$</t>
  </si>
  <si>
    <t>** TREASURY BILL 182 DAYS (07/10/2021) $$</t>
  </si>
  <si>
    <t>** TREASURY BILL 182 DAYS (10/09/2021) $$</t>
  </si>
  <si>
    <t>** TREASURY BILL 182 DAYS (14/10/2021) $$</t>
  </si>
  <si>
    <t>** TREASURY BILL 182 DAYS (19/08/2021) $$</t>
  </si>
  <si>
    <t>** TREASURY BILL 182 DAYS (21/10/2021) $$</t>
  </si>
  <si>
    <t>** TREASURY BILL 364 DAYS (03/02/2022) $$</t>
  </si>
  <si>
    <t>** TREASURY BILL 364 DAYS (05/08/2021) $$</t>
  </si>
  <si>
    <t>** TREASURY BILL 364 DAYS (06/01/2022) $$</t>
  </si>
  <si>
    <t>** TREASURY BILL 364 DAYS (09/09/2021) $$</t>
  </si>
  <si>
    <t>** TREASURY BILL 364 DAYS (10/02/2022) $$</t>
  </si>
  <si>
    <t>** TREASURY BILL 364 DAYS (12/08/2021) $$</t>
  </si>
  <si>
    <t>** TREASURY BILL 364 DAYS (13/01/2022) $$</t>
  </si>
  <si>
    <t>** TREASURY BILL 364 DAYS (16/09/2021) $$</t>
  </si>
  <si>
    <t>** TREASURY BILL 364 DAYS (17/03/2022) $$</t>
  </si>
  <si>
    <t>** TREASURY BILL 364 DAYS (19/08/2021) $$</t>
  </si>
  <si>
    <t>** TREASURY BILL 364 DAYS (24/02/2022) $$</t>
  </si>
  <si>
    <t>** TREASURY BILL 364 DAYS (24/03/2022) $$</t>
  </si>
  <si>
    <t>** TREASURY BILL 364 DAYS (26/08/2021) $$</t>
  </si>
  <si>
    <t>** TREASURY BILL 364 DAYS (30/03/2022) $$</t>
  </si>
  <si>
    <t>** TREASURY BILL 364 DAYS (30/12/2021) $$</t>
  </si>
  <si>
    <t>TOTAL INVESTMENTS IN FOREIGN SECURITIES : RS.3,678.16 LACS and 1.69% OF AUM</t>
  </si>
  <si>
    <t>TOTAL INVESTMENTS IN FOREIGN SECURITIES - ETF RS: RS.1,885.18 LACS and 0.86% OF AUM</t>
  </si>
  <si>
    <t>NOTE:</t>
  </si>
  <si>
    <t>There are no investments in Partly Paid up Debentures.</t>
  </si>
  <si>
    <t>None of the schemes of Tata Mutual Fund have participated in Credit Default Swaps (CDS) from 1st July 2021 to 31st July 2021.</t>
  </si>
  <si>
    <t>There were no Repo Transactions in Corporate Debt Securities from 1st July 2021 to 31st July 2021.</t>
  </si>
  <si>
    <t>There were no transactions in Interest Rate Futures (IRFs) from 1st July 2021 to 31st July 2021.</t>
  </si>
  <si>
    <t>There are Intra - Scheme Investments from 1st July 2021 to 31st July 2021.</t>
  </si>
  <si>
    <t>There were no Covered Call Transactions from 1st July 2021 to 31st July 2021.</t>
  </si>
  <si>
    <t>Dividend History</t>
  </si>
  <si>
    <t>** TREASURY BILL 182 DAYS (12/11/2021) $$</t>
  </si>
  <si>
    <t>** TREASURY BILL 364 DAYS (09/12/2021) $$</t>
  </si>
  <si>
    <t>GOI - 7.68% (15/12/2023) $$</t>
  </si>
  <si>
    <t>GOI - 6.97% (06/09/2026) $$</t>
  </si>
  <si>
    <t>GOI - 5.22% (15/06/2025) $$</t>
  </si>
  <si>
    <t>** TREASURY BILL 364 DAYS (27/01/2022) $$</t>
  </si>
  <si>
    <t>GOI - 5.63% (12/04/2026) $$</t>
  </si>
  <si>
    <t>GOI - 7.37% (16/04/2023)  $$</t>
  </si>
  <si>
    <t xml:space="preserve">For the period ended 31st July 2021 the following for non hedging transactions through futures which have been squared off/expired </t>
  </si>
  <si>
    <t>SDL HARYANA  9.71% (12/03/2024) #</t>
  </si>
  <si>
    <t>** 05.27 % NABARD - 23/07/2024 #</t>
  </si>
  <si>
    <t>** 06.49 % YARROW INFRASTRUCTURE PVT LTD - 01/07/2024 #</t>
  </si>
  <si>
    <t># WITH INTEREST RATE SWAP POSITIONS</t>
  </si>
  <si>
    <t>Notional Value</t>
  </si>
  <si>
    <t>% To net assets</t>
  </si>
  <si>
    <t xml:space="preserve">Hedging Position through Interest Rate Swaps as on 31st July 2021 : SDL HARYANA  9.71% (12/03/2024) of Notional Value Rs. 1,000.00  Lakhs  Pay Fixed &amp; Receive Floating. </t>
  </si>
  <si>
    <t xml:space="preserve">Hedging Position through Interest Rate Swaps as on 31st July 2021 : YARROW INFRASTRUCTURE PRIVATE LIMITED 6.49% NCD (01/07/2024) of Notional Value Rs. 1,500.00 Lakhs  Pay Fixed &amp; Receive Floating. </t>
  </si>
  <si>
    <t>Hedging Position through Interest Rate Swaps as on 31st July 2021 : NABARD 5.27% NCD (SR-22B) (23/07/2024) of Notional Value Rs. 2,500.00 Lakhs Pay Fixed &amp; Receive Floating</t>
  </si>
  <si>
    <t>HDFC Bank Ltd - 31-July-2023</t>
  </si>
  <si>
    <t>IDFC First Bank - 23-Jul-2022</t>
  </si>
  <si>
    <t>ICICI Sec PD - 27-July-2022</t>
  </si>
  <si>
    <t>Position</t>
  </si>
  <si>
    <t>Pay Fixed - Receive Floating</t>
  </si>
  <si>
    <t>Counter Parties to Interest Rate Swap</t>
  </si>
  <si>
    <t>Hedging Positions through Interest Rate Swaps as on 31st July 2021</t>
  </si>
  <si>
    <t>Hedging Position through Interest Rate Swaps as on 31 July 2021 is 12.94% of the net assets. (On Notional Value of IRS to Net Assets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</si>
</sst>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0.00000"/>
    <numFmt numFmtId="165" formatCode="0.00000"/>
    <numFmt numFmtId="166" formatCode="0.0000"/>
    <numFmt numFmtId="167" formatCode="######0.00000"/>
    <numFmt numFmtId="168" formatCode="#,##0.0000"/>
    <numFmt numFmtId="169" formatCode="[$-409]d\-mmm\-yyyy;@"/>
  </numFmts>
  <fonts count="43">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color indexed="8"/>
      <name val="Arial"/>
      <family val="2"/>
    </font>
    <font>
      <b/>
      <sz val="12"/>
      <color indexed="8"/>
      <name val="Calibri"/>
      <family val="2"/>
      <scheme val="minor"/>
    </font>
    <font>
      <b/>
      <sz val="10"/>
      <color indexed="8"/>
      <name val="Arial"/>
      <family val="2"/>
    </font>
    <font>
      <sz val="8"/>
      <color indexed="8"/>
      <name val="Times New Roman"/>
      <family val="1"/>
    </font>
    <font>
      <sz val="10"/>
      <color indexed="8"/>
      <name val="Calibri"/>
      <family val="2"/>
      <scheme val="minor"/>
    </font>
    <font>
      <b/>
      <sz val="14"/>
      <color theme="1"/>
      <name val="Calibri"/>
      <family val="2"/>
      <scheme val="minor"/>
    </font>
    <font>
      <sz val="10"/>
      <name val="Arial"/>
      <family val="2"/>
    </font>
    <font>
      <sz val="10"/>
      <color theme="1"/>
      <name val="Arial"/>
      <family val="2"/>
    </font>
    <font>
      <sz val="11"/>
      <name val="Times New Roman"/>
      <family val="1"/>
    </font>
    <font>
      <b/>
      <sz val="11"/>
      <name val="Times New Roman"/>
      <family val="1"/>
    </font>
    <font>
      <b/>
      <sz val="11"/>
      <color theme="1"/>
      <name val="Calibri"/>
      <family val="2"/>
    </font>
    <font>
      <sz val="10"/>
      <color theme="1"/>
      <name val="Times New Roman"/>
      <family val="1"/>
    </font>
    <font>
      <b/>
      <sz val="10"/>
      <color theme="1"/>
      <name val="Rupee Foradian"/>
    </font>
    <font>
      <sz val="11"/>
      <color indexed="8"/>
      <name val="Calibri"/>
      <family val="2"/>
      <scheme val="minor"/>
    </font>
    <font>
      <sz val="10"/>
      <name val="Times New Roman"/>
      <family val="1"/>
    </font>
    <font>
      <b/>
      <sz val="11"/>
      <name val="Calibri"/>
      <family val="2"/>
    </font>
    <font>
      <sz val="11"/>
      <name val="Calibri"/>
      <family val="2"/>
    </font>
    <font>
      <b/>
      <sz val="10"/>
      <color rgb="FFFF0000"/>
      <name val="Rupee Foradian"/>
    </font>
    <font>
      <sz val="10"/>
      <name val="Arial"/>
      <family val="2"/>
    </font>
    <font>
      <b/>
      <sz val="10"/>
      <name val="Arial"/>
      <family val="2"/>
    </font>
    <font>
      <b/>
      <sz val="11"/>
      <color theme="1"/>
      <name val="Calibri"/>
      <family val="2"/>
      <scheme val="minor"/>
    </font>
    <font>
      <b/>
      <sz val="11"/>
      <color indexed="8"/>
      <name val="Calibri"/>
      <family val="2"/>
    </font>
    <font>
      <b/>
      <sz val="11"/>
      <name val="Calibri"/>
      <family val="2"/>
      <scheme val="minor"/>
    </font>
    <font>
      <b/>
      <sz val="11"/>
      <color indexed="8"/>
      <name val="Calibri"/>
      <family val="2"/>
      <scheme val="minor"/>
    </font>
    <font>
      <b/>
      <sz val="12"/>
      <name val="Calibri"/>
      <family val="2"/>
      <scheme val="minor"/>
    </font>
    <font>
      <sz val="11"/>
      <name val="Calibri"/>
      <family val="2"/>
      <scheme val="minor"/>
    </font>
    <font>
      <sz val="11"/>
      <color indexed="8"/>
      <name val="Calibri"/>
      <family val="2"/>
    </font>
    <font>
      <b/>
      <sz val="11"/>
      <color indexed="8"/>
      <name val="Times New Roman"/>
      <family val="1"/>
    </font>
    <font>
      <i/>
      <sz val="11"/>
      <name val="Calibri"/>
      <family val="2"/>
    </font>
    <font>
      <sz val="11"/>
      <color rgb="FF000000"/>
      <name val="Calibri"/>
      <family val="2"/>
    </font>
    <font>
      <b/>
      <sz val="10"/>
      <name val="Rupee Foradian"/>
      <family val="2"/>
    </font>
    <font>
      <b/>
      <sz val="11"/>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indexed="44"/>
        <bgColor indexed="64"/>
      </patternFill>
    </fill>
    <fill>
      <patternFill patternType="solid">
        <fgColor theme="4" tint="0.39997558519241921"/>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style="medium">
        <color indexed="64"/>
      </left>
      <right/>
      <top/>
      <bottom/>
      <diagonal/>
    </border>
  </borders>
  <cellStyleXfs count="11">
    <xf numFmtId="0" fontId="0" fillId="0" borderId="0"/>
    <xf numFmtId="0" fontId="9" fillId="0" borderId="0" applyNumberFormat="0" applyFill="0" applyBorder="0" applyAlignment="0" applyProtection="0">
      <alignment vertical="top"/>
      <protection locked="0"/>
    </xf>
    <xf numFmtId="0" fontId="6" fillId="0" borderId="0"/>
    <xf numFmtId="0" fontId="10" fillId="0" borderId="0"/>
    <xf numFmtId="0" fontId="6" fillId="0" borderId="0"/>
    <xf numFmtId="43" fontId="16" fillId="0" borderId="0" applyFont="0" applyFill="0" applyBorder="0" applyAlignment="0" applyProtection="0"/>
    <xf numFmtId="0" fontId="16" fillId="0" borderId="0"/>
    <xf numFmtId="43" fontId="16" fillId="0" borderId="0" applyFont="0" applyFill="0" applyBorder="0" applyAlignment="0" applyProtection="0"/>
    <xf numFmtId="0" fontId="28" fillId="0" borderId="0"/>
    <xf numFmtId="43" fontId="16" fillId="0" borderId="0" applyFont="0" applyFill="0" applyBorder="0" applyAlignment="0" applyProtection="0"/>
    <xf numFmtId="9" fontId="16" fillId="0" borderId="0" applyFont="0" applyFill="0" applyBorder="0" applyAlignment="0" applyProtection="0"/>
  </cellStyleXfs>
  <cellXfs count="339">
    <xf numFmtId="0" fontId="0" fillId="0" borderId="0" xfId="0"/>
    <xf numFmtId="0" fontId="8" fillId="0" borderId="0" xfId="0" applyFont="1"/>
    <xf numFmtId="0" fontId="7" fillId="0" borderId="0" xfId="0" applyFont="1"/>
    <xf numFmtId="0" fontId="9" fillId="0" borderId="0" xfId="1" applyAlignment="1" applyProtection="1"/>
    <xf numFmtId="2" fontId="8" fillId="0" borderId="0" xfId="0" applyNumberFormat="1" applyFont="1" applyAlignment="1">
      <alignment horizontal="right"/>
    </xf>
    <xf numFmtId="0" fontId="7" fillId="0" borderId="2" xfId="0" applyFont="1" applyBorder="1"/>
    <xf numFmtId="2" fontId="7" fillId="0" borderId="2" xfId="0" applyNumberFormat="1" applyFont="1" applyBorder="1" applyAlignment="1">
      <alignment horizontal="right"/>
    </xf>
    <xf numFmtId="2" fontId="7" fillId="0" borderId="0" xfId="0" applyNumberFormat="1" applyFont="1" applyAlignment="1">
      <alignment horizontal="right"/>
    </xf>
    <xf numFmtId="0" fontId="7" fillId="0" borderId="0" xfId="0" applyFont="1" applyAlignment="1">
      <alignment wrapText="1"/>
    </xf>
    <xf numFmtId="2" fontId="8" fillId="0" borderId="0" xfId="0" applyNumberFormat="1" applyFont="1" applyAlignment="1">
      <alignment horizontal="center"/>
    </xf>
    <xf numFmtId="2" fontId="7" fillId="0" borderId="2" xfId="0" applyNumberFormat="1" applyFont="1" applyBorder="1" applyAlignment="1">
      <alignment horizontal="center"/>
    </xf>
    <xf numFmtId="2" fontId="7" fillId="0" borderId="0" xfId="0" applyNumberFormat="1" applyFont="1" applyAlignment="1">
      <alignment horizontal="center"/>
    </xf>
    <xf numFmtId="0" fontId="6" fillId="0" borderId="0" xfId="2"/>
    <xf numFmtId="0" fontId="6" fillId="0" borderId="0" xfId="2" applyAlignment="1">
      <alignment vertical="center" wrapText="1"/>
    </xf>
    <xf numFmtId="15" fontId="12" fillId="3" borderId="1" xfId="2" applyNumberFormat="1" applyFont="1" applyFill="1" applyBorder="1" applyAlignment="1">
      <alignment horizontal="center" vertical="center" wrapText="1"/>
    </xf>
    <xf numFmtId="164" fontId="12" fillId="3" borderId="1" xfId="2" applyNumberFormat="1" applyFont="1" applyFill="1" applyBorder="1" applyAlignment="1">
      <alignment horizontal="center" vertical="center" wrapText="1"/>
    </xf>
    <xf numFmtId="165" fontId="12" fillId="3" borderId="1" xfId="2" applyNumberFormat="1" applyFont="1" applyFill="1" applyBorder="1" applyAlignment="1">
      <alignment horizontal="center" vertical="center" wrapText="1"/>
    </xf>
    <xf numFmtId="15" fontId="13" fillId="0" borderId="1" xfId="2" applyNumberFormat="1" applyFont="1" applyBorder="1"/>
    <xf numFmtId="166" fontId="13" fillId="0" borderId="1" xfId="2" applyNumberFormat="1" applyFont="1" applyBorder="1"/>
    <xf numFmtId="15" fontId="13" fillId="0" borderId="0" xfId="2" applyNumberFormat="1" applyFont="1"/>
    <xf numFmtId="166" fontId="13" fillId="0" borderId="0" xfId="2" applyNumberFormat="1" applyFont="1"/>
    <xf numFmtId="15" fontId="13" fillId="0" borderId="1" xfId="2" applyNumberFormat="1" applyFont="1" applyBorder="1" applyAlignment="1">
      <alignment horizontal="center"/>
    </xf>
    <xf numFmtId="15" fontId="13" fillId="0" borderId="0" xfId="2" applyNumberFormat="1" applyFont="1" applyAlignment="1">
      <alignment horizontal="center"/>
    </xf>
    <xf numFmtId="0" fontId="6" fillId="0" borderId="0" xfId="2" applyAlignment="1">
      <alignment wrapText="1"/>
    </xf>
    <xf numFmtId="15" fontId="13" fillId="0" borderId="1" xfId="2" applyNumberFormat="1" applyFont="1" applyBorder="1" applyAlignment="1">
      <alignment horizontal="center" wrapText="1"/>
    </xf>
    <xf numFmtId="166" fontId="13" fillId="0" borderId="1" xfId="2" applyNumberFormat="1" applyFont="1" applyBorder="1" applyAlignment="1">
      <alignment wrapText="1"/>
    </xf>
    <xf numFmtId="0" fontId="6" fillId="0" borderId="1" xfId="2" applyBorder="1" applyAlignment="1">
      <alignment horizontal="center"/>
    </xf>
    <xf numFmtId="167" fontId="13" fillId="0" borderId="1" xfId="2" applyNumberFormat="1" applyFont="1" applyBorder="1"/>
    <xf numFmtId="0" fontId="6" fillId="0" borderId="1" xfId="2" applyBorder="1"/>
    <xf numFmtId="166" fontId="6" fillId="0" borderId="1" xfId="2" applyNumberFormat="1" applyBorder="1"/>
    <xf numFmtId="0" fontId="6" fillId="0" borderId="1" xfId="2" applyBorder="1" applyAlignment="1">
      <alignment horizontal="center" wrapText="1"/>
    </xf>
    <xf numFmtId="167" fontId="13" fillId="0" borderId="1" xfId="2" applyNumberFormat="1" applyFont="1" applyBorder="1" applyAlignment="1">
      <alignment wrapText="1"/>
    </xf>
    <xf numFmtId="166" fontId="6" fillId="0" borderId="1" xfId="2" applyNumberFormat="1" applyBorder="1" applyAlignment="1">
      <alignment wrapText="1"/>
    </xf>
    <xf numFmtId="166" fontId="14" fillId="0" borderId="1" xfId="2" applyNumberFormat="1" applyFont="1" applyBorder="1" applyAlignment="1">
      <alignment wrapText="1"/>
    </xf>
    <xf numFmtId="0" fontId="6" fillId="0" borderId="0" xfId="2" applyAlignment="1">
      <alignment horizontal="center"/>
    </xf>
    <xf numFmtId="167" fontId="13" fillId="0" borderId="0" xfId="2" applyNumberFormat="1" applyFont="1"/>
    <xf numFmtId="166" fontId="14" fillId="0" borderId="0" xfId="2" applyNumberFormat="1" applyFont="1"/>
    <xf numFmtId="15" fontId="14" fillId="0" borderId="0" xfId="2" applyNumberFormat="1" applyFont="1" applyAlignment="1">
      <alignment horizontal="center"/>
    </xf>
    <xf numFmtId="15" fontId="12" fillId="3" borderId="3" xfId="2" applyNumberFormat="1" applyFont="1" applyFill="1" applyBorder="1" applyAlignment="1">
      <alignment horizontal="center" vertical="center" wrapText="1"/>
    </xf>
    <xf numFmtId="164" fontId="12" fillId="3" borderId="3" xfId="2" applyNumberFormat="1" applyFont="1" applyFill="1" applyBorder="1" applyAlignment="1">
      <alignment horizontal="center" vertical="center" wrapText="1"/>
    </xf>
    <xf numFmtId="165" fontId="12" fillId="3" borderId="3" xfId="2" applyNumberFormat="1" applyFont="1" applyFill="1" applyBorder="1" applyAlignment="1">
      <alignment horizontal="center" vertical="center" wrapText="1"/>
    </xf>
    <xf numFmtId="166" fontId="14" fillId="0" borderId="1" xfId="2" applyNumberFormat="1" applyFont="1" applyBorder="1"/>
    <xf numFmtId="15" fontId="6" fillId="0" borderId="0" xfId="2" quotePrefix="1" applyNumberFormat="1" applyAlignment="1">
      <alignment horizontal="center"/>
    </xf>
    <xf numFmtId="15" fontId="14" fillId="0" borderId="0" xfId="2" quotePrefix="1" applyNumberFormat="1" applyFont="1" applyAlignment="1">
      <alignment horizontal="center"/>
    </xf>
    <xf numFmtId="168" fontId="14" fillId="0" borderId="0" xfId="2" applyNumberFormat="1" applyFont="1"/>
    <xf numFmtId="0" fontId="6" fillId="0" borderId="0" xfId="4"/>
    <xf numFmtId="0" fontId="15" fillId="0" borderId="1" xfId="4" applyFont="1" applyBorder="1" applyAlignment="1">
      <alignment horizontal="center"/>
    </xf>
    <xf numFmtId="0" fontId="7" fillId="0" borderId="0" xfId="0" applyFont="1" applyAlignment="1">
      <alignment vertical="center"/>
    </xf>
    <xf numFmtId="4" fontId="8" fillId="0" borderId="0" xfId="0" applyNumberFormat="1" applyFont="1"/>
    <xf numFmtId="4" fontId="8" fillId="0" borderId="0" xfId="0" applyNumberFormat="1" applyFont="1" applyAlignment="1">
      <alignment horizontal="center"/>
    </xf>
    <xf numFmtId="2" fontId="8" fillId="0" borderId="0" xfId="0" applyNumberFormat="1" applyFont="1" applyAlignment="1">
      <alignment horizontal="right" vertical="center"/>
    </xf>
    <xf numFmtId="0" fontId="8" fillId="0" borderId="0" xfId="0" applyFont="1" applyAlignment="1">
      <alignment vertical="center"/>
    </xf>
    <xf numFmtId="4" fontId="8" fillId="0" borderId="0" xfId="0" applyNumberFormat="1" applyFont="1" applyAlignment="1">
      <alignment horizontal="center" vertical="center"/>
    </xf>
    <xf numFmtId="2" fontId="8" fillId="0" borderId="1" xfId="0" applyNumberFormat="1" applyFont="1" applyBorder="1" applyAlignment="1">
      <alignment horizontal="right" vertical="center"/>
    </xf>
    <xf numFmtId="43" fontId="18" fillId="0" borderId="1" xfId="5" applyFont="1" applyFill="1" applyBorder="1" applyAlignment="1">
      <alignment horizontal="right" vertical="center" wrapText="1"/>
    </xf>
    <xf numFmtId="4" fontId="8" fillId="0" borderId="1" xfId="0" applyNumberFormat="1" applyFont="1" applyBorder="1" applyAlignment="1">
      <alignment vertical="center"/>
    </xf>
    <xf numFmtId="4" fontId="8" fillId="0" borderId="1" xfId="0" applyNumberFormat="1" applyFont="1" applyBorder="1" applyAlignment="1">
      <alignment horizontal="center" vertical="center"/>
    </xf>
    <xf numFmtId="0" fontId="8" fillId="0" borderId="1" xfId="0" applyFont="1" applyBorder="1" applyAlignment="1">
      <alignment vertical="center"/>
    </xf>
    <xf numFmtId="2" fontId="7"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8" fillId="0" borderId="0" xfId="0" applyFont="1" applyAlignment="1">
      <alignment wrapText="1"/>
    </xf>
    <xf numFmtId="2" fontId="8" fillId="0" borderId="0" xfId="0" applyNumberFormat="1" applyFont="1" applyAlignment="1">
      <alignment horizontal="right" wrapText="1"/>
    </xf>
    <xf numFmtId="4" fontId="0" fillId="0" borderId="1" xfId="0" applyNumberFormat="1" applyBorder="1" applyAlignment="1">
      <alignment horizontal="center" wrapText="1"/>
    </xf>
    <xf numFmtId="4" fontId="17" fillId="0" borderId="1" xfId="0" applyNumberFormat="1" applyFont="1" applyBorder="1" applyAlignment="1">
      <alignment horizontal="center" wrapText="1"/>
    </xf>
    <xf numFmtId="0" fontId="17" fillId="0" borderId="1" xfId="0" applyFont="1" applyBorder="1" applyAlignment="1">
      <alignment wrapText="1"/>
    </xf>
    <xf numFmtId="0" fontId="20" fillId="0" borderId="1" xfId="0" applyFont="1" applyBorder="1" applyAlignment="1">
      <alignment horizontal="center" vertical="center" wrapText="1"/>
    </xf>
    <xf numFmtId="4" fontId="20" fillId="0" borderId="1" xfId="0" applyNumberFormat="1" applyFont="1" applyBorder="1" applyAlignment="1">
      <alignment horizontal="center" vertical="center" wrapText="1"/>
    </xf>
    <xf numFmtId="0" fontId="21" fillId="0" borderId="0" xfId="0" applyFont="1"/>
    <xf numFmtId="4" fontId="21" fillId="0" borderId="0" xfId="0" applyNumberFormat="1" applyFont="1" applyAlignment="1">
      <alignment horizontal="center"/>
    </xf>
    <xf numFmtId="0" fontId="22" fillId="0" borderId="0" xfId="0" applyFont="1" applyAlignment="1">
      <alignment vertical="center"/>
    </xf>
    <xf numFmtId="2" fontId="0" fillId="0" borderId="1" xfId="0" applyNumberFormat="1" applyBorder="1" applyAlignment="1">
      <alignment horizontal="center"/>
    </xf>
    <xf numFmtId="0" fontId="8" fillId="0" borderId="1" xfId="0" applyFont="1" applyBorder="1" applyAlignment="1">
      <alignment horizontal="center" vertical="center"/>
    </xf>
    <xf numFmtId="2" fontId="8" fillId="0" borderId="0" xfId="0" applyNumberFormat="1" applyFont="1"/>
    <xf numFmtId="0" fontId="8" fillId="0" borderId="0" xfId="0" applyFont="1" applyAlignment="1">
      <alignment horizontal="center" vertical="center"/>
    </xf>
    <xf numFmtId="4" fontId="8" fillId="0" borderId="1" xfId="0" applyNumberFormat="1" applyFont="1" applyBorder="1" applyAlignment="1">
      <alignment horizontal="right" vertical="center"/>
    </xf>
    <xf numFmtId="0" fontId="23" fillId="0" borderId="1" xfId="6" applyFont="1" applyBorder="1" applyAlignment="1">
      <alignment horizontal="center" wrapText="1"/>
    </xf>
    <xf numFmtId="0" fontId="24" fillId="0" borderId="1" xfId="0" applyFont="1" applyBorder="1" applyAlignment="1" applyProtection="1">
      <alignment vertical="center" wrapText="1"/>
      <protection locked="0"/>
    </xf>
    <xf numFmtId="2" fontId="7" fillId="0" borderId="0" xfId="0" applyNumberFormat="1" applyFont="1"/>
    <xf numFmtId="4" fontId="8" fillId="0" borderId="0" xfId="0" applyNumberFormat="1" applyFont="1" applyAlignment="1">
      <alignment vertical="center"/>
    </xf>
    <xf numFmtId="4" fontId="18" fillId="0" borderId="1" xfId="0" applyNumberFormat="1" applyFont="1" applyBorder="1" applyAlignment="1">
      <alignment horizontal="right" vertical="center" wrapText="1"/>
    </xf>
    <xf numFmtId="43" fontId="18" fillId="0" borderId="1" xfId="5" applyFont="1" applyFill="1" applyBorder="1" applyAlignment="1">
      <alignment horizontal="center" vertical="center" wrapText="1"/>
    </xf>
    <xf numFmtId="0" fontId="8" fillId="0" borderId="1" xfId="0" applyFont="1" applyBorder="1" applyAlignment="1">
      <alignment horizontal="left" vertical="center" wrapText="1"/>
    </xf>
    <xf numFmtId="0" fontId="5" fillId="0" borderId="1" xfId="0" applyFont="1" applyBorder="1"/>
    <xf numFmtId="0" fontId="25" fillId="0" borderId="4" xfId="0" applyFont="1" applyBorder="1" applyAlignment="1">
      <alignment vertical="center" wrapText="1"/>
    </xf>
    <xf numFmtId="0" fontId="26" fillId="0" borderId="6" xfId="0" applyFont="1" applyBorder="1" applyAlignment="1">
      <alignment vertical="center" wrapText="1"/>
    </xf>
    <xf numFmtId="0" fontId="26" fillId="0" borderId="6" xfId="0" applyFont="1" applyBorder="1" applyAlignment="1">
      <alignment horizontal="justify" vertical="center" wrapText="1"/>
    </xf>
    <xf numFmtId="0" fontId="26" fillId="0" borderId="8" xfId="0" applyFont="1" applyBorder="1" applyAlignment="1">
      <alignment horizontal="justify" vertical="center" wrapText="1"/>
    </xf>
    <xf numFmtId="0" fontId="26" fillId="0" borderId="8" xfId="0" applyFont="1" applyBorder="1" applyAlignment="1">
      <alignment vertical="center" wrapText="1"/>
    </xf>
    <xf numFmtId="0" fontId="27" fillId="0" borderId="0" xfId="0" applyFont="1"/>
    <xf numFmtId="0" fontId="24" fillId="0" borderId="1" xfId="0" applyFont="1" applyBorder="1" applyAlignment="1" applyProtection="1">
      <alignment horizontal="center" vertical="center" wrapText="1"/>
      <protection locked="0"/>
    </xf>
    <xf numFmtId="4" fontId="18" fillId="0" borderId="1" xfId="7" applyNumberFormat="1" applyFont="1" applyFill="1" applyBorder="1" applyAlignment="1">
      <alignment horizontal="right" vertical="center" wrapText="1"/>
    </xf>
    <xf numFmtId="0" fontId="8" fillId="0" borderId="0" xfId="6" applyFont="1"/>
    <xf numFmtId="0" fontId="7" fillId="0" borderId="0" xfId="6" applyFont="1"/>
    <xf numFmtId="2" fontId="7" fillId="0" borderId="0" xfId="6" applyNumberFormat="1" applyFont="1" applyAlignment="1">
      <alignment horizontal="center"/>
    </xf>
    <xf numFmtId="2" fontId="8" fillId="0" borderId="0" xfId="6" applyNumberFormat="1" applyFont="1" applyAlignment="1">
      <alignment horizontal="right"/>
    </xf>
    <xf numFmtId="2" fontId="8" fillId="0" borderId="0" xfId="6" applyNumberFormat="1" applyFont="1" applyAlignment="1">
      <alignment horizontal="center"/>
    </xf>
    <xf numFmtId="2" fontId="7" fillId="0" borderId="0" xfId="6" applyNumberFormat="1" applyFont="1" applyAlignment="1">
      <alignment horizontal="right"/>
    </xf>
    <xf numFmtId="2" fontId="8" fillId="0" borderId="0" xfId="0" applyNumberFormat="1" applyFont="1" applyFill="1"/>
    <xf numFmtId="2" fontId="8" fillId="0" borderId="0" xfId="8" applyNumberFormat="1" applyFont="1" applyAlignment="1">
      <alignment horizontal="right"/>
    </xf>
    <xf numFmtId="0" fontId="8" fillId="0" borderId="0" xfId="8" applyFont="1"/>
    <xf numFmtId="2" fontId="8" fillId="0" borderId="0" xfId="8" applyNumberFormat="1" applyFont="1" applyAlignment="1">
      <alignment horizontal="center"/>
    </xf>
    <xf numFmtId="0" fontId="7" fillId="0" borderId="2" xfId="8" applyFont="1" applyBorder="1"/>
    <xf numFmtId="2" fontId="7" fillId="0" borderId="2" xfId="8" applyNumberFormat="1" applyFont="1" applyBorder="1" applyAlignment="1">
      <alignment horizontal="center"/>
    </xf>
    <xf numFmtId="2" fontId="7" fillId="0" borderId="2" xfId="8" applyNumberFormat="1" applyFont="1" applyBorder="1" applyAlignment="1">
      <alignment horizontal="right"/>
    </xf>
    <xf numFmtId="0" fontId="7" fillId="0" borderId="0" xfId="8" applyFont="1"/>
    <xf numFmtId="2" fontId="7" fillId="0" borderId="0" xfId="8" applyNumberFormat="1" applyFont="1" applyAlignment="1">
      <alignment horizontal="center"/>
    </xf>
    <xf numFmtId="2" fontId="7" fillId="0" borderId="0" xfId="8" applyNumberFormat="1" applyFont="1" applyAlignment="1">
      <alignment horizontal="right"/>
    </xf>
    <xf numFmtId="0" fontId="7" fillId="0" borderId="0" xfId="8" applyFont="1" applyAlignment="1">
      <alignment vertical="center"/>
    </xf>
    <xf numFmtId="4" fontId="8" fillId="0" borderId="0" xfId="8" applyNumberFormat="1" applyFont="1" applyAlignment="1">
      <alignment horizontal="center"/>
    </xf>
    <xf numFmtId="4" fontId="8" fillId="0" borderId="0" xfId="8" applyNumberFormat="1" applyFont="1"/>
    <xf numFmtId="0" fontId="7" fillId="0" borderId="1" xfId="8" applyFont="1" applyBorder="1" applyAlignment="1">
      <alignment horizontal="center" vertical="center" wrapText="1"/>
    </xf>
    <xf numFmtId="4" fontId="7" fillId="0" borderId="1" xfId="8" applyNumberFormat="1" applyFont="1" applyBorder="1" applyAlignment="1">
      <alignment horizontal="center" vertical="center" wrapText="1"/>
    </xf>
    <xf numFmtId="0" fontId="19" fillId="0" borderId="1" xfId="8" applyFont="1" applyBorder="1" applyAlignment="1">
      <alignment horizontal="center" vertical="center" wrapText="1"/>
    </xf>
    <xf numFmtId="2" fontId="7" fillId="0" borderId="1" xfId="8" applyNumberFormat="1" applyFont="1" applyBorder="1" applyAlignment="1">
      <alignment horizontal="center" vertical="center" wrapText="1"/>
    </xf>
    <xf numFmtId="2" fontId="8" fillId="0" borderId="0" xfId="8" applyNumberFormat="1" applyFont="1" applyAlignment="1">
      <alignment horizontal="right" vertical="center"/>
    </xf>
    <xf numFmtId="0" fontId="8" fillId="0" borderId="1" xfId="8" applyFont="1" applyBorder="1" applyAlignment="1">
      <alignment vertical="center"/>
    </xf>
    <xf numFmtId="4" fontId="8" fillId="0" borderId="1" xfId="8" applyNumberFormat="1" applyFont="1" applyBorder="1" applyAlignment="1">
      <alignment horizontal="center" vertical="center"/>
    </xf>
    <xf numFmtId="4" fontId="8" fillId="0" borderId="1" xfId="8" applyNumberFormat="1" applyFont="1" applyBorder="1" applyAlignment="1">
      <alignment vertical="center"/>
    </xf>
    <xf numFmtId="2" fontId="8" fillId="0" borderId="1" xfId="8" applyNumberFormat="1" applyFont="1" applyBorder="1" applyAlignment="1">
      <alignment horizontal="right" vertical="center"/>
    </xf>
    <xf numFmtId="0" fontId="8" fillId="0" borderId="0" xfId="8" applyFont="1" applyAlignment="1">
      <alignment vertical="center"/>
    </xf>
    <xf numFmtId="4" fontId="8" fillId="0" borderId="0" xfId="8" applyNumberFormat="1" applyFont="1" applyAlignment="1">
      <alignment horizontal="center" vertical="center"/>
    </xf>
    <xf numFmtId="0" fontId="16" fillId="0" borderId="1" xfId="0" applyFont="1" applyFill="1" applyBorder="1" applyAlignment="1">
      <alignment horizontal="left" vertical="center" wrapText="1"/>
    </xf>
    <xf numFmtId="4" fontId="16" fillId="0" borderId="1" xfId="0" applyNumberFormat="1" applyFont="1" applyFill="1" applyBorder="1" applyAlignment="1">
      <alignment horizontal="right" vertical="center" wrapText="1"/>
    </xf>
    <xf numFmtId="0" fontId="0" fillId="0" borderId="1" xfId="0" applyFill="1" applyBorder="1"/>
    <xf numFmtId="43" fontId="33" fillId="0" borderId="1" xfId="5" applyFont="1" applyFill="1" applyBorder="1" applyAlignment="1">
      <alignment horizontal="center" vertical="center" wrapText="1"/>
    </xf>
    <xf numFmtId="0" fontId="8" fillId="0" borderId="1" xfId="0" applyFont="1" applyBorder="1"/>
    <xf numFmtId="43" fontId="36" fillId="0" borderId="0" xfId="5" applyFont="1" applyFill="1"/>
    <xf numFmtId="4" fontId="31" fillId="0" borderId="1" xfId="5" applyNumberFormat="1" applyFont="1" applyFill="1" applyBorder="1" applyAlignment="1">
      <alignment horizontal="center" vertical="center" wrapText="1"/>
    </xf>
    <xf numFmtId="43" fontId="21" fillId="0" borderId="1" xfId="5" applyFont="1" applyFill="1" applyBorder="1" applyAlignment="1">
      <alignment horizontal="center" vertical="top" wrapText="1"/>
    </xf>
    <xf numFmtId="43" fontId="31" fillId="0" borderId="0" xfId="5" applyFont="1" applyFill="1" applyAlignment="1">
      <alignment horizontal="center"/>
    </xf>
    <xf numFmtId="37" fontId="4" fillId="0" borderId="0" xfId="7" applyNumberFormat="1" applyFont="1" applyFill="1" applyBorder="1"/>
    <xf numFmtId="43" fontId="31" fillId="0" borderId="1" xfId="5" applyFont="1" applyFill="1" applyBorder="1" applyAlignment="1">
      <alignment horizontal="center" vertical="center"/>
    </xf>
    <xf numFmtId="43" fontId="31" fillId="0" borderId="1" xfId="5" applyFont="1" applyFill="1" applyBorder="1" applyAlignment="1">
      <alignment horizontal="center"/>
    </xf>
    <xf numFmtId="4" fontId="11" fillId="0" borderId="16" xfId="5" applyNumberFormat="1" applyFont="1" applyFill="1" applyBorder="1" applyAlignment="1">
      <alignment horizontal="center" vertical="center"/>
    </xf>
    <xf numFmtId="10" fontId="7" fillId="0" borderId="0" xfId="10" applyNumberFormat="1" applyFont="1" applyFill="1" applyBorder="1" applyAlignment="1">
      <alignment horizontal="center" vertical="center"/>
    </xf>
    <xf numFmtId="43" fontId="31" fillId="0" borderId="16" xfId="5" applyFont="1" applyFill="1" applyBorder="1" applyAlignment="1">
      <alignment horizontal="left"/>
    </xf>
    <xf numFmtId="37" fontId="4" fillId="0" borderId="1" xfId="5" applyNumberFormat="1" applyFont="1" applyFill="1" applyBorder="1" applyAlignment="1">
      <alignment horizontal="center"/>
    </xf>
    <xf numFmtId="43" fontId="33" fillId="0" borderId="16" xfId="5" applyFont="1" applyFill="1" applyBorder="1" applyAlignment="1">
      <alignment horizontal="center" vertical="center"/>
    </xf>
    <xf numFmtId="43" fontId="33" fillId="0" borderId="16" xfId="5" applyFont="1" applyFill="1" applyBorder="1" applyAlignment="1">
      <alignment horizontal="center"/>
    </xf>
    <xf numFmtId="39" fontId="4" fillId="0" borderId="1" xfId="5" applyNumberFormat="1" applyFont="1" applyFill="1" applyBorder="1" applyAlignment="1"/>
    <xf numFmtId="39" fontId="4" fillId="0" borderId="1" xfId="5" applyNumberFormat="1" applyFont="1" applyFill="1" applyBorder="1" applyAlignment="1">
      <alignment horizontal="right"/>
    </xf>
    <xf numFmtId="4" fontId="11" fillId="0" borderId="0" xfId="5" applyNumberFormat="1" applyFont="1" applyFill="1" applyBorder="1" applyAlignment="1">
      <alignment horizontal="center" vertical="center"/>
    </xf>
    <xf numFmtId="39" fontId="23" fillId="0" borderId="1" xfId="5" applyNumberFormat="1" applyFont="1" applyFill="1" applyBorder="1" applyAlignment="1">
      <alignment horizontal="right" vertical="top" wrapText="1"/>
    </xf>
    <xf numFmtId="4" fontId="11" fillId="0" borderId="0" xfId="5" applyNumberFormat="1" applyFont="1" applyFill="1" applyBorder="1" applyAlignment="1">
      <alignment horizontal="center"/>
    </xf>
    <xf numFmtId="43" fontId="31" fillId="0" borderId="1" xfId="7" applyFont="1" applyFill="1" applyBorder="1" applyAlignment="1">
      <alignment horizontal="center" vertical="center" wrapText="1"/>
    </xf>
    <xf numFmtId="43" fontId="36" fillId="0" borderId="0" xfId="5" applyFont="1" applyFill="1" applyAlignment="1">
      <alignment vertical="center"/>
    </xf>
    <xf numFmtId="10" fontId="7" fillId="0" borderId="0" xfId="10" applyNumberFormat="1" applyFont="1" applyFill="1" applyAlignment="1">
      <alignment horizontal="center"/>
    </xf>
    <xf numFmtId="4" fontId="7" fillId="0" borderId="0" xfId="10" applyNumberFormat="1" applyFont="1" applyFill="1" applyAlignment="1">
      <alignment horizontal="right"/>
    </xf>
    <xf numFmtId="4" fontId="36" fillId="0" borderId="1" xfId="5" applyNumberFormat="1" applyFont="1" applyFill="1" applyBorder="1" applyAlignment="1">
      <alignment horizontal="center" vertical="center" wrapText="1"/>
    </xf>
    <xf numFmtId="10" fontId="7" fillId="0" borderId="1" xfId="10" applyNumberFormat="1" applyFont="1" applyFill="1" applyBorder="1" applyAlignment="1">
      <alignment horizontal="center" vertical="center"/>
    </xf>
    <xf numFmtId="43" fontId="31" fillId="0" borderId="0" xfId="5" applyFont="1" applyFill="1" applyAlignment="1">
      <alignment horizontal="center" vertical="center"/>
    </xf>
    <xf numFmtId="4" fontId="31" fillId="0" borderId="0" xfId="5" applyNumberFormat="1" applyFont="1" applyFill="1" applyAlignment="1">
      <alignment horizontal="center" vertical="center"/>
    </xf>
    <xf numFmtId="4" fontId="31" fillId="0" borderId="1" xfId="5" applyNumberFormat="1" applyFont="1" applyFill="1" applyBorder="1" applyAlignment="1">
      <alignment horizontal="center" vertical="center"/>
    </xf>
    <xf numFmtId="0" fontId="35" fillId="0" borderId="1" xfId="0" applyFont="1" applyFill="1" applyBorder="1"/>
    <xf numFmtId="4" fontId="35" fillId="0" borderId="1" xfId="0" applyNumberFormat="1" applyFont="1" applyFill="1" applyBorder="1"/>
    <xf numFmtId="0" fontId="35" fillId="0" borderId="1" xfId="0" applyFont="1" applyFill="1" applyBorder="1" applyAlignment="1">
      <alignment horizontal="center"/>
    </xf>
    <xf numFmtId="0" fontId="25" fillId="0" borderId="20" xfId="0" applyFont="1" applyBorder="1" applyAlignment="1">
      <alignment vertical="center" wrapText="1"/>
    </xf>
    <xf numFmtId="0" fontId="26" fillId="0" borderId="21" xfId="0" applyFont="1" applyBorder="1" applyAlignment="1">
      <alignment horizontal="justify" vertical="center" wrapText="1"/>
    </xf>
    <xf numFmtId="0" fontId="26" fillId="0" borderId="22" xfId="0" applyFont="1" applyBorder="1" applyAlignment="1">
      <alignment horizontal="justify" vertical="center" wrapText="1"/>
    </xf>
    <xf numFmtId="0" fontId="26" fillId="0" borderId="21" xfId="0" applyFont="1" applyBorder="1" applyAlignment="1">
      <alignment vertical="center" wrapText="1"/>
    </xf>
    <xf numFmtId="0" fontId="26" fillId="0" borderId="22" xfId="0" applyFont="1" applyBorder="1" applyAlignment="1">
      <alignment vertical="center" wrapText="1"/>
    </xf>
    <xf numFmtId="0" fontId="8" fillId="0" borderId="0" xfId="0" applyFont="1" applyAlignment="1">
      <alignment vertical="center" wrapText="1"/>
    </xf>
    <xf numFmtId="0" fontId="26" fillId="0" borderId="26" xfId="0" applyFont="1" applyBorder="1" applyAlignment="1">
      <alignment vertical="center" wrapText="1"/>
    </xf>
    <xf numFmtId="2" fontId="8" fillId="0" borderId="0" xfId="0" applyNumberFormat="1" applyFont="1" applyAlignment="1">
      <alignment horizontal="right" vertical="center" wrapText="1"/>
    </xf>
    <xf numFmtId="0" fontId="25" fillId="0" borderId="6" xfId="0" applyFont="1" applyBorder="1" applyAlignment="1">
      <alignment vertical="center" wrapText="1"/>
    </xf>
    <xf numFmtId="2" fontId="8" fillId="0" borderId="0" xfId="0" applyNumberFormat="1" applyFont="1" applyFill="1" applyAlignment="1">
      <alignment horizontal="center"/>
    </xf>
    <xf numFmtId="0" fontId="8" fillId="0" borderId="0" xfId="0" applyFont="1" applyFill="1"/>
    <xf numFmtId="0" fontId="8" fillId="0" borderId="0" xfId="0" applyFont="1" applyFill="1" applyAlignment="1">
      <alignment vertical="center"/>
    </xf>
    <xf numFmtId="2" fontId="8" fillId="0" borderId="0" xfId="0" applyNumberFormat="1" applyFont="1" applyFill="1" applyAlignment="1">
      <alignment horizontal="right"/>
    </xf>
    <xf numFmtId="0" fontId="0" fillId="0" borderId="0" xfId="0" applyFont="1" applyFill="1" applyBorder="1"/>
    <xf numFmtId="2" fontId="7" fillId="0" borderId="0" xfId="0" applyNumberFormat="1" applyFont="1" applyFill="1" applyAlignment="1">
      <alignment horizontal="right"/>
    </xf>
    <xf numFmtId="4" fontId="2" fillId="0" borderId="1" xfId="9" applyNumberFormat="1" applyFont="1" applyFill="1" applyBorder="1" applyAlignment="1">
      <alignment horizontal="center"/>
    </xf>
    <xf numFmtId="0" fontId="25" fillId="0" borderId="1" xfId="0" applyFont="1" applyBorder="1" applyAlignment="1">
      <alignment vertical="center" wrapText="1"/>
    </xf>
    <xf numFmtId="0" fontId="26" fillId="0" borderId="1" xfId="0" applyFont="1" applyBorder="1" applyAlignment="1">
      <alignment horizontal="justify" vertical="center" wrapText="1"/>
    </xf>
    <xf numFmtId="4" fontId="35" fillId="0" borderId="1" xfId="0" applyNumberFormat="1" applyFont="1" applyFill="1" applyBorder="1" applyAlignment="1">
      <alignment horizontal="center"/>
    </xf>
    <xf numFmtId="0" fontId="8" fillId="0" borderId="1" xfId="0" applyFont="1" applyBorder="1" applyAlignment="1">
      <alignment horizontal="center"/>
    </xf>
    <xf numFmtId="0" fontId="8" fillId="0" borderId="1" xfId="0" applyFont="1" applyBorder="1" applyAlignment="1">
      <alignment wrapText="1"/>
    </xf>
    <xf numFmtId="0" fontId="7" fillId="0" borderId="0" xfId="6" applyFont="1" applyFill="1" applyAlignment="1">
      <alignment wrapText="1"/>
    </xf>
    <xf numFmtId="0" fontId="8" fillId="0" borderId="0" xfId="6" applyFont="1" applyFill="1" applyAlignment="1">
      <alignment wrapText="1"/>
    </xf>
    <xf numFmtId="0" fontId="7" fillId="0" borderId="2" xfId="0" applyFont="1" applyFill="1" applyBorder="1"/>
    <xf numFmtId="2" fontId="7" fillId="0" borderId="2" xfId="0" applyNumberFormat="1" applyFont="1" applyFill="1" applyBorder="1" applyAlignment="1">
      <alignment horizontal="center"/>
    </xf>
    <xf numFmtId="2" fontId="7" fillId="0" borderId="2" xfId="0" applyNumberFormat="1" applyFont="1" applyFill="1" applyBorder="1" applyAlignment="1">
      <alignment horizontal="right"/>
    </xf>
    <xf numFmtId="0" fontId="7" fillId="0" borderId="0" xfId="0" applyFont="1" applyFill="1"/>
    <xf numFmtId="2" fontId="7" fillId="0" borderId="0" xfId="0" applyNumberFormat="1" applyFont="1" applyFill="1" applyAlignment="1">
      <alignment horizontal="center"/>
    </xf>
    <xf numFmtId="0" fontId="7" fillId="0" borderId="0" xfId="0" applyFont="1" applyFill="1" applyAlignment="1">
      <alignment wrapText="1"/>
    </xf>
    <xf numFmtId="0" fontId="19" fillId="0" borderId="0" xfId="0" applyFont="1" applyFill="1" applyAlignment="1">
      <alignment vertical="center"/>
    </xf>
    <xf numFmtId="0" fontId="29" fillId="0" borderId="1" xfId="0" applyFont="1" applyFill="1" applyBorder="1" applyAlignment="1">
      <alignment horizontal="center" vertical="center" wrapText="1"/>
    </xf>
    <xf numFmtId="0" fontId="29" fillId="0" borderId="1" xfId="0" applyFont="1" applyFill="1" applyBorder="1" applyAlignment="1">
      <alignment horizontal="left" vertical="center" wrapText="1"/>
    </xf>
    <xf numFmtId="4" fontId="29" fillId="0" borderId="1" xfId="0" applyNumberFormat="1" applyFont="1" applyFill="1" applyBorder="1" applyAlignment="1">
      <alignment horizontal="right" vertical="center" wrapText="1"/>
    </xf>
    <xf numFmtId="0" fontId="31" fillId="0" borderId="0" xfId="0" applyFont="1" applyFill="1" applyAlignment="1">
      <alignment vertical="center"/>
    </xf>
    <xf numFmtId="169" fontId="31" fillId="0" borderId="0" xfId="0" applyNumberFormat="1" applyFont="1" applyFill="1" applyAlignment="1">
      <alignment horizontal="center" vertical="center"/>
    </xf>
    <xf numFmtId="0" fontId="32" fillId="0" borderId="1" xfId="0" applyFont="1" applyFill="1" applyBorder="1" applyAlignment="1">
      <alignment horizontal="center" vertical="center" wrapText="1"/>
    </xf>
    <xf numFmtId="0" fontId="8" fillId="0" borderId="1" xfId="0" applyFont="1" applyFill="1" applyBorder="1"/>
    <xf numFmtId="39" fontId="8" fillId="0" borderId="1" xfId="0" applyNumberFormat="1" applyFont="1" applyFill="1" applyBorder="1" applyAlignment="1">
      <alignment horizontal="center"/>
    </xf>
    <xf numFmtId="4" fontId="8" fillId="0" borderId="1" xfId="0" applyNumberFormat="1" applyFont="1" applyFill="1" applyBorder="1"/>
    <xf numFmtId="0" fontId="30" fillId="0" borderId="0" xfId="0" applyFont="1" applyFill="1"/>
    <xf numFmtId="10" fontId="30" fillId="0" borderId="0" xfId="0" applyNumberFormat="1" applyFont="1" applyFill="1" applyAlignment="1">
      <alignment horizontal="center"/>
    </xf>
    <xf numFmtId="0" fontId="34" fillId="0" borderId="0" xfId="0" applyFont="1" applyFill="1"/>
    <xf numFmtId="2" fontId="34" fillId="0" borderId="0" xfId="0" applyNumberFormat="1" applyFont="1" applyFill="1" applyAlignment="1">
      <alignment horizontal="center"/>
    </xf>
    <xf numFmtId="3" fontId="35" fillId="0" borderId="1" xfId="0" applyNumberFormat="1" applyFont="1" applyFill="1" applyBorder="1" applyAlignment="1">
      <alignment horizontal="center"/>
    </xf>
    <xf numFmtId="4" fontId="34" fillId="0" borderId="0" xfId="0" applyNumberFormat="1" applyFont="1" applyFill="1" applyAlignment="1">
      <alignment horizontal="right"/>
    </xf>
    <xf numFmtId="0" fontId="7" fillId="0" borderId="0" xfId="0" applyFont="1" applyFill="1" applyAlignment="1">
      <alignment vertical="center"/>
    </xf>
    <xf numFmtId="169" fontId="31" fillId="0" borderId="0" xfId="8" applyNumberFormat="1" applyFont="1" applyFill="1" applyAlignment="1">
      <alignment horizontal="center" vertical="center"/>
    </xf>
    <xf numFmtId="0" fontId="28" fillId="0" borderId="0" xfId="8" applyFill="1"/>
    <xf numFmtId="2" fontId="8" fillId="0" borderId="0" xfId="0" applyNumberFormat="1" applyFont="1" applyFill="1" applyAlignment="1">
      <alignment horizontal="right" vertical="center"/>
    </xf>
    <xf numFmtId="0" fontId="31" fillId="0" borderId="1" xfId="8" applyFont="1" applyFill="1" applyBorder="1" applyAlignment="1">
      <alignment horizontal="center" vertical="center" wrapText="1"/>
    </xf>
    <xf numFmtId="4" fontId="31" fillId="0" borderId="1" xfId="8" applyNumberFormat="1" applyFont="1" applyFill="1" applyBorder="1" applyAlignment="1">
      <alignment horizontal="center" vertical="center" wrapText="1"/>
    </xf>
    <xf numFmtId="0" fontId="21" fillId="0" borderId="1" xfId="0" applyFont="1" applyFill="1" applyBorder="1" applyAlignment="1">
      <alignment horizontal="center" vertical="center"/>
    </xf>
    <xf numFmtId="0" fontId="21" fillId="0" borderId="1" xfId="0" applyFont="1" applyFill="1" applyBorder="1" applyAlignment="1">
      <alignment horizontal="center" vertical="top" wrapText="1"/>
    </xf>
    <xf numFmtId="0" fontId="8" fillId="0" borderId="0" xfId="0" applyFont="1" applyFill="1" applyAlignment="1">
      <alignment horizontal="center"/>
    </xf>
    <xf numFmtId="0" fontId="8" fillId="0" borderId="0" xfId="0" quotePrefix="1" applyFont="1" applyFill="1" applyAlignment="1">
      <alignment vertical="center"/>
    </xf>
    <xf numFmtId="0" fontId="31" fillId="0" borderId="0" xfId="8" applyFont="1" applyFill="1" applyAlignment="1">
      <alignment horizontal="justify" vertical="top" wrapText="1"/>
    </xf>
    <xf numFmtId="0" fontId="36" fillId="0" borderId="1" xfId="2" applyFont="1" applyFill="1" applyBorder="1"/>
    <xf numFmtId="17" fontId="28" fillId="0" borderId="0" xfId="8" applyNumberFormat="1" applyFill="1"/>
    <xf numFmtId="0" fontId="31" fillId="0" borderId="1" xfId="8" applyFont="1" applyFill="1" applyBorder="1" applyAlignment="1">
      <alignment horizontal="justify" vertical="top" wrapText="1"/>
    </xf>
    <xf numFmtId="0" fontId="31" fillId="0" borderId="1" xfId="8" applyFont="1" applyFill="1" applyBorder="1"/>
    <xf numFmtId="0" fontId="7" fillId="0" borderId="0" xfId="6" applyFont="1" applyFill="1"/>
    <xf numFmtId="2" fontId="7" fillId="0" borderId="0" xfId="0" applyNumberFormat="1" applyFont="1" applyFill="1"/>
    <xf numFmtId="0" fontId="29" fillId="0" borderId="0" xfId="0" applyFont="1" applyFill="1" applyAlignment="1">
      <alignment vertical="center"/>
    </xf>
    <xf numFmtId="10" fontId="7" fillId="0" borderId="0" xfId="0" applyNumberFormat="1" applyFont="1" applyFill="1" applyAlignment="1">
      <alignment horizontal="center"/>
    </xf>
    <xf numFmtId="0" fontId="11" fillId="0" borderId="16" xfId="8" applyFont="1" applyFill="1" applyBorder="1" applyAlignment="1">
      <alignment horizontal="justify" vertical="top" wrapText="1"/>
    </xf>
    <xf numFmtId="0" fontId="37" fillId="0" borderId="0" xfId="0" applyFont="1" applyFill="1"/>
    <xf numFmtId="40" fontId="4" fillId="0" borderId="1" xfId="0" applyNumberFormat="1" applyFont="1" applyFill="1" applyBorder="1" applyAlignment="1">
      <alignment horizontal="center" vertical="top" wrapText="1"/>
    </xf>
    <xf numFmtId="39" fontId="4" fillId="0" borderId="1" xfId="5" applyNumberFormat="1" applyFont="1" applyFill="1" applyBorder="1" applyAlignment="1">
      <alignment horizontal="center" vertical="top" wrapText="1"/>
    </xf>
    <xf numFmtId="43" fontId="4" fillId="0" borderId="1" xfId="5" applyFont="1" applyFill="1" applyBorder="1" applyAlignment="1">
      <alignment horizontal="justify" vertical="top" wrapText="1"/>
    </xf>
    <xf numFmtId="0" fontId="35" fillId="0" borderId="1" xfId="0" applyFont="1" applyFill="1" applyBorder="1" applyAlignment="1">
      <alignment horizontal="center" vertical="center"/>
    </xf>
    <xf numFmtId="0" fontId="31" fillId="0" borderId="16" xfId="8" applyFont="1" applyFill="1" applyBorder="1" applyAlignment="1">
      <alignment horizontal="justify" vertical="top" wrapText="1"/>
    </xf>
    <xf numFmtId="0" fontId="31" fillId="0" borderId="0" xfId="8" applyFont="1" applyFill="1"/>
    <xf numFmtId="2" fontId="7" fillId="0" borderId="0" xfId="6" applyNumberFormat="1" applyFont="1" applyFill="1" applyAlignment="1">
      <alignment horizontal="center"/>
    </xf>
    <xf numFmtId="0" fontId="8" fillId="0" borderId="0" xfId="6" applyFont="1" applyFill="1"/>
    <xf numFmtId="2" fontId="8" fillId="0" borderId="0" xfId="6" applyNumberFormat="1" applyFont="1" applyFill="1" applyAlignment="1">
      <alignment horizontal="right"/>
    </xf>
    <xf numFmtId="2" fontId="8" fillId="0" borderId="0" xfId="6" applyNumberFormat="1" applyFont="1" applyFill="1" applyAlignment="1">
      <alignment horizontal="center"/>
    </xf>
    <xf numFmtId="0" fontId="29" fillId="0" borderId="0" xfId="0" applyFont="1" applyFill="1"/>
    <xf numFmtId="0" fontId="33" fillId="0" borderId="0" xfId="0" applyFont="1" applyFill="1"/>
    <xf numFmtId="0" fontId="0" fillId="0" borderId="0" xfId="0" applyFill="1" applyBorder="1"/>
    <xf numFmtId="0" fontId="0" fillId="0" borderId="0" xfId="0" applyFill="1"/>
    <xf numFmtId="0" fontId="16" fillId="0" borderId="0" xfId="0" applyFont="1" applyFill="1"/>
    <xf numFmtId="0" fontId="7" fillId="0" borderId="16" xfId="0" applyFont="1" applyFill="1" applyBorder="1" applyAlignment="1">
      <alignment vertical="center"/>
    </xf>
    <xf numFmtId="2" fontId="7" fillId="0" borderId="16" xfId="0" applyNumberFormat="1" applyFont="1" applyFill="1" applyBorder="1" applyAlignment="1">
      <alignment horizontal="center"/>
    </xf>
    <xf numFmtId="0" fontId="7" fillId="0" borderId="16" xfId="0" applyFont="1" applyFill="1" applyBorder="1"/>
    <xf numFmtId="2" fontId="8" fillId="0" borderId="16" xfId="0" applyNumberFormat="1" applyFont="1" applyFill="1" applyBorder="1" applyAlignment="1">
      <alignment horizontal="right"/>
    </xf>
    <xf numFmtId="2" fontId="29" fillId="0" borderId="16" xfId="0" applyNumberFormat="1" applyFont="1" applyFill="1" applyBorder="1"/>
    <xf numFmtId="2" fontId="7" fillId="0" borderId="16" xfId="0" applyNumberFormat="1" applyFont="1" applyFill="1" applyBorder="1" applyAlignment="1">
      <alignment horizontal="right"/>
    </xf>
    <xf numFmtId="0" fontId="3" fillId="0" borderId="1" xfId="0" applyFont="1" applyFill="1" applyBorder="1"/>
    <xf numFmtId="39" fontId="3" fillId="0" borderId="1" xfId="0" applyNumberFormat="1" applyFont="1" applyFill="1" applyBorder="1" applyAlignment="1">
      <alignment horizontal="center" vertical="top" wrapText="1"/>
    </xf>
    <xf numFmtId="0" fontId="11" fillId="0" borderId="0" xfId="8" applyFont="1" applyFill="1" applyBorder="1" applyAlignment="1">
      <alignment horizontal="justify" vertical="top" wrapText="1"/>
    </xf>
    <xf numFmtId="0" fontId="35" fillId="0" borderId="0" xfId="0" applyFont="1" applyFill="1"/>
    <xf numFmtId="0" fontId="35" fillId="0" borderId="0" xfId="0" applyFont="1" applyFill="1" applyAlignment="1">
      <alignment horizontal="center"/>
    </xf>
    <xf numFmtId="0" fontId="11" fillId="0" borderId="0" xfId="8" applyFont="1" applyFill="1" applyAlignment="1">
      <alignment horizontal="justify" vertical="top" wrapText="1"/>
    </xf>
    <xf numFmtId="4" fontId="34" fillId="0" borderId="0" xfId="0" applyNumberFormat="1" applyFont="1" applyFill="1"/>
    <xf numFmtId="0" fontId="32" fillId="0" borderId="12" xfId="0" applyFont="1" applyFill="1" applyBorder="1" applyAlignment="1">
      <alignment vertical="center" wrapText="1"/>
    </xf>
    <xf numFmtId="0" fontId="32" fillId="0" borderId="14" xfId="0" applyFont="1" applyFill="1" applyBorder="1" applyAlignment="1">
      <alignment vertical="center" wrapText="1"/>
    </xf>
    <xf numFmtId="2" fontId="35" fillId="0" borderId="0" xfId="0" applyNumberFormat="1" applyFont="1" applyFill="1" applyAlignment="1">
      <alignment horizontal="right"/>
    </xf>
    <xf numFmtId="4" fontId="39" fillId="0" borderId="0" xfId="0" applyNumberFormat="1" applyFont="1" applyFill="1" applyAlignment="1">
      <alignment wrapText="1" readingOrder="1"/>
    </xf>
    <xf numFmtId="2" fontId="35" fillId="0" borderId="0" xfId="0" applyNumberFormat="1" applyFont="1" applyFill="1"/>
    <xf numFmtId="0" fontId="29" fillId="0" borderId="0" xfId="0" applyFont="1" applyFill="1" applyAlignment="1">
      <alignment vertical="center" wrapText="1"/>
    </xf>
    <xf numFmtId="2" fontId="32" fillId="0" borderId="0" xfId="0" applyNumberFormat="1" applyFont="1" applyFill="1" applyAlignment="1">
      <alignment horizontal="right"/>
    </xf>
    <xf numFmtId="0" fontId="7" fillId="0" borderId="0" xfId="0" applyFont="1" applyFill="1" applyAlignment="1">
      <alignment vertical="center" wrapText="1"/>
    </xf>
    <xf numFmtId="10" fontId="7" fillId="0" borderId="0" xfId="0" applyNumberFormat="1" applyFont="1" applyFill="1" applyAlignment="1">
      <alignment horizontal="center" vertical="center"/>
    </xf>
    <xf numFmtId="0" fontId="28" fillId="0" borderId="0" xfId="8" applyFill="1" applyAlignment="1">
      <alignment vertical="center"/>
    </xf>
    <xf numFmtId="4" fontId="35" fillId="0" borderId="0" xfId="0" applyNumberFormat="1" applyFont="1" applyFill="1" applyAlignment="1">
      <alignment wrapText="1" readingOrder="1"/>
    </xf>
    <xf numFmtId="4" fontId="35" fillId="0" borderId="0" xfId="0" applyNumberFormat="1" applyFont="1" applyFill="1" applyAlignment="1">
      <alignment horizontal="right"/>
    </xf>
    <xf numFmtId="2" fontId="0" fillId="0" borderId="0" xfId="0" applyNumberFormat="1" applyFill="1"/>
    <xf numFmtId="4" fontId="0" fillId="0" borderId="0" xfId="0" applyNumberFormat="1" applyFill="1"/>
    <xf numFmtId="4" fontId="7" fillId="0" borderId="0" xfId="0" applyNumberFormat="1" applyFont="1" applyFill="1" applyAlignment="1">
      <alignment horizontal="right"/>
    </xf>
    <xf numFmtId="0" fontId="7" fillId="0" borderId="0" xfId="0" applyFont="1" applyFill="1" applyAlignment="1">
      <alignment horizontal="left" vertical="center" wrapText="1"/>
    </xf>
    <xf numFmtId="2" fontId="8" fillId="0" borderId="0" xfId="6" applyNumberFormat="1" applyFont="1" applyFill="1"/>
    <xf numFmtId="2" fontId="7" fillId="0" borderId="0" xfId="6" applyNumberFormat="1" applyFont="1" applyFill="1" applyAlignment="1">
      <alignment horizontal="right"/>
    </xf>
    <xf numFmtId="10" fontId="8" fillId="0" borderId="0" xfId="6" applyNumberFormat="1" applyFont="1" applyFill="1" applyAlignment="1">
      <alignment horizontal="right"/>
    </xf>
    <xf numFmtId="0" fontId="11" fillId="0" borderId="0" xfId="8" applyFont="1" applyFill="1" applyAlignment="1">
      <alignment horizontal="justify" vertical="center" wrapText="1"/>
    </xf>
    <xf numFmtId="0" fontId="11" fillId="0" borderId="0" xfId="8" applyFont="1" applyFill="1" applyAlignment="1">
      <alignment horizontal="justify" wrapText="1"/>
    </xf>
    <xf numFmtId="0" fontId="11" fillId="0" borderId="0" xfId="0" applyFont="1" applyFill="1" applyAlignment="1">
      <alignment vertical="center"/>
    </xf>
    <xf numFmtId="4" fontId="8" fillId="0" borderId="0" xfId="6" applyNumberFormat="1" applyFont="1" applyFill="1"/>
    <xf numFmtId="0" fontId="36" fillId="0" borderId="1" xfId="8" applyFont="1" applyFill="1" applyBorder="1" applyAlignment="1">
      <alignment horizontal="center" vertical="center" wrapText="1"/>
    </xf>
    <xf numFmtId="39" fontId="36" fillId="0" borderId="1" xfId="8" applyNumberFormat="1" applyFont="1" applyFill="1" applyBorder="1" applyAlignment="1">
      <alignment horizontal="center" vertical="center" wrapText="1"/>
    </xf>
    <xf numFmtId="4" fontId="36" fillId="0" borderId="1" xfId="8" applyNumberFormat="1" applyFont="1" applyFill="1" applyBorder="1" applyAlignment="1">
      <alignment horizontal="center" vertical="center" wrapText="1"/>
    </xf>
    <xf numFmtId="0" fontId="8" fillId="0" borderId="1" xfId="0" applyFont="1" applyFill="1" applyBorder="1" applyAlignment="1">
      <alignment vertical="center"/>
    </xf>
    <xf numFmtId="0" fontId="31" fillId="0" borderId="0" xfId="8" applyFont="1" applyFill="1" applyAlignment="1">
      <alignment vertical="center"/>
    </xf>
    <xf numFmtId="0" fontId="31" fillId="0" borderId="0" xfId="8" applyFont="1" applyFill="1" applyAlignment="1">
      <alignment horizontal="justify" vertical="center" wrapText="1"/>
    </xf>
    <xf numFmtId="0" fontId="31" fillId="0" borderId="1" xfId="8" applyFont="1" applyFill="1" applyBorder="1" applyAlignment="1">
      <alignment horizontal="justify" vertical="center" wrapText="1"/>
    </xf>
    <xf numFmtId="0" fontId="4" fillId="0" borderId="1" xfId="0" applyFont="1" applyFill="1" applyBorder="1" applyAlignment="1">
      <alignment horizontal="center" vertical="center" wrapText="1"/>
    </xf>
    <xf numFmtId="0" fontId="23" fillId="0" borderId="1" xfId="8" applyFont="1" applyFill="1" applyBorder="1" applyAlignment="1">
      <alignment vertical="center"/>
    </xf>
    <xf numFmtId="0" fontId="31" fillId="0" borderId="1" xfId="8" applyFont="1" applyFill="1" applyBorder="1" applyAlignment="1">
      <alignment vertical="center"/>
    </xf>
    <xf numFmtId="39" fontId="8" fillId="0" borderId="0" xfId="0" applyNumberFormat="1" applyFont="1" applyFill="1" applyAlignment="1">
      <alignment vertical="center"/>
    </xf>
    <xf numFmtId="10" fontId="8" fillId="0" borderId="0" xfId="0" applyNumberFormat="1" applyFont="1"/>
    <xf numFmtId="0" fontId="1" fillId="0" borderId="0" xfId="0" applyFont="1"/>
    <xf numFmtId="0" fontId="42" fillId="0" borderId="1" xfId="0" applyFont="1" applyBorder="1" applyAlignment="1">
      <alignment vertical="center" wrapText="1"/>
    </xf>
    <xf numFmtId="3" fontId="42" fillId="0" borderId="1" xfId="0" applyNumberFormat="1" applyFont="1" applyBorder="1" applyAlignment="1">
      <alignment horizontal="center" vertical="center" wrapText="1"/>
    </xf>
    <xf numFmtId="10" fontId="42" fillId="0" borderId="1" xfId="0" applyNumberFormat="1" applyFont="1" applyBorder="1" applyAlignment="1">
      <alignment horizontal="center" vertical="center" wrapText="1"/>
    </xf>
    <xf numFmtId="0" fontId="7" fillId="0" borderId="0" xfId="0" applyFont="1" applyAlignment="1">
      <alignment horizontal="center"/>
    </xf>
    <xf numFmtId="0" fontId="40" fillId="0" borderId="3" xfId="0" applyFont="1" applyBorder="1" applyAlignment="1">
      <alignment horizontal="center" vertical="center" wrapText="1"/>
    </xf>
    <xf numFmtId="0" fontId="40" fillId="0" borderId="18" xfId="0" applyFont="1" applyBorder="1" applyAlignment="1">
      <alignment horizontal="center" vertical="center" wrapText="1"/>
    </xf>
    <xf numFmtId="0" fontId="40" fillId="0" borderId="19" xfId="0" applyFont="1" applyBorder="1" applyAlignment="1">
      <alignment horizontal="center" vertical="center" wrapText="1"/>
    </xf>
    <xf numFmtId="0" fontId="11" fillId="0" borderId="0" xfId="3" applyFont="1" applyAlignment="1">
      <alignment horizontal="center"/>
    </xf>
    <xf numFmtId="0" fontId="15" fillId="0" borderId="1" xfId="4" applyFont="1" applyBorder="1" applyAlignment="1">
      <alignment horizontal="left"/>
    </xf>
    <xf numFmtId="0" fontId="7" fillId="2" borderId="1" xfId="0" applyFont="1" applyFill="1" applyBorder="1" applyAlignment="1">
      <alignment horizontal="center"/>
    </xf>
    <xf numFmtId="0" fontId="26" fillId="0" borderId="5" xfId="0" applyFont="1" applyBorder="1" applyAlignment="1">
      <alignment vertical="top" wrapText="1"/>
    </xf>
    <xf numFmtId="0" fontId="26" fillId="0" borderId="7" xfId="0" applyFont="1" applyBorder="1" applyAlignment="1">
      <alignment vertical="top" wrapText="1"/>
    </xf>
    <xf numFmtId="0" fontId="26" fillId="0" borderId="9" xfId="0" applyFont="1" applyBorder="1" applyAlignment="1">
      <alignment vertical="top" wrapText="1"/>
    </xf>
    <xf numFmtId="4" fontId="7" fillId="0" borderId="3" xfId="0" applyNumberFormat="1" applyFont="1" applyFill="1" applyBorder="1" applyAlignment="1">
      <alignment horizontal="center" vertical="top" wrapText="1"/>
    </xf>
    <xf numFmtId="4" fontId="7" fillId="0" borderId="18" xfId="0" applyNumberFormat="1" applyFont="1" applyFill="1" applyBorder="1" applyAlignment="1">
      <alignment horizontal="center" vertical="top" wrapText="1"/>
    </xf>
    <xf numFmtId="4" fontId="7" fillId="0" borderId="19" xfId="0" applyNumberFormat="1" applyFont="1" applyFill="1" applyBorder="1" applyAlignment="1">
      <alignment horizontal="center" vertical="top" wrapText="1"/>
    </xf>
    <xf numFmtId="0" fontId="26" fillId="0" borderId="5" xfId="0" applyFont="1" applyBorder="1" applyAlignment="1">
      <alignment horizontal="center" vertical="top" wrapText="1"/>
    </xf>
    <xf numFmtId="0" fontId="26" fillId="0" borderId="7" xfId="0" applyFont="1" applyBorder="1" applyAlignment="1">
      <alignment horizontal="center" vertical="top" wrapText="1"/>
    </xf>
    <xf numFmtId="0" fontId="26" fillId="0" borderId="9" xfId="0" applyFont="1" applyBorder="1" applyAlignment="1">
      <alignment horizontal="center" vertical="top" wrapText="1"/>
    </xf>
    <xf numFmtId="2" fontId="8" fillId="0" borderId="1" xfId="0" applyNumberFormat="1" applyFont="1" applyFill="1" applyBorder="1" applyAlignment="1">
      <alignment horizontal="center" vertical="center" wrapText="1"/>
    </xf>
    <xf numFmtId="2" fontId="7" fillId="0" borderId="1" xfId="6" applyNumberFormat="1" applyFont="1" applyFill="1" applyBorder="1" applyAlignment="1">
      <alignment horizontal="center" vertical="top" wrapText="1"/>
    </xf>
    <xf numFmtId="0" fontId="41" fillId="0" borderId="1" xfId="0" applyFont="1" applyBorder="1" applyAlignment="1">
      <alignment horizontal="center" vertical="center" wrapText="1"/>
    </xf>
    <xf numFmtId="0" fontId="41" fillId="0" borderId="3" xfId="0" applyFont="1" applyBorder="1" applyAlignment="1">
      <alignment horizontal="center" vertical="center" wrapText="1"/>
    </xf>
    <xf numFmtId="0" fontId="41" fillId="0" borderId="19" xfId="0" applyFont="1" applyBorder="1" applyAlignment="1">
      <alignment horizontal="center" vertical="center" wrapText="1"/>
    </xf>
    <xf numFmtId="0" fontId="41" fillId="0" borderId="3" xfId="0" applyFont="1" applyBorder="1" applyAlignment="1">
      <alignment horizontal="left" vertical="center" wrapText="1"/>
    </xf>
    <xf numFmtId="0" fontId="41" fillId="0" borderId="19" xfId="0" applyFont="1" applyBorder="1" applyAlignment="1">
      <alignment horizontal="left" vertical="center" wrapText="1"/>
    </xf>
    <xf numFmtId="0" fontId="1" fillId="0" borderId="1" xfId="0" applyFont="1" applyBorder="1" applyAlignment="1">
      <alignment horizontal="left" vertical="center" wrapText="1"/>
    </xf>
    <xf numFmtId="0" fontId="42" fillId="0" borderId="1" xfId="0" applyFont="1" applyBorder="1" applyAlignment="1">
      <alignment horizontal="center" vertical="center" wrapText="1"/>
    </xf>
    <xf numFmtId="0" fontId="38" fillId="0" borderId="5" xfId="0" applyFont="1" applyBorder="1" applyAlignment="1">
      <alignment horizontal="center" vertical="center" wrapText="1"/>
    </xf>
    <xf numFmtId="0" fontId="38" fillId="0" borderId="7"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20" xfId="0" applyFont="1" applyBorder="1" applyAlignment="1">
      <alignment horizontal="center" vertical="center" wrapText="1"/>
    </xf>
    <xf numFmtId="0" fontId="38" fillId="0" borderId="21" xfId="0" applyFont="1" applyBorder="1" applyAlignment="1">
      <alignment horizontal="center" vertical="center" wrapText="1"/>
    </xf>
    <xf numFmtId="0" fontId="38" fillId="0" borderId="22" xfId="0" applyFont="1" applyBorder="1" applyAlignment="1">
      <alignment horizontal="center" vertical="center" wrapText="1"/>
    </xf>
    <xf numFmtId="0" fontId="25" fillId="0" borderId="23" xfId="0" applyFont="1" applyBorder="1" applyAlignment="1">
      <alignment horizontal="center" vertical="top" wrapText="1"/>
    </xf>
    <xf numFmtId="0" fontId="25" fillId="0" borderId="24" xfId="0" applyFont="1" applyBorder="1" applyAlignment="1">
      <alignment horizontal="center" vertical="top" wrapText="1"/>
    </xf>
    <xf numFmtId="0" fontId="25" fillId="0" borderId="25" xfId="0" applyFont="1" applyBorder="1" applyAlignment="1">
      <alignment horizontal="center" vertical="top" wrapText="1"/>
    </xf>
    <xf numFmtId="0" fontId="26" fillId="0" borderId="23" xfId="0" applyFont="1" applyBorder="1" applyAlignment="1">
      <alignment horizontal="center" vertical="top" wrapText="1"/>
    </xf>
    <xf numFmtId="0" fontId="26" fillId="0" borderId="24" xfId="0" applyFont="1" applyBorder="1" applyAlignment="1">
      <alignment horizontal="center" vertical="top" wrapText="1"/>
    </xf>
    <xf numFmtId="0" fontId="26" fillId="0" borderId="25" xfId="0" applyFont="1" applyBorder="1" applyAlignment="1">
      <alignment horizontal="center" vertical="top"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8" fillId="0" borderId="0" xfId="0" applyFont="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7" fillId="2" borderId="1" xfId="8" applyFont="1" applyFill="1" applyBorder="1" applyAlignment="1">
      <alignment horizontal="center"/>
    </xf>
    <xf numFmtId="0" fontId="26" fillId="0" borderId="1" xfId="0" applyFont="1" applyBorder="1" applyAlignment="1">
      <alignment horizontal="center" vertical="top" wrapText="1"/>
    </xf>
  </cellXfs>
  <cellStyles count="11">
    <cellStyle name="Comma" xfId="9" builtinId="3"/>
    <cellStyle name="Comma 2" xfId="5" xr:uid="{D3AE8D5F-FB5F-4CE9-A852-33C9F9AB172D}"/>
    <cellStyle name="Comma 2 2" xfId="7" xr:uid="{262F0FE4-8FF7-4190-9A86-558723C9FC42}"/>
    <cellStyle name="Hyperlink" xfId="1" builtinId="8"/>
    <cellStyle name="Normal" xfId="0" builtinId="0"/>
    <cellStyle name="Normal 2" xfId="2" xr:uid="{B2F49A55-42E4-48BF-89AD-310BF9A0B908}"/>
    <cellStyle name="Normal 2 2" xfId="3" xr:uid="{8C229BB5-D708-4BC1-8C60-27A0F908E2EB}"/>
    <cellStyle name="Normal 2 3" xfId="4" xr:uid="{6E486E62-26D0-41A5-9ECA-38CB83FD49A2}"/>
    <cellStyle name="Normal 3" xfId="8" xr:uid="{F6E60504-F3F2-4A2A-A5E1-620E72878736}"/>
    <cellStyle name="Normal 5" xfId="6" xr:uid="{BD30E5CC-7F12-497D-802F-39BBC0BC91A8}"/>
    <cellStyle name="Percent" xfId="10" builtinId="5"/>
  </cellStyles>
  <dxfs count="96">
    <dxf>
      <fill>
        <patternFill patternType="solid">
          <fgColor indexed="64"/>
          <bgColor rgb="FF538ED5" tint="0.39997558519241921"/>
        </patternFill>
      </fill>
    </dxf>
    <dxf>
      <font>
        <u val="none"/>
      </font>
      <numFmt numFmtId="3" formatCode="#,##0"/>
    </dxf>
    <dxf>
      <font>
        <u val="none"/>
      </font>
      <numFmt numFmtId="3" formatCode="#,##0"/>
    </dxf>
    <dxf>
      <font>
        <u val="none"/>
      </font>
      <numFmt numFmtId="4" formatCode="#,##0.00"/>
    </dxf>
    <dxf>
      <font>
        <u val="none"/>
      </font>
      <numFmt numFmtId="170"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ont>
        <u val="none"/>
      </font>
      <numFmt numFmtId="4" formatCode="#,##0.00"/>
    </dxf>
    <dxf>
      <font>
        <u val="none"/>
      </font>
      <numFmt numFmtId="170" formatCode="#,##0.000"/>
    </dxf>
    <dxf>
      <font>
        <u val="none"/>
      </font>
      <numFmt numFmtId="4" formatCode="#,##0.00"/>
    </dxf>
    <dxf>
      <font>
        <u val="none"/>
      </font>
      <numFmt numFmtId="170" formatCode="#,##0.000"/>
    </dxf>
    <dxf>
      <font>
        <u val="none"/>
      </font>
      <numFmt numFmtId="4" formatCode="#,##0.00"/>
    </dxf>
    <dxf>
      <font>
        <u val="none"/>
      </font>
      <numFmt numFmtId="170" formatCode="#,##0.000"/>
    </dxf>
    <dxf>
      <font>
        <u val="none"/>
      </font>
      <numFmt numFmtId="4" formatCode="#,##0.00"/>
    </dxf>
    <dxf>
      <font>
        <u val="none"/>
      </font>
      <numFmt numFmtId="170" formatCode="#,##0.000"/>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1" defaultTableStyle="TableStyleMedium9" defaultPivotStyle="PivotStyleLight16">
    <tableStyle name="Invisible" pivot="0" table="0" count="0" xr9:uid="{996F0CB2-3AF8-4429-BAB1-3952DB6AAD5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28.png"/></Relationships>
</file>

<file path=xl/drawings/_rels/drawing34.xml.rels><?xml version="1.0" encoding="UTF-8" standalone="yes"?>
<Relationships xmlns="http://schemas.openxmlformats.org/package/2006/relationships"><Relationship Id="rId1" Type="http://schemas.openxmlformats.org/officeDocument/2006/relationships/image" Target="../media/image2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30.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32.png"/></Relationships>
</file>

<file path=xl/drawings/_rels/drawing38.xml.rels><?xml version="1.0" encoding="UTF-8" standalone="yes"?>
<Relationships xmlns="http://schemas.openxmlformats.org/package/2006/relationships"><Relationship Id="rId1" Type="http://schemas.openxmlformats.org/officeDocument/2006/relationships/image" Target="../media/image33.png"/></Relationships>
</file>

<file path=xl/drawings/_rels/drawing39.xml.rels><?xml version="1.0" encoding="UTF-8" standalone="yes"?>
<Relationships xmlns="http://schemas.openxmlformats.org/package/2006/relationships"><Relationship Id="rId1" Type="http://schemas.openxmlformats.org/officeDocument/2006/relationships/image" Target="../media/image34.png"/></Relationships>
</file>

<file path=xl/drawings/_rels/drawing40.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1.xml.rels><?xml version="1.0" encoding="UTF-8" standalone="yes"?>
<Relationships xmlns="http://schemas.openxmlformats.org/package/2006/relationships"><Relationship Id="rId1" Type="http://schemas.openxmlformats.org/officeDocument/2006/relationships/image" Target="../media/image36.png"/></Relationships>
</file>

<file path=xl/drawings/_rels/drawing4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4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4.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5.xml.rels><?xml version="1.0" encoding="UTF-8" standalone="yes"?>
<Relationships xmlns="http://schemas.openxmlformats.org/package/2006/relationships"><Relationship Id="rId1" Type="http://schemas.openxmlformats.org/officeDocument/2006/relationships/image" Target="../media/image38.png"/></Relationships>
</file>

<file path=xl/drawings/_rels/drawing46.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7.xml.rels><?xml version="1.0" encoding="UTF-8" standalone="yes"?>
<Relationships xmlns="http://schemas.openxmlformats.org/package/2006/relationships"><Relationship Id="rId1" Type="http://schemas.openxmlformats.org/officeDocument/2006/relationships/image" Target="../media/image39.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0.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42.png"/></Relationships>
</file>

<file path=xl/drawings/_rels/drawing5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66674</xdr:colOff>
      <xdr:row>2</xdr:row>
      <xdr:rowOff>152400</xdr:rowOff>
    </xdr:from>
    <xdr:to>
      <xdr:col>2</xdr:col>
      <xdr:colOff>1552575</xdr:colOff>
      <xdr:row>7</xdr:row>
      <xdr:rowOff>276225</xdr:rowOff>
    </xdr:to>
    <xdr:pic>
      <xdr:nvPicPr>
        <xdr:cNvPr id="2" name="Picture 1">
          <a:extLst>
            <a:ext uri="{FF2B5EF4-FFF2-40B4-BE49-F238E27FC236}">
              <a16:creationId xmlns:a16="http://schemas.microsoft.com/office/drawing/2014/main" id="{2B3B5EE5-04B0-472D-9626-05BD6959571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3524" y="485775"/>
          <a:ext cx="1314451"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104775</xdr:colOff>
      <xdr:row>2</xdr:row>
      <xdr:rowOff>161925</xdr:rowOff>
    </xdr:from>
    <xdr:to>
      <xdr:col>2</xdr:col>
      <xdr:colOff>1781175</xdr:colOff>
      <xdr:row>6</xdr:row>
      <xdr:rowOff>152400</xdr:rowOff>
    </xdr:to>
    <xdr:pic>
      <xdr:nvPicPr>
        <xdr:cNvPr id="2" name="Picture 303">
          <a:extLst>
            <a:ext uri="{FF2B5EF4-FFF2-40B4-BE49-F238E27FC236}">
              <a16:creationId xmlns:a16="http://schemas.microsoft.com/office/drawing/2014/main" id="{057A488B-1C07-45C1-96B3-E64112364A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95300"/>
          <a:ext cx="12763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47625</xdr:colOff>
      <xdr:row>3</xdr:row>
      <xdr:rowOff>66675</xdr:rowOff>
    </xdr:from>
    <xdr:to>
      <xdr:col>2</xdr:col>
      <xdr:colOff>1704974</xdr:colOff>
      <xdr:row>6</xdr:row>
      <xdr:rowOff>161925</xdr:rowOff>
    </xdr:to>
    <xdr:pic>
      <xdr:nvPicPr>
        <xdr:cNvPr id="3" name="Picture 320">
          <a:extLst>
            <a:ext uri="{FF2B5EF4-FFF2-40B4-BE49-F238E27FC236}">
              <a16:creationId xmlns:a16="http://schemas.microsoft.com/office/drawing/2014/main" id="{2CE840D3-3F09-4584-84DF-A6A10BA51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29225" y="590550"/>
          <a:ext cx="1333499"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66676</xdr:colOff>
      <xdr:row>2</xdr:row>
      <xdr:rowOff>57151</xdr:rowOff>
    </xdr:from>
    <xdr:to>
      <xdr:col>2</xdr:col>
      <xdr:colOff>1304925</xdr:colOff>
      <xdr:row>6</xdr:row>
      <xdr:rowOff>247650</xdr:rowOff>
    </xdr:to>
    <xdr:pic>
      <xdr:nvPicPr>
        <xdr:cNvPr id="2" name="Picture 1">
          <a:extLst>
            <a:ext uri="{FF2B5EF4-FFF2-40B4-BE49-F238E27FC236}">
              <a16:creationId xmlns:a16="http://schemas.microsoft.com/office/drawing/2014/main" id="{36BC1210-C8A8-498E-B9A1-C61D7D580F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19826" y="390526"/>
          <a:ext cx="1238249" cy="9524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3</xdr:row>
      <xdr:rowOff>28575</xdr:rowOff>
    </xdr:from>
    <xdr:to>
      <xdr:col>3</xdr:col>
      <xdr:colOff>0</xdr:colOff>
      <xdr:row>7</xdr:row>
      <xdr:rowOff>133350</xdr:rowOff>
    </xdr:to>
    <xdr:pic>
      <xdr:nvPicPr>
        <xdr:cNvPr id="3" name="Picture 304">
          <a:extLst>
            <a:ext uri="{FF2B5EF4-FFF2-40B4-BE49-F238E27FC236}">
              <a16:creationId xmlns:a16="http://schemas.microsoft.com/office/drawing/2014/main" id="{9EBCF585-CFBA-4368-BFDC-B79D44E9BE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95900" y="552450"/>
          <a:ext cx="13620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9525</xdr:colOff>
      <xdr:row>2</xdr:row>
      <xdr:rowOff>161925</xdr:rowOff>
    </xdr:from>
    <xdr:to>
      <xdr:col>2</xdr:col>
      <xdr:colOff>1343025</xdr:colOff>
      <xdr:row>6</xdr:row>
      <xdr:rowOff>95250</xdr:rowOff>
    </xdr:to>
    <xdr:pic>
      <xdr:nvPicPr>
        <xdr:cNvPr id="3" name="Picture 320">
          <a:extLst>
            <a:ext uri="{FF2B5EF4-FFF2-40B4-BE49-F238E27FC236}">
              <a16:creationId xmlns:a16="http://schemas.microsoft.com/office/drawing/2014/main" id="{74B10728-82A3-45BA-9142-0293253D6C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495300"/>
          <a:ext cx="13335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9525</xdr:colOff>
      <xdr:row>2</xdr:row>
      <xdr:rowOff>152400</xdr:rowOff>
    </xdr:from>
    <xdr:to>
      <xdr:col>3</xdr:col>
      <xdr:colOff>38100</xdr:colOff>
      <xdr:row>7</xdr:row>
      <xdr:rowOff>104775</xdr:rowOff>
    </xdr:to>
    <xdr:pic>
      <xdr:nvPicPr>
        <xdr:cNvPr id="2" name="Picture 320">
          <a:extLst>
            <a:ext uri="{FF2B5EF4-FFF2-40B4-BE49-F238E27FC236}">
              <a16:creationId xmlns:a16="http://schemas.microsoft.com/office/drawing/2014/main" id="{2EC8F8C6-2388-4669-B3DF-73F602F849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485775"/>
          <a:ext cx="14097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1304925</xdr:colOff>
      <xdr:row>6</xdr:row>
      <xdr:rowOff>133349</xdr:rowOff>
    </xdr:to>
    <xdr:pic>
      <xdr:nvPicPr>
        <xdr:cNvPr id="2" name="Picture 323">
          <a:extLst>
            <a:ext uri="{FF2B5EF4-FFF2-40B4-BE49-F238E27FC236}">
              <a16:creationId xmlns:a16="http://schemas.microsoft.com/office/drawing/2014/main" id="{10C980AF-0049-4A0F-8259-FD6E2AA6B0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409575"/>
          <a:ext cx="125730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57150</xdr:colOff>
      <xdr:row>2</xdr:row>
      <xdr:rowOff>95250</xdr:rowOff>
    </xdr:from>
    <xdr:to>
      <xdr:col>3</xdr:col>
      <xdr:colOff>0</xdr:colOff>
      <xdr:row>6</xdr:row>
      <xdr:rowOff>133350</xdr:rowOff>
    </xdr:to>
    <xdr:pic>
      <xdr:nvPicPr>
        <xdr:cNvPr id="2" name="Picture 323">
          <a:extLst>
            <a:ext uri="{FF2B5EF4-FFF2-40B4-BE49-F238E27FC236}">
              <a16:creationId xmlns:a16="http://schemas.microsoft.com/office/drawing/2014/main" id="{8A0D77F5-8FD3-4930-B48A-D43D131136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428625"/>
          <a:ext cx="13239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38099</xdr:colOff>
      <xdr:row>3</xdr:row>
      <xdr:rowOff>66675</xdr:rowOff>
    </xdr:from>
    <xdr:to>
      <xdr:col>2</xdr:col>
      <xdr:colOff>1381124</xdr:colOff>
      <xdr:row>6</xdr:row>
      <xdr:rowOff>95250</xdr:rowOff>
    </xdr:to>
    <xdr:pic>
      <xdr:nvPicPr>
        <xdr:cNvPr id="3" name="Picture 303">
          <a:extLst>
            <a:ext uri="{FF2B5EF4-FFF2-40B4-BE49-F238E27FC236}">
              <a16:creationId xmlns:a16="http://schemas.microsoft.com/office/drawing/2014/main" id="{146315A6-B5F0-4928-A17D-2D4F01451A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4" y="590550"/>
          <a:ext cx="13430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85725</xdr:colOff>
      <xdr:row>2</xdr:row>
      <xdr:rowOff>0</xdr:rowOff>
    </xdr:from>
    <xdr:to>
      <xdr:col>3</xdr:col>
      <xdr:colOff>0</xdr:colOff>
      <xdr:row>6</xdr:row>
      <xdr:rowOff>123825</xdr:rowOff>
    </xdr:to>
    <xdr:pic>
      <xdr:nvPicPr>
        <xdr:cNvPr id="2" name="Picture 330">
          <a:extLst>
            <a:ext uri="{FF2B5EF4-FFF2-40B4-BE49-F238E27FC236}">
              <a16:creationId xmlns:a16="http://schemas.microsoft.com/office/drawing/2014/main" id="{BE142951-C45E-49B9-B9C4-2796E7E7AB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333375"/>
          <a:ext cx="129540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114299</xdr:colOff>
      <xdr:row>2</xdr:row>
      <xdr:rowOff>133351</xdr:rowOff>
    </xdr:from>
    <xdr:to>
      <xdr:col>3</xdr:col>
      <xdr:colOff>857249</xdr:colOff>
      <xdr:row>5</xdr:row>
      <xdr:rowOff>464345</xdr:rowOff>
    </xdr:to>
    <xdr:pic>
      <xdr:nvPicPr>
        <xdr:cNvPr id="5" name="Picture 330">
          <a:extLst>
            <a:ext uri="{FF2B5EF4-FFF2-40B4-BE49-F238E27FC236}">
              <a16:creationId xmlns:a16="http://schemas.microsoft.com/office/drawing/2014/main" id="{6E99E493-6399-4797-9473-95B6ED1722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81449" y="457201"/>
          <a:ext cx="1590675" cy="12834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3</xdr:col>
      <xdr:colOff>1</xdr:colOff>
      <xdr:row>6</xdr:row>
      <xdr:rowOff>247650</xdr:rowOff>
    </xdr:to>
    <xdr:pic>
      <xdr:nvPicPr>
        <xdr:cNvPr id="2" name="Picture 2">
          <a:extLst>
            <a:ext uri="{FF2B5EF4-FFF2-40B4-BE49-F238E27FC236}">
              <a16:creationId xmlns:a16="http://schemas.microsoft.com/office/drawing/2014/main" id="{7CCD21E5-2252-4AB6-BD82-F9D9042A59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3335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47624</xdr:colOff>
      <xdr:row>3</xdr:row>
      <xdr:rowOff>28575</xdr:rowOff>
    </xdr:from>
    <xdr:to>
      <xdr:col>2</xdr:col>
      <xdr:colOff>1381124</xdr:colOff>
      <xdr:row>6</xdr:row>
      <xdr:rowOff>219075</xdr:rowOff>
    </xdr:to>
    <xdr:pic>
      <xdr:nvPicPr>
        <xdr:cNvPr id="2" name="Picture 320">
          <a:extLst>
            <a:ext uri="{FF2B5EF4-FFF2-40B4-BE49-F238E27FC236}">
              <a16:creationId xmlns:a16="http://schemas.microsoft.com/office/drawing/2014/main" id="{CC05D4A9-27D4-4825-857F-1AE11BE802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799" y="55245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57149</xdr:colOff>
      <xdr:row>2</xdr:row>
      <xdr:rowOff>123824</xdr:rowOff>
    </xdr:from>
    <xdr:to>
      <xdr:col>2</xdr:col>
      <xdr:colOff>1381124</xdr:colOff>
      <xdr:row>6</xdr:row>
      <xdr:rowOff>114299</xdr:rowOff>
    </xdr:to>
    <xdr:pic>
      <xdr:nvPicPr>
        <xdr:cNvPr id="2" name="Picture 322">
          <a:extLst>
            <a:ext uri="{FF2B5EF4-FFF2-40B4-BE49-F238E27FC236}">
              <a16:creationId xmlns:a16="http://schemas.microsoft.com/office/drawing/2014/main" id="{36F17F47-F46D-4073-B5A7-6B4DD25E6D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199"/>
          <a:ext cx="13239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76200</xdr:colOff>
      <xdr:row>2</xdr:row>
      <xdr:rowOff>161925</xdr:rowOff>
    </xdr:from>
    <xdr:to>
      <xdr:col>2</xdr:col>
      <xdr:colOff>1628775</xdr:colOff>
      <xdr:row>6</xdr:row>
      <xdr:rowOff>95250</xdr:rowOff>
    </xdr:to>
    <xdr:pic>
      <xdr:nvPicPr>
        <xdr:cNvPr id="2" name="Picture 327">
          <a:extLst>
            <a:ext uri="{FF2B5EF4-FFF2-40B4-BE49-F238E27FC236}">
              <a16:creationId xmlns:a16="http://schemas.microsoft.com/office/drawing/2014/main" id="{BBD0BDED-A2E9-42D4-9274-E66B97DBDB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53050" y="495300"/>
          <a:ext cx="13049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142875</xdr:rowOff>
    </xdr:from>
    <xdr:to>
      <xdr:col>2</xdr:col>
      <xdr:colOff>1628775</xdr:colOff>
      <xdr:row>6</xdr:row>
      <xdr:rowOff>228600</xdr:rowOff>
    </xdr:to>
    <xdr:pic>
      <xdr:nvPicPr>
        <xdr:cNvPr id="2" name="Picture 326">
          <a:extLst>
            <a:ext uri="{FF2B5EF4-FFF2-40B4-BE49-F238E27FC236}">
              <a16:creationId xmlns:a16="http://schemas.microsoft.com/office/drawing/2014/main" id="{287005FE-DC25-4C4A-BAD5-D9B39EDC6B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76250"/>
          <a:ext cx="13144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85725</xdr:rowOff>
    </xdr:from>
    <xdr:to>
      <xdr:col>2</xdr:col>
      <xdr:colOff>1647825</xdr:colOff>
      <xdr:row>5</xdr:row>
      <xdr:rowOff>485775</xdr:rowOff>
    </xdr:to>
    <xdr:pic>
      <xdr:nvPicPr>
        <xdr:cNvPr id="2" name="Picture 315">
          <a:extLst>
            <a:ext uri="{FF2B5EF4-FFF2-40B4-BE49-F238E27FC236}">
              <a16:creationId xmlns:a16="http://schemas.microsoft.com/office/drawing/2014/main" id="{668C96C7-EA9C-4791-89BB-4517B4A95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76800" y="419100"/>
          <a:ext cx="13335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1628774</xdr:colOff>
      <xdr:row>5</xdr:row>
      <xdr:rowOff>495300</xdr:rowOff>
    </xdr:to>
    <xdr:pic>
      <xdr:nvPicPr>
        <xdr:cNvPr id="2" name="Picture 314">
          <a:extLst>
            <a:ext uri="{FF2B5EF4-FFF2-40B4-BE49-F238E27FC236}">
              <a16:creationId xmlns:a16="http://schemas.microsoft.com/office/drawing/2014/main" id="{0AEADDA8-D23D-4748-B93E-D8435466D3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47675"/>
          <a:ext cx="13239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1562100</xdr:colOff>
      <xdr:row>6</xdr:row>
      <xdr:rowOff>0</xdr:rowOff>
    </xdr:to>
    <xdr:pic>
      <xdr:nvPicPr>
        <xdr:cNvPr id="2" name="Picture 313">
          <a:extLst>
            <a:ext uri="{FF2B5EF4-FFF2-40B4-BE49-F238E27FC236}">
              <a16:creationId xmlns:a16="http://schemas.microsoft.com/office/drawing/2014/main" id="{2273CF0B-1657-405E-9F91-9C1F4A0F51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428625"/>
          <a:ext cx="1276350"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19050</xdr:colOff>
      <xdr:row>2</xdr:row>
      <xdr:rowOff>85725</xdr:rowOff>
    </xdr:from>
    <xdr:to>
      <xdr:col>3</xdr:col>
      <xdr:colOff>0</xdr:colOff>
      <xdr:row>6</xdr:row>
      <xdr:rowOff>295274</xdr:rowOff>
    </xdr:to>
    <xdr:pic>
      <xdr:nvPicPr>
        <xdr:cNvPr id="2" name="Picture 288">
          <a:extLst>
            <a:ext uri="{FF2B5EF4-FFF2-40B4-BE49-F238E27FC236}">
              <a16:creationId xmlns:a16="http://schemas.microsoft.com/office/drawing/2014/main" id="{92AC0B02-A877-4D59-ACAD-F37F128985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8225" y="419100"/>
          <a:ext cx="1362075"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47626</xdr:colOff>
      <xdr:row>2</xdr:row>
      <xdr:rowOff>152400</xdr:rowOff>
    </xdr:from>
    <xdr:to>
      <xdr:col>2</xdr:col>
      <xdr:colOff>1666876</xdr:colOff>
      <xdr:row>6</xdr:row>
      <xdr:rowOff>142875</xdr:rowOff>
    </xdr:to>
    <xdr:pic>
      <xdr:nvPicPr>
        <xdr:cNvPr id="2" name="Picture 299">
          <a:extLst>
            <a:ext uri="{FF2B5EF4-FFF2-40B4-BE49-F238E27FC236}">
              <a16:creationId xmlns:a16="http://schemas.microsoft.com/office/drawing/2014/main" id="{07C9DEC2-749D-44DF-921F-31B62F9595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1" y="485775"/>
          <a:ext cx="13335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4476750</xdr:colOff>
      <xdr:row>2</xdr:row>
      <xdr:rowOff>76200</xdr:rowOff>
    </xdr:from>
    <xdr:to>
      <xdr:col>2</xdr:col>
      <xdr:colOff>1371600</xdr:colOff>
      <xdr:row>6</xdr:row>
      <xdr:rowOff>295275</xdr:rowOff>
    </xdr:to>
    <xdr:pic>
      <xdr:nvPicPr>
        <xdr:cNvPr id="2" name="Picture 296">
          <a:extLst>
            <a:ext uri="{FF2B5EF4-FFF2-40B4-BE49-F238E27FC236}">
              <a16:creationId xmlns:a16="http://schemas.microsoft.com/office/drawing/2014/main" id="{C03F0972-FC75-4D87-AEC5-5E6832F1CC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409575"/>
          <a:ext cx="13811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66675</xdr:colOff>
      <xdr:row>2</xdr:row>
      <xdr:rowOff>171450</xdr:rowOff>
    </xdr:from>
    <xdr:to>
      <xdr:col>3</xdr:col>
      <xdr:colOff>0</xdr:colOff>
      <xdr:row>6</xdr:row>
      <xdr:rowOff>228600</xdr:rowOff>
    </xdr:to>
    <xdr:pic>
      <xdr:nvPicPr>
        <xdr:cNvPr id="2" name="Picture 291">
          <a:extLst>
            <a:ext uri="{FF2B5EF4-FFF2-40B4-BE49-F238E27FC236}">
              <a16:creationId xmlns:a16="http://schemas.microsoft.com/office/drawing/2014/main" id="{110FB1E0-0434-4547-BCB8-AA08EF11D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504825"/>
          <a:ext cx="13144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38100</xdr:colOff>
      <xdr:row>2</xdr:row>
      <xdr:rowOff>171450</xdr:rowOff>
    </xdr:from>
    <xdr:to>
      <xdr:col>3</xdr:col>
      <xdr:colOff>0</xdr:colOff>
      <xdr:row>6</xdr:row>
      <xdr:rowOff>295275</xdr:rowOff>
    </xdr:to>
    <xdr:pic>
      <xdr:nvPicPr>
        <xdr:cNvPr id="2" name="Picture 293">
          <a:extLst>
            <a:ext uri="{FF2B5EF4-FFF2-40B4-BE49-F238E27FC236}">
              <a16:creationId xmlns:a16="http://schemas.microsoft.com/office/drawing/2014/main" id="{D397A7F4-E5DA-4DF3-9BA2-4E47FA8B6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504825"/>
          <a:ext cx="1343025"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85725</xdr:colOff>
      <xdr:row>2</xdr:row>
      <xdr:rowOff>85724</xdr:rowOff>
    </xdr:from>
    <xdr:to>
      <xdr:col>3</xdr:col>
      <xdr:colOff>0</xdr:colOff>
      <xdr:row>6</xdr:row>
      <xdr:rowOff>323849</xdr:rowOff>
    </xdr:to>
    <xdr:pic>
      <xdr:nvPicPr>
        <xdr:cNvPr id="2" name="Picture 289">
          <a:extLst>
            <a:ext uri="{FF2B5EF4-FFF2-40B4-BE49-F238E27FC236}">
              <a16:creationId xmlns:a16="http://schemas.microsoft.com/office/drawing/2014/main" id="{46F77D40-93DF-49A4-9700-895CA6D575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0" y="419099"/>
          <a:ext cx="12954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57151</xdr:colOff>
      <xdr:row>2</xdr:row>
      <xdr:rowOff>66675</xdr:rowOff>
    </xdr:from>
    <xdr:to>
      <xdr:col>2</xdr:col>
      <xdr:colOff>1657351</xdr:colOff>
      <xdr:row>6</xdr:row>
      <xdr:rowOff>371475</xdr:rowOff>
    </xdr:to>
    <xdr:pic>
      <xdr:nvPicPr>
        <xdr:cNvPr id="2" name="Picture 290">
          <a:extLst>
            <a:ext uri="{FF2B5EF4-FFF2-40B4-BE49-F238E27FC236}">
              <a16:creationId xmlns:a16="http://schemas.microsoft.com/office/drawing/2014/main" id="{23788778-8835-4DA6-8DD3-3B5D140A68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6" y="400050"/>
          <a:ext cx="13239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28575</xdr:colOff>
      <xdr:row>2</xdr:row>
      <xdr:rowOff>66675</xdr:rowOff>
    </xdr:from>
    <xdr:to>
      <xdr:col>3</xdr:col>
      <xdr:colOff>0</xdr:colOff>
      <xdr:row>6</xdr:row>
      <xdr:rowOff>257175</xdr:rowOff>
    </xdr:to>
    <xdr:pic>
      <xdr:nvPicPr>
        <xdr:cNvPr id="2" name="Picture 292">
          <a:extLst>
            <a:ext uri="{FF2B5EF4-FFF2-40B4-BE49-F238E27FC236}">
              <a16:creationId xmlns:a16="http://schemas.microsoft.com/office/drawing/2014/main" id="{E8B2C08F-8F48-48F1-BD43-C5C4FF786F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7750" y="400050"/>
          <a:ext cx="13525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1323975</xdr:colOff>
      <xdr:row>6</xdr:row>
      <xdr:rowOff>457200</xdr:rowOff>
    </xdr:to>
    <xdr:pic>
      <xdr:nvPicPr>
        <xdr:cNvPr id="2" name="Picture 290">
          <a:extLst>
            <a:ext uri="{FF2B5EF4-FFF2-40B4-BE49-F238E27FC236}">
              <a16:creationId xmlns:a16="http://schemas.microsoft.com/office/drawing/2014/main" id="{55D2FE4F-624F-4185-A6BF-FAB59516D8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5" y="485775"/>
          <a:ext cx="1285875"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1676400</xdr:colOff>
      <xdr:row>7</xdr:row>
      <xdr:rowOff>171450</xdr:rowOff>
    </xdr:to>
    <xdr:pic>
      <xdr:nvPicPr>
        <xdr:cNvPr id="2" name="Picture 295">
          <a:extLst>
            <a:ext uri="{FF2B5EF4-FFF2-40B4-BE49-F238E27FC236}">
              <a16:creationId xmlns:a16="http://schemas.microsoft.com/office/drawing/2014/main" id="{C2478812-E43E-43A4-A752-5EAE51C26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504825"/>
          <a:ext cx="12858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9526</xdr:colOff>
      <xdr:row>3</xdr:row>
      <xdr:rowOff>9525</xdr:rowOff>
    </xdr:from>
    <xdr:to>
      <xdr:col>3</xdr:col>
      <xdr:colOff>1</xdr:colOff>
      <xdr:row>7</xdr:row>
      <xdr:rowOff>209550</xdr:rowOff>
    </xdr:to>
    <xdr:pic>
      <xdr:nvPicPr>
        <xdr:cNvPr id="2" name="Picture 294">
          <a:extLst>
            <a:ext uri="{FF2B5EF4-FFF2-40B4-BE49-F238E27FC236}">
              <a16:creationId xmlns:a16="http://schemas.microsoft.com/office/drawing/2014/main" id="{700773F4-F69C-4D5F-A91C-7353ABBFC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1" y="533400"/>
          <a:ext cx="1371600"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B3134CD0-BFB8-4521-B975-5E3F92E562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0957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47625</xdr:colOff>
      <xdr:row>2</xdr:row>
      <xdr:rowOff>133350</xdr:rowOff>
    </xdr:from>
    <xdr:to>
      <xdr:col>3</xdr:col>
      <xdr:colOff>0</xdr:colOff>
      <xdr:row>6</xdr:row>
      <xdr:rowOff>361950</xdr:rowOff>
    </xdr:to>
    <xdr:pic>
      <xdr:nvPicPr>
        <xdr:cNvPr id="2" name="Picture 298">
          <a:extLst>
            <a:ext uri="{FF2B5EF4-FFF2-40B4-BE49-F238E27FC236}">
              <a16:creationId xmlns:a16="http://schemas.microsoft.com/office/drawing/2014/main" id="{40C742A9-C910-4650-B6A4-328C3F3047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66725"/>
          <a:ext cx="13335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66676</xdr:colOff>
      <xdr:row>2</xdr:row>
      <xdr:rowOff>38100</xdr:rowOff>
    </xdr:from>
    <xdr:to>
      <xdr:col>3</xdr:col>
      <xdr:colOff>1</xdr:colOff>
      <xdr:row>6</xdr:row>
      <xdr:rowOff>238125</xdr:rowOff>
    </xdr:to>
    <xdr:pic>
      <xdr:nvPicPr>
        <xdr:cNvPr id="2" name="Picture 305">
          <a:extLst>
            <a:ext uri="{FF2B5EF4-FFF2-40B4-BE49-F238E27FC236}">
              <a16:creationId xmlns:a16="http://schemas.microsoft.com/office/drawing/2014/main" id="{C423BABB-4E83-4D4C-BB92-12ADCEFE5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1" y="371475"/>
          <a:ext cx="13144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19050</xdr:colOff>
      <xdr:row>2</xdr:row>
      <xdr:rowOff>133349</xdr:rowOff>
    </xdr:from>
    <xdr:to>
      <xdr:col>2</xdr:col>
      <xdr:colOff>1323975</xdr:colOff>
      <xdr:row>6</xdr:row>
      <xdr:rowOff>295274</xdr:rowOff>
    </xdr:to>
    <xdr:pic>
      <xdr:nvPicPr>
        <xdr:cNvPr id="2" name="Picture 306">
          <a:extLst>
            <a:ext uri="{FF2B5EF4-FFF2-40B4-BE49-F238E27FC236}">
              <a16:creationId xmlns:a16="http://schemas.microsoft.com/office/drawing/2014/main" id="{6CA446E4-3552-4812-94DE-AE78CA134B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5875" y="466724"/>
          <a:ext cx="1304925"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40C72942-6B89-4E65-AF0A-B4BB36AA9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457200"/>
          <a:ext cx="1314450" cy="1162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200025</xdr:rowOff>
    </xdr:to>
    <xdr:pic>
      <xdr:nvPicPr>
        <xdr:cNvPr id="2" name="Picture 309">
          <a:extLst>
            <a:ext uri="{FF2B5EF4-FFF2-40B4-BE49-F238E27FC236}">
              <a16:creationId xmlns:a16="http://schemas.microsoft.com/office/drawing/2014/main" id="{027B4C0D-45E4-473C-8830-65A9C5634E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85775"/>
          <a:ext cx="13335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47625</xdr:colOff>
      <xdr:row>2</xdr:row>
      <xdr:rowOff>123825</xdr:rowOff>
    </xdr:from>
    <xdr:to>
      <xdr:col>3</xdr:col>
      <xdr:colOff>0</xdr:colOff>
      <xdr:row>6</xdr:row>
      <xdr:rowOff>285750</xdr:rowOff>
    </xdr:to>
    <xdr:pic>
      <xdr:nvPicPr>
        <xdr:cNvPr id="2" name="Picture 311">
          <a:extLst>
            <a:ext uri="{FF2B5EF4-FFF2-40B4-BE49-F238E27FC236}">
              <a16:creationId xmlns:a16="http://schemas.microsoft.com/office/drawing/2014/main" id="{A6F8F887-C105-48FF-AC34-4C536A595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45720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95250</xdr:colOff>
      <xdr:row>2</xdr:row>
      <xdr:rowOff>57151</xdr:rowOff>
    </xdr:from>
    <xdr:to>
      <xdr:col>3</xdr:col>
      <xdr:colOff>0</xdr:colOff>
      <xdr:row>6</xdr:row>
      <xdr:rowOff>266701</xdr:rowOff>
    </xdr:to>
    <xdr:pic>
      <xdr:nvPicPr>
        <xdr:cNvPr id="2" name="Picture 310">
          <a:extLst>
            <a:ext uri="{FF2B5EF4-FFF2-40B4-BE49-F238E27FC236}">
              <a16:creationId xmlns:a16="http://schemas.microsoft.com/office/drawing/2014/main" id="{5C6CDBB8-B17D-4BDB-AAA8-E936A76DB0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5" y="390526"/>
          <a:ext cx="12858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76199</xdr:colOff>
      <xdr:row>2</xdr:row>
      <xdr:rowOff>133350</xdr:rowOff>
    </xdr:from>
    <xdr:to>
      <xdr:col>2</xdr:col>
      <xdr:colOff>1362074</xdr:colOff>
      <xdr:row>6</xdr:row>
      <xdr:rowOff>400050</xdr:rowOff>
    </xdr:to>
    <xdr:pic>
      <xdr:nvPicPr>
        <xdr:cNvPr id="2" name="Picture 307">
          <a:extLst>
            <a:ext uri="{FF2B5EF4-FFF2-40B4-BE49-F238E27FC236}">
              <a16:creationId xmlns:a16="http://schemas.microsoft.com/office/drawing/2014/main" id="{213FB7C0-A035-4B86-B2FB-87683B091F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4" y="466725"/>
          <a:ext cx="12858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76200</xdr:colOff>
      <xdr:row>2</xdr:row>
      <xdr:rowOff>57150</xdr:rowOff>
    </xdr:from>
    <xdr:to>
      <xdr:col>3</xdr:col>
      <xdr:colOff>0</xdr:colOff>
      <xdr:row>6</xdr:row>
      <xdr:rowOff>0</xdr:rowOff>
    </xdr:to>
    <xdr:pic>
      <xdr:nvPicPr>
        <xdr:cNvPr id="2" name="Picture 316">
          <a:extLst>
            <a:ext uri="{FF2B5EF4-FFF2-40B4-BE49-F238E27FC236}">
              <a16:creationId xmlns:a16="http://schemas.microsoft.com/office/drawing/2014/main" id="{333F9378-67CC-40F7-B51A-E8BC1426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390525"/>
          <a:ext cx="1304925"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57149</xdr:colOff>
      <xdr:row>2</xdr:row>
      <xdr:rowOff>123825</xdr:rowOff>
    </xdr:from>
    <xdr:to>
      <xdr:col>3</xdr:col>
      <xdr:colOff>0</xdr:colOff>
      <xdr:row>6</xdr:row>
      <xdr:rowOff>295274</xdr:rowOff>
    </xdr:to>
    <xdr:pic>
      <xdr:nvPicPr>
        <xdr:cNvPr id="2" name="Picture 312">
          <a:extLst>
            <a:ext uri="{FF2B5EF4-FFF2-40B4-BE49-F238E27FC236}">
              <a16:creationId xmlns:a16="http://schemas.microsoft.com/office/drawing/2014/main" id="{D6972FAC-8D34-47C6-9E9B-11FFCA5C5F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6324" y="457200"/>
          <a:ext cx="1323976" cy="933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9525</xdr:colOff>
      <xdr:row>2</xdr:row>
      <xdr:rowOff>142875</xdr:rowOff>
    </xdr:from>
    <xdr:to>
      <xdr:col>2</xdr:col>
      <xdr:colOff>1362075</xdr:colOff>
      <xdr:row>6</xdr:row>
      <xdr:rowOff>371475</xdr:rowOff>
    </xdr:to>
    <xdr:pic>
      <xdr:nvPicPr>
        <xdr:cNvPr id="3" name="Picture 323">
          <a:extLst>
            <a:ext uri="{FF2B5EF4-FFF2-40B4-BE49-F238E27FC236}">
              <a16:creationId xmlns:a16="http://schemas.microsoft.com/office/drawing/2014/main" id="{1A8D317B-0DA0-49CB-8258-01C9EFE853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476250"/>
          <a:ext cx="13525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1362075</xdr:colOff>
      <xdr:row>6</xdr:row>
      <xdr:rowOff>161925</xdr:rowOff>
    </xdr:to>
    <xdr:pic>
      <xdr:nvPicPr>
        <xdr:cNvPr id="2" name="Picture 343">
          <a:extLst>
            <a:ext uri="{FF2B5EF4-FFF2-40B4-BE49-F238E27FC236}">
              <a16:creationId xmlns:a16="http://schemas.microsoft.com/office/drawing/2014/main" id="{3F6B6F18-8D44-4E16-A8DE-5D6E0B6CC1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400050"/>
          <a:ext cx="13144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66675</xdr:colOff>
      <xdr:row>2</xdr:row>
      <xdr:rowOff>57150</xdr:rowOff>
    </xdr:from>
    <xdr:to>
      <xdr:col>2</xdr:col>
      <xdr:colOff>1676400</xdr:colOff>
      <xdr:row>6</xdr:row>
      <xdr:rowOff>152400</xdr:rowOff>
    </xdr:to>
    <xdr:pic>
      <xdr:nvPicPr>
        <xdr:cNvPr id="2" name="Picture 343">
          <a:extLst>
            <a:ext uri="{FF2B5EF4-FFF2-40B4-BE49-F238E27FC236}">
              <a16:creationId xmlns:a16="http://schemas.microsoft.com/office/drawing/2014/main" id="{D1DB8884-6258-43BA-AA3B-2A5E14E0F2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5850" y="390525"/>
          <a:ext cx="13144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104774</xdr:colOff>
      <xdr:row>2</xdr:row>
      <xdr:rowOff>38100</xdr:rowOff>
    </xdr:from>
    <xdr:to>
      <xdr:col>2</xdr:col>
      <xdr:colOff>1600199</xdr:colOff>
      <xdr:row>6</xdr:row>
      <xdr:rowOff>161925</xdr:rowOff>
    </xdr:to>
    <xdr:pic>
      <xdr:nvPicPr>
        <xdr:cNvPr id="2" name="Picture 342">
          <a:extLst>
            <a:ext uri="{FF2B5EF4-FFF2-40B4-BE49-F238E27FC236}">
              <a16:creationId xmlns:a16="http://schemas.microsoft.com/office/drawing/2014/main" id="{C175D028-5AC3-4022-8E3F-24897EC7A9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49" y="371475"/>
          <a:ext cx="12763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66675</xdr:colOff>
      <xdr:row>2</xdr:row>
      <xdr:rowOff>95250</xdr:rowOff>
    </xdr:from>
    <xdr:to>
      <xdr:col>2</xdr:col>
      <xdr:colOff>1343025</xdr:colOff>
      <xdr:row>7</xdr:row>
      <xdr:rowOff>19050</xdr:rowOff>
    </xdr:to>
    <xdr:pic>
      <xdr:nvPicPr>
        <xdr:cNvPr id="3" name="Picture 342">
          <a:extLst>
            <a:ext uri="{FF2B5EF4-FFF2-40B4-BE49-F238E27FC236}">
              <a16:creationId xmlns:a16="http://schemas.microsoft.com/office/drawing/2014/main" id="{87605219-5824-4593-9BB0-A22B318EF8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48275" y="428625"/>
          <a:ext cx="1276350"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2</xdr:col>
      <xdr:colOff>95249</xdr:colOff>
      <xdr:row>2</xdr:row>
      <xdr:rowOff>38100</xdr:rowOff>
    </xdr:from>
    <xdr:to>
      <xdr:col>2</xdr:col>
      <xdr:colOff>1628774</xdr:colOff>
      <xdr:row>6</xdr:row>
      <xdr:rowOff>152400</xdr:rowOff>
    </xdr:to>
    <xdr:pic>
      <xdr:nvPicPr>
        <xdr:cNvPr id="2" name="Picture 340">
          <a:extLst>
            <a:ext uri="{FF2B5EF4-FFF2-40B4-BE49-F238E27FC236}">
              <a16:creationId xmlns:a16="http://schemas.microsoft.com/office/drawing/2014/main" id="{1720245A-9EFE-45DA-B522-E87A8205F0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24424" y="371475"/>
          <a:ext cx="1285875"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1619250</xdr:colOff>
      <xdr:row>6</xdr:row>
      <xdr:rowOff>104775</xdr:rowOff>
    </xdr:to>
    <xdr:pic>
      <xdr:nvPicPr>
        <xdr:cNvPr id="2" name="Picture 339">
          <a:extLst>
            <a:ext uri="{FF2B5EF4-FFF2-40B4-BE49-F238E27FC236}">
              <a16:creationId xmlns:a16="http://schemas.microsoft.com/office/drawing/2014/main" id="{0BEDD50A-2823-428C-903F-09181D0940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3950" y="381000"/>
          <a:ext cx="127635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1609725</xdr:colOff>
      <xdr:row>6</xdr:row>
      <xdr:rowOff>123825</xdr:rowOff>
    </xdr:to>
    <xdr:pic>
      <xdr:nvPicPr>
        <xdr:cNvPr id="2" name="Picture 338">
          <a:extLst>
            <a:ext uri="{FF2B5EF4-FFF2-40B4-BE49-F238E27FC236}">
              <a16:creationId xmlns:a16="http://schemas.microsoft.com/office/drawing/2014/main" id="{AFA51574-97A7-4079-A810-631FFE2C63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76800" y="371475"/>
          <a:ext cx="13335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2</xdr:col>
      <xdr:colOff>38100</xdr:colOff>
      <xdr:row>2</xdr:row>
      <xdr:rowOff>28575</xdr:rowOff>
    </xdr:from>
    <xdr:to>
      <xdr:col>2</xdr:col>
      <xdr:colOff>1371599</xdr:colOff>
      <xdr:row>6</xdr:row>
      <xdr:rowOff>123825</xdr:rowOff>
    </xdr:to>
    <xdr:pic>
      <xdr:nvPicPr>
        <xdr:cNvPr id="3" name="Picture 320">
          <a:extLst>
            <a:ext uri="{FF2B5EF4-FFF2-40B4-BE49-F238E27FC236}">
              <a16:creationId xmlns:a16="http://schemas.microsoft.com/office/drawing/2014/main" id="{22844871-CB28-4F03-9BA4-6999A9135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361950"/>
          <a:ext cx="1333499"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31"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EQ_Related" headers="0" connectionId="18" xr16:uid="{00000000-0016-0000-1E00-000060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MM" headers="0" connectionId="22" xr16:uid="{00000000-0016-0000-1E00-00006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Debt_Related" headers="0" connectionId="21" xr16:uid="{00000000-0016-0000-1E00-00005D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GOV_SEC" connectionId="20" xr16:uid="{00000000-0016-0000-1E00-00005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_FD" headers="0" connectionId="23" xr16:uid="{00000000-0016-0000-1E00-00005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9" xr16:uid="{00000000-0016-0000-1E00-00005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EQ" connectionId="16" xr16:uid="{00000000-0016-0000-1E00-00006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AFNAV" headers="0" connectionId="25" xr16:uid="{00000000-0016-0000-1E00-00006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NAV" headers="0" connectionId="35" xr16:uid="{00000000-0016-0000-1D00-00005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MM" headers="0" connectionId="33" xr16:uid="{00000000-0016-0000-1D00-00005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_FD" headers="0" connectionId="34" xr16:uid="{00000000-0016-0000-1D00-00005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31" xr16:uid="{00000000-0016-0000-1D00-000054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BAF_EQ_Related" headers="0" connectionId="29" xr16:uid="{00000000-0016-0000-1D00-00005B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BAF_GOV_SEC" connectionId="30" xr16:uid="{00000000-0016-0000-1D00-00005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BAF_Mutual_F_Units_1" headers="0" connectionId="158" xr16:uid="{F3B49404-C629-43DC-9479-D3F5ADD13F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BAF_EQ" connectionId="27" xr16:uid="{00000000-0016-0000-1D00-00005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GOV_SEC" connectionId="52" xr16:uid="{00000000-0016-0000-1800-00004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NAV" headers="0" connectionId="55" xr16:uid="{00000000-0016-0000-1800-00004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IF_MM" headers="0" connectionId="54" xr16:uid="{00000000-0016-0000-1800-00004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IF_EQ" connectionId="50" xr16:uid="{00000000-0016-0000-1800-00004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IF_EQ_Related" headers="0" connectionId="51" xr16:uid="{00000000-0016-0000-1800-000045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53" xr16:uid="{00000000-0016-0000-1800-000043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96" xr16:uid="{00000000-0016-0000-0A00-00001E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_EQ" connectionId="93" xr16:uid="{00000000-0016-0000-0A00-00001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MAOF_GOV_SEC" connectionId="95" xr16:uid="{00000000-0016-0000-0A00-00001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MAOFNAV" headers="0" connectionId="98" xr16:uid="{00000000-0016-0000-0A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MAOF_EQ_Related" headers="0" connectionId="94" xr16:uid="{00000000-0016-0000-0A00-00001B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BAF_Mutual_F_Units_1" headers="0" connectionId="159" xr16:uid="{AED59441-2706-4F58-A8FD-AACAEADEC8F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65" xr16:uid="{00000000-0016-0000-1400-00003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EGF_MM" headers="0" connectionId="66" xr16:uid="{00000000-0016-0000-1400-000039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EGFNAV" headers="0" connectionId="67" xr16:uid="{00000000-0016-0000-1400-00003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EGF_EQ" connectionId="62" xr16:uid="{00000000-0016-0000-1400-00003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EGF_GOV_SEC" connectionId="64" xr16:uid="{00000000-0016-0000-1400-00003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USTF_GOV_SEC" connectionId="135" xr16:uid="{0AF48061-9843-432A-A16B-C068FE62F44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USTFNAV" headers="0" connectionId="138" xr16:uid="{90BD284B-31AA-4893-98B7-F3FB8049FB1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USTF_MM" headers="0" connectionId="137" xr16:uid="{E9F82ABB-15F6-4044-A351-B18583F5AE9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36" xr16:uid="{C2A46B94-EC08-4CF3-B38F-0DB851D0AC7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LFNAV" headers="0" connectionId="79" xr16:uid="{482E11B0-BD12-4150-B307-97DAD95DBCA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LF_MM" headers="0" connectionId="76" xr16:uid="{39E770DA-BF76-41F7-B74D-C2B9BB7EC5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LF_GOV_SEC" connectionId="70" xr16:uid="{8DDB1376-4B70-4970-A46F-0B67FE2166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TBF_GOV_SEC" connectionId="113" xr16:uid="{72B0E5DA-6590-4651-8894-85A6F503D9E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TBF_MM" headers="0" connectionId="121" xr16:uid="{66D5BA84-4213-4EE5-B909-D34080930D9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STBFNAV" headers="0" connectionId="124" xr16:uid="{10B08379-907F-4DFB-8E23-560823608C6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117" xr16:uid="{6980845C-D862-43AE-BEE2-0409DDBA06B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TMFSP1NAV" headers="0" connectionId="5" xr16:uid="{C3F244A5-16C7-4BEC-A1DF-CB0C4B607E9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15" xr16:uid="{7B7299D9-2137-4878-B0AD-4E77E51B7EF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FF_MM" headers="0" connectionId="132" xr16:uid="{890C6150-40DA-4F85-855B-3596E28EB8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30" xr16:uid="{A5F000BD-4C37-4663-ABF6-D9D6C34C0B1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FF_GOV_SEC" connectionId="129" xr16:uid="{C49437E2-EE0D-49CD-89B1-751D50ADC2E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FFNAV" headers="0" connectionId="133" xr16:uid="{1ADC0FB9-C49F-4C7B-A135-B75F21A8650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FFSP1NAV" headers="0" connectionId="134" xr16:uid="{9426A64F-594A-4A67-B1DC-38D524F386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PFNAV" headers="0" connectionId="49" xr16:uid="{833002E4-AB58-4937-B495-7DF4169120E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PF_GOV_SEC" connectionId="39" xr16:uid="{1914ED38-36F7-4102-B859-D2C1F430036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IPF_Debt_Related" headers="0" connectionId="41" xr16:uid="{7925FBA6-D868-4293-A692-E6BDED6FA97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IPF_Debt_Related_UNLISTED" headers="0" connectionId="43" xr16:uid="{562B235E-8B74-4004-A07D-A4C68DF63E1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PFSP1NAV" headers="0" connectionId="63" xr16:uid="{286DDA22-762E-4CC1-9A8F-75D13453E5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FRSTF_MM" connectionId="155" xr16:uid="{91159EED-41AB-4ABE-84DE-944EFD9ED1B1}"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FRSTFNAV" headers="0" connectionId="156" xr16:uid="{B3C7BEC2-4426-4B68-8A57-052EA68DF95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FRF_GOV_SEC" connectionId="10" xr16:uid="{353DC1D8-42E0-4762-AF50-C291E7C6DDA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1" xr16:uid="{C3F256F7-F8EA-4193-B77F-63759B5D08E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FRFNAV" headers="0" connectionId="12" xr16:uid="{F4183E6B-0624-45D4-AC74-DBC69C974FA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OFNAV" headers="0" connectionId="90" xr16:uid="{F37DAAAC-F467-462A-8C67-EE1BC4D128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FA_Debt_Related" headers="0" connectionId="26" xr16:uid="{1F381224-4ED6-46B0-9AEE-1BB3107F379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FA_Debt_Related_UNLISTED" headers="0" connectionId="28" xr16:uid="{92203DD7-E592-4748-AD5B-D60A02D9F34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ANAV" headers="0" connectionId="32" xr16:uid="{37BEF4D7-EB03-478F-80DD-C5C3F84E0CD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A_GOV_SEC" connectionId="24" xr16:uid="{AC263673-AD04-49AA-85D3-49F2D0ABF06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GSFR_GOV_SEC" connectionId="13" xr16:uid="{E5E5360C-E9BB-4D49-8873-8376ED786FC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GSFRNAV" headers="0" connectionId="17" xr16:uid="{B81E0922-662B-4DFB-B31A-2FB246545D6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93BB4354-B75C-4010-8D2C-316F5CFF7CA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EB21C92F-5D4E-4E5F-8431-ED456E86DBF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BPSUF_GOV_SEC" connectionId="1" xr16:uid="{D9F4AC0A-847C-45BA-86F8-DA7D42B00EE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14AAFA04-BE5A-40E1-84CC-41F5209ABE6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DBF_GOV_SEC" connectionId="6" xr16:uid="{F32F3121-7D9B-4082-ABBA-C30BFA410DD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DBF_Debt_Related" headers="0" connectionId="7" xr16:uid="{8968DD42-955E-49A6-99FE-D2BCCF1F6D3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DBF_MM" headers="0" connectionId="8" xr16:uid="{F24DDAB6-C135-4C85-96B4-FE8C822D01C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DBFNAV" headers="0" connectionId="9" xr16:uid="{3AAF89D7-6981-46EE-BF8A-12FE2D8EC7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RSFC_MM" headers="0" connectionId="104" xr16:uid="{FF52DF73-B797-40EC-9B1E-9F874EFB0E1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RSFCNAV" headers="0" connectionId="107" xr16:uid="{FC53D470-480C-43CE-8517-78840C9750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RSFC_EQ" connectionId="92" xr16:uid="{845AE52F-3AC5-44C8-A33A-296A8E45378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RSFC_GOV_SEC" connectionId="97" xr16:uid="{C23E075B-9731-4FB6-A8EE-245465F810B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99" xr16:uid="{B5023394-3C50-4D38-A5A7-99BE207FD5B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16" xr16:uid="{00000000-0016-0000-0500-00000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RSFMNAV" headers="0" connectionId="120" xr16:uid="{00000000-0016-0000-0500-00000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RSFM_MM" headers="0" connectionId="119" xr16:uid="{00000000-0016-0000-0500-00000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18" xr16:uid="{00000000-0016-0000-0500-000010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RSFM_EQ" connectionId="112" xr16:uid="{00000000-0016-0000-0500-00000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RSFM_GOV_SEC" connectionId="114" xr16:uid="{00000000-0016-0000-0500-00000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RSFP_EQ" connectionId="122" xr16:uid="{00000000-0016-0000-0400-00000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RSFPNAV" headers="0" connectionId="123" xr16:uid="{00000000-0016-0000-0400-00000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TOFENAV" headers="0" connectionId="88" xr16:uid="{00000000-0016-0000-0C00-00002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TOFE_EQ" connectionId="87" xr16:uid="{00000000-0016-0000-0C00-00002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MCAPFNAV" headers="0" connectionId="59" xr16:uid="{00000000-0016-0000-1600-00003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MCAPF_EQ" connectionId="58" xr16:uid="{00000000-0016-0000-1600-00004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EQPEF_EQ" connectionId="47" xr16:uid="{00000000-0016-0000-1900-00004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EQPEFNAV" headers="0" connectionId="48" xr16:uid="{00000000-0016-0000-1900-00004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TSF96NAV" headers="0" connectionId="82" xr16:uid="{00000000-0016-0000-0F00-00002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TSF96_EQ" connectionId="81" xr16:uid="{00000000-0016-0000-0F00-00002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FEFNAV" headers="0" connectionId="61" xr16:uid="{00000000-0016-0000-1500-00003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FEF_EQ" connectionId="60" xr16:uid="{00000000-0016-0000-1500-00003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EOF_EQ" connectionId="85" xr16:uid="{00000000-0016-0000-0D00-00002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EOFNAV" headers="0" connectionId="86" xr16:uid="{00000000-0016-0000-0D00-00002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INRNAV" headers="0" connectionId="91" xr16:uid="{00000000-0016-0000-0B00-00002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INR_EQ" connectionId="89" xr16:uid="{00000000-0016-0000-0B00-00002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SCAPF_EQ" connectionId="125" xr16:uid="{00000000-0016-0000-0300-00000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SCAPFNAV" headers="0" connectionId="126" xr16:uid="{00000000-0016-0000-03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DIVYFNAV" headers="0" connectionId="46" xr16:uid="{00000000-0016-0000-1A00-00004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DIVYF_EQ" connectionId="44" xr16:uid="{00000000-0016-0000-1A00-00004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DIVYF_Debt_Related" connectionId="45" xr16:uid="{00000000-0016-0000-1A00-00004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SANAV" headers="0" connectionId="73" xr16:uid="{00000000-0016-0000-1200-00003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IFSA_EQ" connectionId="72" xr16:uid="{00000000-0016-0000-1200-00003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IFNA_Debt_Related" connectionId="69" xr16:uid="{00000000-0016-0000-1300-00003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IFNANAV" headers="0" connectionId="71" xr16:uid="{00000000-0016-0000-1300-00003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IFNA_EQ" connectionId="68" xr16:uid="{00000000-0016-0000-1300-00003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NETF_EQ" connectionId="100" xr16:uid="{00000000-0016-0000-0900-00001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NETF_Debt_Related" connectionId="101" xr16:uid="{00000000-0016-0000-0900-00001A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NETFNAV" headers="0" connectionId="102" xr16:uid="{00000000-0016-0000-0900-00001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NPBETFNAV" headers="0" connectionId="105" xr16:uid="{00000000-0016-0000-0800-00001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NPBETF_EQ" connectionId="103" xr16:uid="{00000000-0016-0000-0800-00001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FSFNAV" headers="0" connectionId="37" xr16:uid="{00000000-0016-0000-1C00-00005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FSF_EQ" connectionId="36" xr16:uid="{00000000-0016-0000-1C00-00005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DIF_Foreign_Units" connectionId="40" xr16:uid="{00000000-0016-0000-1B00-00005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DIFNAV" headers="0" connectionId="42" xr16:uid="{00000000-0016-0000-1B00-00004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DIF_EQ" connectionId="38" xr16:uid="{00000000-0016-0000-1B00-00004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ICFNAV" headers="0" connectionId="77" xr16:uid="{00000000-0016-0000-1100-00003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ICF_EQ" connectionId="74" xr16:uid="{00000000-0016-0000-1100-00003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ICF_Debt_Related" connectionId="75" xr16:uid="{00000000-0016-0000-1100-00003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IPHFNAV" headers="0" connectionId="80" xr16:uid="{00000000-0016-0000-1000-00002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IPHF_EQ" connectionId="78" xr16:uid="{00000000-0016-0000-1000-00002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REF_EQ" connectionId="110" xr16:uid="{00000000-0016-0000-0600-00001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REFNAV" headers="0" connectionId="111" xr16:uid="{00000000-0016-0000-0600-00001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ISF_EQ" connectionId="83" xr16:uid="{00000000-0016-0000-0E00-00002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ISFNAV" headers="0" connectionId="84" xr16:uid="{00000000-0016-0000-0E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CSNAV" headers="0" connectionId="57" xr16:uid="{00000000-0016-0000-1700-00004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CS_EQ" connectionId="56" xr16:uid="{00000000-0016-0000-1700-00004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YCF_EQ" connectionId="127" xr16:uid="{00000000-0016-0000-0200-00000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YCFNAV" headers="0" connectionId="128" xr16:uid="{00000000-0016-0000-0200-000003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QNTF_Debt_Related" connectionId="108" xr16:uid="{00000000-0016-0000-0700-00001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QNTFNAV" headers="0" connectionId="109" xr16:uid="{00000000-0016-0000-0700-00001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QNTF_EQ" connectionId="106" xr16:uid="{00000000-0016-0000-0700-00001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VFS2NAV" headers="0" connectionId="15" xr16:uid="{00000000-0016-0000-1F00-00006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VFS2_EQ" connectionId="14" xr16:uid="{00000000-0016-0000-1F00-00006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M56F_Debt_Related" connectionId="153" xr16:uid="{7B239F1A-A2AC-4F26-A911-698EFE35E86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FM56FNAV" headers="0" connectionId="154" xr16:uid="{2365015E-A377-4F9B-87DA-08A1713966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FM56DNAV" headers="0" connectionId="152" xr16:uid="{365B5133-6CBF-41BF-B644-96331C3F165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FM56D_Debt_Related" connectionId="151" xr16:uid="{7BD5B94F-DC51-4A86-A669-54156855424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M56CNAV" headers="0" connectionId="150" xr16:uid="{E9381EFC-7F00-4C1E-BDDC-BB4A746D50C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M56C_Debt_Related" connectionId="149" xr16:uid="{D590C398-D6ED-4D25-B6BD-46043971192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M56B_Debt_Related" connectionId="147" xr16:uid="{28655D9F-BDDA-46CE-9B9D-35CC2E56FF5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M56BNAV" headers="0" connectionId="148" xr16:uid="{07B3FF4B-11FA-4028-892F-A0ED9480B5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M56ANAV" headers="0" connectionId="146" xr16:uid="{BDEFAD96-2B15-4936-B1E5-CA45D93CDFD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M56A_Debt_Related" connectionId="145" xr16:uid="{D3EB96BF-235A-46AC-96AD-09F3B7335BC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M55INAV" headers="0" connectionId="144" xr16:uid="{9AE3F26A-8A64-4B62-B609-8CE7CB50B2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M55I_Debt_Related" connectionId="143" xr16:uid="{0AD79A52-EB0B-4CF8-8863-508DBA08979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M55G_Debt_Related" connectionId="141" xr16:uid="{301E0906-17DF-47CF-94F7-AAB0888A10F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FM55GNAV" headers="0" connectionId="142" xr16:uid="{E6C30B44-6906-44D5-AA52-4B5135477E6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FM55FNAV" headers="0" connectionId="140" xr16:uid="{45629065-CF40-4D8D-8860-7B065F0BCD1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M55F_Debt_Related" connectionId="139" xr16:uid="{EA50B02D-526E-43C7-84BD-F831350E2D9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M55E_Debt_Related" connectionId="157" xr16:uid="{F38991B8-8724-4CA5-AE6C-7875D131A47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queryTable" Target="../queryTables/queryTable7.xml"/><Relationship Id="rId3" Type="http://schemas.openxmlformats.org/officeDocument/2006/relationships/queryTable" Target="../queryTables/queryTable2.xml"/><Relationship Id="rId7" Type="http://schemas.openxmlformats.org/officeDocument/2006/relationships/queryTable" Target="../queryTables/queryTable6.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queryTable" Target="../queryTables/queryTable5.xml"/><Relationship Id="rId5" Type="http://schemas.openxmlformats.org/officeDocument/2006/relationships/queryTable" Target="../queryTables/queryTable4.xml"/><Relationship Id="rId10" Type="http://schemas.openxmlformats.org/officeDocument/2006/relationships/queryTable" Target="../queryTables/queryTable9.xml"/><Relationship Id="rId4" Type="http://schemas.openxmlformats.org/officeDocument/2006/relationships/queryTable" Target="../queryTables/queryTable3.xml"/><Relationship Id="rId9" Type="http://schemas.openxmlformats.org/officeDocument/2006/relationships/queryTable" Target="../queryTables/queryTable8.xml"/></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15.xml"/><Relationship Id="rId3" Type="http://schemas.openxmlformats.org/officeDocument/2006/relationships/queryTable" Target="../queryTables/queryTable10.xml"/><Relationship Id="rId7" Type="http://schemas.openxmlformats.org/officeDocument/2006/relationships/queryTable" Target="../queryTables/queryTable14.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queryTable" Target="../queryTables/queryTable13.xml"/><Relationship Id="rId5" Type="http://schemas.openxmlformats.org/officeDocument/2006/relationships/queryTable" Target="../queryTables/queryTable12.xml"/><Relationship Id="rId10" Type="http://schemas.openxmlformats.org/officeDocument/2006/relationships/queryTable" Target="../queryTables/queryTable17.xml"/><Relationship Id="rId4" Type="http://schemas.openxmlformats.org/officeDocument/2006/relationships/queryTable" Target="../queryTables/queryTable11.xml"/><Relationship Id="rId9" Type="http://schemas.openxmlformats.org/officeDocument/2006/relationships/queryTable" Target="../queryTables/queryTable16.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19.xml"/><Relationship Id="rId7" Type="http://schemas.openxmlformats.org/officeDocument/2006/relationships/queryTable" Target="../queryTables/queryTable23.xml"/><Relationship Id="rId2" Type="http://schemas.openxmlformats.org/officeDocument/2006/relationships/queryTable" Target="../queryTables/queryTable18.xml"/><Relationship Id="rId1" Type="http://schemas.openxmlformats.org/officeDocument/2006/relationships/drawing" Target="../drawings/drawing3.xml"/><Relationship Id="rId6" Type="http://schemas.openxmlformats.org/officeDocument/2006/relationships/queryTable" Target="../queryTables/queryTable22.xml"/><Relationship Id="rId5" Type="http://schemas.openxmlformats.org/officeDocument/2006/relationships/queryTable" Target="../queryTables/queryTable21.xml"/><Relationship Id="rId4" Type="http://schemas.openxmlformats.org/officeDocument/2006/relationships/queryTable" Target="../queryTables/queryTable20.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9.xml"/><Relationship Id="rId3" Type="http://schemas.openxmlformats.org/officeDocument/2006/relationships/queryTable" Target="../queryTables/queryTable24.xml"/><Relationship Id="rId7" Type="http://schemas.openxmlformats.org/officeDocument/2006/relationships/queryTable" Target="../queryTables/queryTable28.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queryTable" Target="../queryTables/queryTable27.xml"/><Relationship Id="rId5" Type="http://schemas.openxmlformats.org/officeDocument/2006/relationships/queryTable" Target="../queryTables/queryTable26.xml"/><Relationship Id="rId4" Type="http://schemas.openxmlformats.org/officeDocument/2006/relationships/queryTable" Target="../queryTables/queryTable25.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5.xml"/><Relationship Id="rId6" Type="http://schemas.openxmlformats.org/officeDocument/2006/relationships/queryTable" Target="../queryTables/queryTable34.xml"/><Relationship Id="rId5" Type="http://schemas.openxmlformats.org/officeDocument/2006/relationships/queryTable" Target="../queryTables/queryTable33.xml"/><Relationship Id="rId4" Type="http://schemas.openxmlformats.org/officeDocument/2006/relationships/queryTable" Target="../queryTables/queryTable32.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36.xml"/><Relationship Id="rId2" Type="http://schemas.openxmlformats.org/officeDocument/2006/relationships/queryTable" Target="../queryTables/queryTable35.xml"/><Relationship Id="rId1" Type="http://schemas.openxmlformats.org/officeDocument/2006/relationships/drawing" Target="../drawings/drawing6.xml"/><Relationship Id="rId5" Type="http://schemas.openxmlformats.org/officeDocument/2006/relationships/queryTable" Target="../queryTables/queryTable38.xml"/><Relationship Id="rId4" Type="http://schemas.openxmlformats.org/officeDocument/2006/relationships/queryTable" Target="../queryTables/queryTable37.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drawing" Target="../drawings/drawing7.xml"/><Relationship Id="rId4" Type="http://schemas.openxmlformats.org/officeDocument/2006/relationships/queryTable" Target="../queryTables/queryTable41.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43.xml"/><Relationship Id="rId7" Type="http://schemas.openxmlformats.org/officeDocument/2006/relationships/queryTable" Target="../queryTables/queryTable47.xml"/><Relationship Id="rId2" Type="http://schemas.openxmlformats.org/officeDocument/2006/relationships/queryTable" Target="../queryTables/queryTable42.xml"/><Relationship Id="rId1" Type="http://schemas.openxmlformats.org/officeDocument/2006/relationships/drawing" Target="../drawings/drawing8.xml"/><Relationship Id="rId6" Type="http://schemas.openxmlformats.org/officeDocument/2006/relationships/queryTable" Target="../queryTables/queryTable46.xml"/><Relationship Id="rId5" Type="http://schemas.openxmlformats.org/officeDocument/2006/relationships/queryTable" Target="../queryTables/queryTable45.xml"/><Relationship Id="rId4" Type="http://schemas.openxmlformats.org/officeDocument/2006/relationships/queryTable" Target="../queryTables/queryTable44.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9.xml"/><Relationship Id="rId6" Type="http://schemas.openxmlformats.org/officeDocument/2006/relationships/queryTable" Target="../queryTables/queryTable52.xml"/><Relationship Id="rId5" Type="http://schemas.openxmlformats.org/officeDocument/2006/relationships/queryTable" Target="../queryTables/queryTable51.xml"/><Relationship Id="rId4" Type="http://schemas.openxmlformats.org/officeDocument/2006/relationships/queryTable" Target="../queryTables/queryTable50.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54.xml"/><Relationship Id="rId2" Type="http://schemas.openxmlformats.org/officeDocument/2006/relationships/queryTable" Target="../queryTables/queryTable53.xml"/><Relationship Id="rId1" Type="http://schemas.openxmlformats.org/officeDocument/2006/relationships/drawing" Target="../drawings/drawing10.xml"/><Relationship Id="rId6" Type="http://schemas.openxmlformats.org/officeDocument/2006/relationships/queryTable" Target="../queryTables/queryTable57.xml"/><Relationship Id="rId5" Type="http://schemas.openxmlformats.org/officeDocument/2006/relationships/queryTable" Target="../queryTables/queryTable56.xml"/><Relationship Id="rId4" Type="http://schemas.openxmlformats.org/officeDocument/2006/relationships/queryTable" Target="../queryTables/queryTable55.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59.xml"/><Relationship Id="rId2" Type="http://schemas.openxmlformats.org/officeDocument/2006/relationships/queryTable" Target="../queryTables/queryTable58.x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drawing" Target="../drawings/drawing12.xml"/><Relationship Id="rId1" Type="http://schemas.openxmlformats.org/officeDocument/2006/relationships/printerSettings" Target="../printerSettings/printerSettings5.bin"/><Relationship Id="rId5" Type="http://schemas.openxmlformats.org/officeDocument/2006/relationships/queryTable" Target="../queryTables/queryTable62.xml"/><Relationship Id="rId4" Type="http://schemas.openxmlformats.org/officeDocument/2006/relationships/queryTable" Target="../queryTables/queryTable61.xml"/></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63.xml"/><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14.xml"/><Relationship Id="rId5" Type="http://schemas.openxmlformats.org/officeDocument/2006/relationships/queryTable" Target="../queryTables/queryTable67.xml"/><Relationship Id="rId4" Type="http://schemas.openxmlformats.org/officeDocument/2006/relationships/queryTable" Target="../queryTables/queryTable66.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drawing" Target="../drawings/drawing16.xml"/><Relationship Id="rId1" Type="http://schemas.openxmlformats.org/officeDocument/2006/relationships/printerSettings" Target="../printerSettings/printerSettings6.bin"/><Relationship Id="rId6" Type="http://schemas.openxmlformats.org/officeDocument/2006/relationships/queryTable" Target="../queryTables/queryTable73.xml"/><Relationship Id="rId5" Type="http://schemas.openxmlformats.org/officeDocument/2006/relationships/queryTable" Target="../queryTables/queryTable72.xml"/><Relationship Id="rId4" Type="http://schemas.openxmlformats.org/officeDocument/2006/relationships/queryTable" Target="../queryTables/queryTable71.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17.xml"/><Relationship Id="rId5" Type="http://schemas.openxmlformats.org/officeDocument/2006/relationships/queryTable" Target="../queryTables/queryTable77.xml"/><Relationship Id="rId4" Type="http://schemas.openxmlformats.org/officeDocument/2006/relationships/queryTable" Target="../queryTables/queryTable7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18.xml"/><Relationship Id="rId6" Type="http://schemas.openxmlformats.org/officeDocument/2006/relationships/queryTable" Target="../queryTables/queryTable82.xml"/><Relationship Id="rId5" Type="http://schemas.openxmlformats.org/officeDocument/2006/relationships/queryTable" Target="../queryTables/queryTable81.xml"/><Relationship Id="rId4" Type="http://schemas.openxmlformats.org/officeDocument/2006/relationships/queryTable" Target="../queryTables/queryTable80.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84.xml"/><Relationship Id="rId7" Type="http://schemas.openxmlformats.org/officeDocument/2006/relationships/queryTable" Target="../queryTables/queryTable88.xml"/><Relationship Id="rId2" Type="http://schemas.openxmlformats.org/officeDocument/2006/relationships/queryTable" Target="../queryTables/queryTable83.xml"/><Relationship Id="rId1" Type="http://schemas.openxmlformats.org/officeDocument/2006/relationships/drawing" Target="../drawings/drawing19.xml"/><Relationship Id="rId6" Type="http://schemas.openxmlformats.org/officeDocument/2006/relationships/queryTable" Target="../queryTables/queryTable87.xml"/><Relationship Id="rId5" Type="http://schemas.openxmlformats.org/officeDocument/2006/relationships/queryTable" Target="../queryTables/queryTable86.xml"/><Relationship Id="rId4" Type="http://schemas.openxmlformats.org/officeDocument/2006/relationships/queryTable" Target="../queryTables/queryTable85.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92.xml"/><Relationship Id="rId2" Type="http://schemas.openxmlformats.org/officeDocument/2006/relationships/queryTable" Target="../queryTables/queryTable91.xml"/><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98.xml"/><Relationship Id="rId2" Type="http://schemas.openxmlformats.org/officeDocument/2006/relationships/queryTable" Target="../queryTables/queryTable97.xml"/><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108.xml"/><Relationship Id="rId2" Type="http://schemas.openxmlformats.org/officeDocument/2006/relationships/queryTable" Target="../queryTables/queryTable107.xml"/><Relationship Id="rId1" Type="http://schemas.openxmlformats.org/officeDocument/2006/relationships/drawing" Target="../drawings/drawing29.xml"/><Relationship Id="rId4" Type="http://schemas.openxmlformats.org/officeDocument/2006/relationships/queryTable" Target="../queryTables/queryTable109.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111.xml"/><Relationship Id="rId2" Type="http://schemas.openxmlformats.org/officeDocument/2006/relationships/queryTable" Target="../queryTables/queryTable110.xml"/><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31.xml"/><Relationship Id="rId4" Type="http://schemas.openxmlformats.org/officeDocument/2006/relationships/queryTable" Target="../queryTables/queryTable114.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32.xml"/><Relationship Id="rId4" Type="http://schemas.openxmlformats.org/officeDocument/2006/relationships/queryTable" Target="../queryTables/queryTable117.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drawing" Target="../drawings/drawing35.xml"/><Relationship Id="rId1" Type="http://schemas.openxmlformats.org/officeDocument/2006/relationships/printerSettings" Target="../printerSettings/printerSettings7.bin"/><Relationship Id="rId5" Type="http://schemas.openxmlformats.org/officeDocument/2006/relationships/queryTable" Target="../queryTables/queryTable124.xml"/><Relationship Id="rId4" Type="http://schemas.openxmlformats.org/officeDocument/2006/relationships/queryTable" Target="../queryTables/queryTable123.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queryTable" Target="../queryTables/queryTable125.xml"/><Relationship Id="rId1" Type="http://schemas.openxmlformats.org/officeDocument/2006/relationships/drawing" Target="../drawings/drawing36.xml"/><Relationship Id="rId4" Type="http://schemas.openxmlformats.org/officeDocument/2006/relationships/queryTable" Target="../queryTables/queryTable127.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29.xml"/><Relationship Id="rId2" Type="http://schemas.openxmlformats.org/officeDocument/2006/relationships/queryTable" Target="../queryTables/queryTable128.xml"/><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33.xml"/><Relationship Id="rId2" Type="http://schemas.openxmlformats.org/officeDocument/2006/relationships/queryTable" Target="../queryTables/queryTable132.xml"/><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7.xml"/><Relationship Id="rId2" Type="http://schemas.openxmlformats.org/officeDocument/2006/relationships/queryTable" Target="../queryTables/queryTable136.xml"/><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9.xml"/><Relationship Id="rId2" Type="http://schemas.openxmlformats.org/officeDocument/2006/relationships/queryTable" Target="../queryTables/queryTable138.xml"/><Relationship Id="rId1" Type="http://schemas.openxmlformats.org/officeDocument/2006/relationships/drawing" Target="../drawings/drawing42.xml"/><Relationship Id="rId4" Type="http://schemas.openxmlformats.org/officeDocument/2006/relationships/queryTable" Target="../queryTables/queryTable1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queryTable" Target="../queryTables/queryTable143.xml"/><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5.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50.xml"/><Relationship Id="rId2" Type="http://schemas.openxmlformats.org/officeDocument/2006/relationships/queryTable" Target="../queryTables/queryTable149.xml"/><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52.xml"/><Relationship Id="rId2" Type="http://schemas.openxmlformats.org/officeDocument/2006/relationships/queryTable" Target="../queryTables/queryTable151.xml"/><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4.xml"/><Relationship Id="rId2" Type="http://schemas.openxmlformats.org/officeDocument/2006/relationships/queryTable" Target="../queryTables/queryTable153.xml"/><Relationship Id="rId1" Type="http://schemas.openxmlformats.org/officeDocument/2006/relationships/drawing" Target="../drawings/drawing49.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50.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8.xml"/><Relationship Id="rId2" Type="http://schemas.openxmlformats.org/officeDocument/2006/relationships/queryTable" Target="../queryTables/queryTable157.xml"/><Relationship Id="rId1" Type="http://schemas.openxmlformats.org/officeDocument/2006/relationships/drawing" Target="../drawings/drawing51.xml"/></Relationships>
</file>

<file path=xl/worksheets/_rels/sheet54.xml.rels><?xml version="1.0" encoding="UTF-8" standalone="yes"?>
<Relationships xmlns="http://schemas.openxmlformats.org/package/2006/relationships"><Relationship Id="rId1" Type="http://schemas.openxmlformats.org/officeDocument/2006/relationships/queryTable" Target="../queryTables/queryTable1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3"/>
  <sheetViews>
    <sheetView tabSelected="1" workbookViewId="0">
      <selection sqref="A1:C1"/>
    </sheetView>
  </sheetViews>
  <sheetFormatPr defaultRowHeight="12.75"/>
  <cols>
    <col min="1" max="1" width="16.7109375" style="1" bestFit="1" customWidth="1"/>
    <col min="2" max="2" width="14.5703125" style="1" bestFit="1" customWidth="1"/>
    <col min="3" max="3" width="110.5703125" style="1" bestFit="1" customWidth="1"/>
    <col min="4" max="16384" width="9.140625" style="1"/>
  </cols>
  <sheetData>
    <row r="1" spans="1:3">
      <c r="A1" s="291" t="s">
        <v>0</v>
      </c>
      <c r="B1" s="291"/>
      <c r="C1" s="291"/>
    </row>
    <row r="2" spans="1:3">
      <c r="A2" s="2" t="s">
        <v>1</v>
      </c>
      <c r="B2" s="2" t="s">
        <v>2</v>
      </c>
      <c r="C2" s="2" t="s">
        <v>3</v>
      </c>
    </row>
    <row r="3" spans="1:3">
      <c r="A3" s="3" t="s">
        <v>39</v>
      </c>
      <c r="B3" s="3" t="s">
        <v>40</v>
      </c>
      <c r="C3" s="3" t="s">
        <v>41</v>
      </c>
    </row>
    <row r="4" spans="1:3" s="90" customFormat="1">
      <c r="A4" s="3" t="s">
        <v>39</v>
      </c>
      <c r="B4" s="3" t="s">
        <v>42</v>
      </c>
      <c r="C4" s="3" t="s">
        <v>43</v>
      </c>
    </row>
    <row r="5" spans="1:3">
      <c r="A5" s="3" t="s">
        <v>39</v>
      </c>
      <c r="B5" s="3" t="s">
        <v>44</v>
      </c>
      <c r="C5" s="3" t="s">
        <v>45</v>
      </c>
    </row>
    <row r="6" spans="1:3">
      <c r="A6" s="3" t="s">
        <v>4</v>
      </c>
      <c r="B6" s="3" t="s">
        <v>5</v>
      </c>
      <c r="C6" s="3" t="s">
        <v>6</v>
      </c>
    </row>
    <row r="7" spans="1:3">
      <c r="A7" s="3" t="s">
        <v>39</v>
      </c>
      <c r="B7" s="3" t="s">
        <v>46</v>
      </c>
      <c r="C7" s="3" t="s">
        <v>47</v>
      </c>
    </row>
    <row r="8" spans="1:3">
      <c r="A8" s="3" t="s">
        <v>39</v>
      </c>
      <c r="B8" s="3" t="s">
        <v>48</v>
      </c>
      <c r="C8" s="3" t="s">
        <v>49</v>
      </c>
    </row>
    <row r="9" spans="1:3">
      <c r="A9" s="3" t="s">
        <v>4</v>
      </c>
      <c r="B9" s="3" t="s">
        <v>8</v>
      </c>
      <c r="C9" s="3" t="s">
        <v>9</v>
      </c>
    </row>
    <row r="10" spans="1:3">
      <c r="A10" s="3" t="s">
        <v>39</v>
      </c>
      <c r="B10" s="3" t="s">
        <v>50</v>
      </c>
      <c r="C10" s="3" t="s">
        <v>51</v>
      </c>
    </row>
    <row r="11" spans="1:3">
      <c r="A11" s="3" t="s">
        <v>39</v>
      </c>
      <c r="B11" s="3" t="s">
        <v>52</v>
      </c>
      <c r="C11" s="3" t="s">
        <v>53</v>
      </c>
    </row>
    <row r="12" spans="1:3">
      <c r="A12" s="3" t="s">
        <v>39</v>
      </c>
      <c r="B12" s="3" t="s">
        <v>54</v>
      </c>
      <c r="C12" s="3" t="s">
        <v>55</v>
      </c>
    </row>
    <row r="13" spans="1:3">
      <c r="A13" s="3" t="s">
        <v>4</v>
      </c>
      <c r="B13" s="3" t="s">
        <v>10</v>
      </c>
      <c r="C13" s="3" t="s">
        <v>2359</v>
      </c>
    </row>
    <row r="14" spans="1:3">
      <c r="A14" s="3" t="s">
        <v>4</v>
      </c>
      <c r="B14" s="3" t="s">
        <v>11</v>
      </c>
      <c r="C14" s="3" t="s">
        <v>2360</v>
      </c>
    </row>
    <row r="15" spans="1:3">
      <c r="A15" s="3" t="s">
        <v>4</v>
      </c>
      <c r="B15" s="3" t="s">
        <v>12</v>
      </c>
      <c r="C15" s="3" t="s">
        <v>2361</v>
      </c>
    </row>
    <row r="16" spans="1:3">
      <c r="A16" s="3" t="s">
        <v>4</v>
      </c>
      <c r="B16" s="3" t="s">
        <v>13</v>
      </c>
      <c r="C16" s="3" t="s">
        <v>2362</v>
      </c>
    </row>
    <row r="17" spans="1:3" s="90" customFormat="1">
      <c r="A17" s="3" t="s">
        <v>4</v>
      </c>
      <c r="B17" s="3" t="s">
        <v>14</v>
      </c>
      <c r="C17" s="3" t="s">
        <v>2363</v>
      </c>
    </row>
    <row r="18" spans="1:3">
      <c r="A18" s="3" t="s">
        <v>4</v>
      </c>
      <c r="B18" s="3" t="s">
        <v>15</v>
      </c>
      <c r="C18" s="3" t="s">
        <v>2364</v>
      </c>
    </row>
    <row r="19" spans="1:3">
      <c r="A19" s="3" t="s">
        <v>4</v>
      </c>
      <c r="B19" s="3" t="s">
        <v>16</v>
      </c>
      <c r="C19" s="3" t="s">
        <v>2365</v>
      </c>
    </row>
    <row r="20" spans="1:3">
      <c r="A20" s="3" t="s">
        <v>4</v>
      </c>
      <c r="B20" s="3" t="s">
        <v>17</v>
      </c>
      <c r="C20" s="3" t="s">
        <v>2366</v>
      </c>
    </row>
    <row r="21" spans="1:3">
      <c r="A21" s="3" t="s">
        <v>39</v>
      </c>
      <c r="B21" s="3" t="s">
        <v>56</v>
      </c>
      <c r="C21" s="3" t="s">
        <v>57</v>
      </c>
    </row>
    <row r="22" spans="1:3">
      <c r="A22" s="3" t="s">
        <v>4</v>
      </c>
      <c r="B22" s="3" t="s">
        <v>18</v>
      </c>
      <c r="C22" s="3" t="s">
        <v>19</v>
      </c>
    </row>
    <row r="23" spans="1:3" s="90" customFormat="1">
      <c r="A23" s="3" t="s">
        <v>39</v>
      </c>
      <c r="B23" s="3" t="s">
        <v>58</v>
      </c>
      <c r="C23" s="3" t="s">
        <v>59</v>
      </c>
    </row>
    <row r="24" spans="1:3">
      <c r="A24" s="3" t="s">
        <v>4</v>
      </c>
      <c r="B24" s="3" t="s">
        <v>20</v>
      </c>
      <c r="C24" s="3" t="s">
        <v>21</v>
      </c>
    </row>
    <row r="25" spans="1:3">
      <c r="A25" s="3" t="s">
        <v>39</v>
      </c>
      <c r="B25" s="3" t="s">
        <v>60</v>
      </c>
      <c r="C25" s="3" t="s">
        <v>61</v>
      </c>
    </row>
    <row r="26" spans="1:3">
      <c r="A26" s="3" t="s">
        <v>4</v>
      </c>
      <c r="B26" s="3" t="s">
        <v>22</v>
      </c>
      <c r="C26" s="3" t="s">
        <v>23</v>
      </c>
    </row>
    <row r="27" spans="1:3">
      <c r="A27" s="3" t="s">
        <v>39</v>
      </c>
      <c r="B27" s="3" t="s">
        <v>62</v>
      </c>
      <c r="C27" s="3" t="s">
        <v>63</v>
      </c>
    </row>
    <row r="28" spans="1:3">
      <c r="A28" s="3" t="s">
        <v>39</v>
      </c>
      <c r="B28" s="3" t="s">
        <v>64</v>
      </c>
      <c r="C28" s="3" t="s">
        <v>65</v>
      </c>
    </row>
    <row r="29" spans="1:3">
      <c r="A29" s="3" t="s">
        <v>39</v>
      </c>
      <c r="B29" s="3" t="s">
        <v>66</v>
      </c>
      <c r="C29" s="3" t="s">
        <v>67</v>
      </c>
    </row>
    <row r="30" spans="1:3">
      <c r="A30" s="3" t="s">
        <v>39</v>
      </c>
      <c r="B30" s="3" t="s">
        <v>68</v>
      </c>
      <c r="C30" s="3" t="s">
        <v>69</v>
      </c>
    </row>
    <row r="31" spans="1:3">
      <c r="A31" s="3" t="s">
        <v>39</v>
      </c>
      <c r="B31" s="3" t="s">
        <v>70</v>
      </c>
      <c r="C31" s="3" t="s">
        <v>71</v>
      </c>
    </row>
    <row r="32" spans="1:3">
      <c r="A32" s="3" t="s">
        <v>39</v>
      </c>
      <c r="B32" s="3" t="s">
        <v>72</v>
      </c>
      <c r="C32" s="3" t="s">
        <v>73</v>
      </c>
    </row>
    <row r="33" spans="1:3">
      <c r="A33" s="3" t="s">
        <v>39</v>
      </c>
      <c r="B33" s="3" t="s">
        <v>74</v>
      </c>
      <c r="C33" s="3" t="s">
        <v>75</v>
      </c>
    </row>
    <row r="34" spans="1:3">
      <c r="A34" s="3" t="s">
        <v>39</v>
      </c>
      <c r="B34" s="3" t="s">
        <v>76</v>
      </c>
      <c r="C34" s="3" t="s">
        <v>77</v>
      </c>
    </row>
    <row r="35" spans="1:3">
      <c r="A35" s="3" t="s">
        <v>100</v>
      </c>
      <c r="B35" s="3" t="s">
        <v>101</v>
      </c>
      <c r="C35" s="3" t="s">
        <v>102</v>
      </c>
    </row>
    <row r="36" spans="1:3">
      <c r="A36" s="3" t="s">
        <v>4</v>
      </c>
      <c r="B36" s="3" t="s">
        <v>24</v>
      </c>
      <c r="C36" s="3" t="s">
        <v>2356</v>
      </c>
    </row>
    <row r="37" spans="1:3">
      <c r="A37" s="3" t="s">
        <v>39</v>
      </c>
      <c r="B37" s="3" t="s">
        <v>78</v>
      </c>
      <c r="C37" s="3" t="s">
        <v>79</v>
      </c>
    </row>
    <row r="38" spans="1:3">
      <c r="A38" s="3" t="s">
        <v>4</v>
      </c>
      <c r="B38" s="3" t="s">
        <v>26</v>
      </c>
      <c r="C38" s="3" t="s">
        <v>27</v>
      </c>
    </row>
    <row r="39" spans="1:3">
      <c r="A39" s="3" t="s">
        <v>39</v>
      </c>
      <c r="B39" s="3" t="s">
        <v>80</v>
      </c>
      <c r="C39" s="3" t="s">
        <v>81</v>
      </c>
    </row>
    <row r="40" spans="1:3">
      <c r="A40" s="3" t="s">
        <v>39</v>
      </c>
      <c r="B40" s="3" t="s">
        <v>82</v>
      </c>
      <c r="C40" s="3" t="s">
        <v>83</v>
      </c>
    </row>
    <row r="41" spans="1:3">
      <c r="A41" s="3" t="s">
        <v>39</v>
      </c>
      <c r="B41" s="3" t="s">
        <v>84</v>
      </c>
      <c r="C41" s="3" t="s">
        <v>85</v>
      </c>
    </row>
    <row r="42" spans="1:3">
      <c r="A42" s="3" t="s">
        <v>4</v>
      </c>
      <c r="B42" s="3" t="s">
        <v>28</v>
      </c>
      <c r="C42" s="3" t="s">
        <v>29</v>
      </c>
    </row>
    <row r="43" spans="1:3">
      <c r="A43" s="3" t="s">
        <v>39</v>
      </c>
      <c r="B43" s="3" t="s">
        <v>86</v>
      </c>
      <c r="C43" s="3" t="s">
        <v>87</v>
      </c>
    </row>
    <row r="44" spans="1:3">
      <c r="A44" s="3" t="s">
        <v>39</v>
      </c>
      <c r="B44" s="3" t="s">
        <v>88</v>
      </c>
      <c r="C44" s="3" t="s">
        <v>89</v>
      </c>
    </row>
    <row r="45" spans="1:3">
      <c r="A45" s="3" t="s">
        <v>4</v>
      </c>
      <c r="B45" s="3" t="s">
        <v>30</v>
      </c>
      <c r="C45" s="3" t="s">
        <v>31</v>
      </c>
    </row>
    <row r="46" spans="1:3">
      <c r="A46" s="3" t="s">
        <v>39</v>
      </c>
      <c r="B46" s="3" t="s">
        <v>90</v>
      </c>
      <c r="C46" s="3" t="s">
        <v>91</v>
      </c>
    </row>
    <row r="47" spans="1:3">
      <c r="A47" s="3" t="s">
        <v>39</v>
      </c>
      <c r="B47" s="3" t="s">
        <v>92</v>
      </c>
      <c r="C47" s="3" t="s">
        <v>93</v>
      </c>
    </row>
    <row r="48" spans="1:3">
      <c r="A48" s="3" t="s">
        <v>4</v>
      </c>
      <c r="B48" s="3" t="s">
        <v>32</v>
      </c>
      <c r="C48" s="3" t="s">
        <v>2357</v>
      </c>
    </row>
    <row r="49" spans="1:3">
      <c r="A49" s="3" t="s">
        <v>39</v>
      </c>
      <c r="B49" s="3" t="s">
        <v>94</v>
      </c>
      <c r="C49" s="3" t="s">
        <v>95</v>
      </c>
    </row>
    <row r="50" spans="1:3">
      <c r="A50" s="3" t="s">
        <v>4</v>
      </c>
      <c r="B50" s="3" t="s">
        <v>34</v>
      </c>
      <c r="C50" s="3" t="s">
        <v>2358</v>
      </c>
    </row>
    <row r="51" spans="1:3">
      <c r="A51" s="3" t="s">
        <v>4</v>
      </c>
      <c r="B51" s="3" t="s">
        <v>37</v>
      </c>
      <c r="C51" s="3" t="s">
        <v>38</v>
      </c>
    </row>
    <row r="52" spans="1:3">
      <c r="A52" s="3" t="s">
        <v>39</v>
      </c>
      <c r="B52" s="3" t="s">
        <v>96</v>
      </c>
      <c r="C52" s="3" t="s">
        <v>97</v>
      </c>
    </row>
    <row r="53" spans="1:3">
      <c r="A53" s="3" t="s">
        <v>39</v>
      </c>
      <c r="B53" s="3" t="s">
        <v>98</v>
      </c>
      <c r="C53" s="3" t="s">
        <v>99</v>
      </c>
    </row>
    <row r="56" spans="1:3">
      <c r="C56" s="3" t="s">
        <v>3078</v>
      </c>
    </row>
    <row r="58" spans="1:3">
      <c r="A58" s="292" t="s">
        <v>3071</v>
      </c>
      <c r="B58" s="177">
        <v>1</v>
      </c>
      <c r="C58" s="178" t="s">
        <v>3073</v>
      </c>
    </row>
    <row r="59" spans="1:3">
      <c r="A59" s="293"/>
      <c r="B59" s="177">
        <v>2</v>
      </c>
      <c r="C59" s="178" t="s">
        <v>3074</v>
      </c>
    </row>
    <row r="60" spans="1:3">
      <c r="A60" s="293"/>
      <c r="B60" s="177">
        <v>3</v>
      </c>
      <c r="C60" s="178" t="s">
        <v>3075</v>
      </c>
    </row>
    <row r="61" spans="1:3">
      <c r="A61" s="293"/>
      <c r="B61" s="177">
        <v>4</v>
      </c>
      <c r="C61" s="178" t="s">
        <v>3076</v>
      </c>
    </row>
    <row r="62" spans="1:3">
      <c r="A62" s="293"/>
      <c r="B62" s="177">
        <v>5</v>
      </c>
      <c r="C62" s="178" t="s">
        <v>3072</v>
      </c>
    </row>
    <row r="63" spans="1:3">
      <c r="A63" s="294"/>
      <c r="B63" s="177">
        <v>6</v>
      </c>
      <c r="C63" s="127" t="s">
        <v>3077</v>
      </c>
    </row>
  </sheetData>
  <sortState xmlns:xlrd2="http://schemas.microsoft.com/office/spreadsheetml/2017/richdata2" ref="A3:C53">
    <sortCondition ref="C3:C53"/>
  </sortState>
  <mergeCells count="2">
    <mergeCell ref="A1:C1"/>
    <mergeCell ref="A58:A63"/>
  </mergeCells>
  <hyperlinks>
    <hyperlink ref="A6:C6" location="TBPSUF!A1" display="TBPSUF!A1" xr:uid="{00000000-0004-0000-0000-000000000000}"/>
    <hyperlink ref="A9:C9" location="TDBF!A1" display="TDBF!A1" xr:uid="{00000000-0004-0000-0000-000002000000}"/>
    <hyperlink ref="A13:C13" location="TFM55F!A1" display="TFM55F!A1" xr:uid="{00000000-0004-0000-0000-000003000000}"/>
    <hyperlink ref="A14:C14" location="TFM55G!A1" display="TFM55G!A1" xr:uid="{00000000-0004-0000-0000-000004000000}"/>
    <hyperlink ref="A15:C15" location="TFM55I!A1" display="TFM55I!A1" xr:uid="{00000000-0004-0000-0000-000005000000}"/>
    <hyperlink ref="A16:C16" location="TFM56A!A1" display="TFM56A!A1" xr:uid="{00000000-0004-0000-0000-000006000000}"/>
    <hyperlink ref="A17:C17" location="TFM56B!A1" display="TFM56B!A1" xr:uid="{00000000-0004-0000-0000-000007000000}"/>
    <hyperlink ref="A18:C18" location="TFM56C!A1" display="TFM56C!A1" xr:uid="{00000000-0004-0000-0000-000008000000}"/>
    <hyperlink ref="A19:C19" location="TFM56D!A1" display="TFM56D!A1" xr:uid="{00000000-0004-0000-0000-000009000000}"/>
    <hyperlink ref="A20:C20" location="TFM56F!A1" display="TFM56F!A1" xr:uid="{00000000-0004-0000-0000-00000A000000}"/>
    <hyperlink ref="A22:C22" location="TFRF!A1" display="TFRF!A1" xr:uid="{00000000-0004-0000-0000-00000B000000}"/>
    <hyperlink ref="A24:C24" location="TGSFR!A1" display="TGSFR!A1" xr:uid="{00000000-0004-0000-0000-00000C000000}"/>
    <hyperlink ref="A26:C26" location="TIFA!A1" display="TIFA!A1" xr:uid="{00000000-0004-0000-0000-00000D000000}"/>
    <hyperlink ref="A38:C38" location="TLF!A1" display="TLF!A1" xr:uid="{00000000-0004-0000-0000-000010000000}"/>
    <hyperlink ref="A42:C42" location="TOF!A1" display="TOF!A1" xr:uid="{00000000-0004-0000-0000-000011000000}"/>
    <hyperlink ref="A45:C45" location="TRSFC!A1" display="TRSFC!A1" xr:uid="{00000000-0004-0000-0000-000012000000}"/>
    <hyperlink ref="A51:C51" location="TUSTF!A1" display="TUSTF!A1" xr:uid="{00000000-0004-0000-0000-000016000000}"/>
    <hyperlink ref="A3:C3" location="TAF!A1" display="TAF!A1" xr:uid="{00000000-0004-0000-0000-000017000000}"/>
    <hyperlink ref="A4:C4" location="TBAF!A1" display="TBAF!A1" xr:uid="{00000000-0004-0000-0000-000018000000}"/>
    <hyperlink ref="A5:C5" location="TBFSF!A1" display="TBFSF!A1" xr:uid="{00000000-0004-0000-0000-000019000000}"/>
    <hyperlink ref="A7:C7" location="TDIF!A1" display="TDIF!A1" xr:uid="{00000000-0004-0000-0000-00001A000000}"/>
    <hyperlink ref="A8:C8" location="TDIVYF!A1" display="TDIVYF!A1" xr:uid="{00000000-0004-0000-0000-00001B000000}"/>
    <hyperlink ref="A10:C10" location="TEQPEF!A1" display="TEQPEF!A1" xr:uid="{00000000-0004-0000-0000-00001C000000}"/>
    <hyperlink ref="A11:C11" location="TMIF!A1" display="TMIF!A1" xr:uid="{00000000-0004-0000-0000-00001D000000}"/>
    <hyperlink ref="A12:C12" location="TCS!A1" display="TCS!A1" xr:uid="{00000000-0004-0000-0000-00001E000000}"/>
    <hyperlink ref="A21:C21" location="TMCAPF!A1" display="TMCAPF!A1" xr:uid="{00000000-0004-0000-0000-00001F000000}"/>
    <hyperlink ref="A23:C23" location="TFEF!A1" display="TFEF!A1" xr:uid="{00000000-0004-0000-0000-000020000000}"/>
    <hyperlink ref="A25:C25" location="TEGF!A1" display="TEGF!A1" xr:uid="{00000000-0004-0000-0000-000021000000}"/>
    <hyperlink ref="A27:C27" location="TIFNA!A1" display="TIFNA!A1" xr:uid="{00000000-0004-0000-0000-000022000000}"/>
    <hyperlink ref="A28:C28" location="TIFSA!A1" display="TIFSA!A1" xr:uid="{00000000-0004-0000-0000-000023000000}"/>
    <hyperlink ref="A29:C29" location="TICF!A1" display="TICF!A1" xr:uid="{00000000-0004-0000-0000-000024000000}"/>
    <hyperlink ref="A30:C30" location="TIPHF!A1" display="TIPHF!A1" xr:uid="{00000000-0004-0000-0000-000025000000}"/>
    <hyperlink ref="A31:C31" location="TTSF96!A1" display="TTSF96!A1" xr:uid="{00000000-0004-0000-0000-000026000000}"/>
    <hyperlink ref="A32:C32" location="TISF!A1" display="TISF!A1" xr:uid="{00000000-0004-0000-0000-000027000000}"/>
    <hyperlink ref="A33:C33" location="TEOF!A1" display="TEOF!A1" xr:uid="{00000000-0004-0000-0000-000028000000}"/>
    <hyperlink ref="A34:C34" location="TTOFE!A1" display="TTOFE!A1" xr:uid="{00000000-0004-0000-0000-000029000000}"/>
    <hyperlink ref="A37:C37" location="TINR!A1" display="TINR!A1" xr:uid="{00000000-0004-0000-0000-00002A000000}"/>
    <hyperlink ref="A39:C39" location="TMAOF!A1" display="TMAOF!A1" xr:uid="{00000000-0004-0000-0000-00002B000000}"/>
    <hyperlink ref="A40:C40" location="TNETF!A1" display="TNETF!A1" xr:uid="{00000000-0004-0000-0000-00002C000000}"/>
    <hyperlink ref="A41:C41" location="TNPBETF!A1" display="TNPBETF!A1" xr:uid="{00000000-0004-0000-0000-00002D000000}"/>
    <hyperlink ref="A43:C43" location="TQNTF!A1" display="TQNTF!A1" xr:uid="{00000000-0004-0000-0000-00002E000000}"/>
    <hyperlink ref="A44:C44" location="TREF!A1" display="TREF!A1" xr:uid="{00000000-0004-0000-0000-00002F000000}"/>
    <hyperlink ref="A46:C46" location="TRSFM!A1" display="TRSFM!A1" xr:uid="{00000000-0004-0000-0000-000030000000}"/>
    <hyperlink ref="A47:C47" location="TRSFP!A1" display="TRSFP!A1" xr:uid="{00000000-0004-0000-0000-000031000000}"/>
    <hyperlink ref="A49:C49" location="TSCAPF!A1" display="TSCAPF!A1" xr:uid="{00000000-0004-0000-0000-000032000000}"/>
    <hyperlink ref="A52:C52" location="TVFS2!A1" display="TVFS2!A1" xr:uid="{00000000-0004-0000-0000-000033000000}"/>
    <hyperlink ref="A53:C53" location="TYCF!A1" display="TYCF!A1" xr:uid="{00000000-0004-0000-0000-000034000000}"/>
    <hyperlink ref="A35:C35" location="TFRSTF!A1" display="TFRSTF!A1" xr:uid="{00000000-0004-0000-0000-000035000000}"/>
    <hyperlink ref="C36" location="TIPF!A1" display="TIPF!A1" xr:uid="{90D4F18F-F8F5-42F2-A7C6-79154D3CD308}"/>
    <hyperlink ref="C48" location="TSTBF!A1" display="TSTBF!A1" xr:uid="{A439D133-A1D6-409B-9364-869796205E59}"/>
    <hyperlink ref="C50" location="TFF!A1" display="TFF!A1" xr:uid="{C5EB642F-FB63-481F-8C26-4E606B62C9A0}"/>
    <hyperlink ref="C56" location="'Dividend History'!A1" display="Dividend History" xr:uid="{A6431F4F-5C93-40E1-92D5-2C24C454482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88B44-4ADD-420F-8F64-96C4A3B2614B}">
  <dimension ref="A1:IV248"/>
  <sheetViews>
    <sheetView workbookViewId="0"/>
  </sheetViews>
  <sheetFormatPr defaultRowHeight="15"/>
  <cols>
    <col min="1" max="1" width="9.140625" style="12"/>
    <col min="2" max="2" width="15.28515625" style="34" bestFit="1" customWidth="1"/>
    <col min="3" max="3" width="21.85546875" style="12" customWidth="1"/>
    <col min="4" max="4" width="18.28515625" style="12" customWidth="1"/>
    <col min="5" max="5" width="16.7109375" style="12" customWidth="1"/>
    <col min="6" max="257" width="9.140625" style="12"/>
    <col min="258" max="258" width="15.28515625" style="12" bestFit="1" customWidth="1"/>
    <col min="259" max="259" width="21.85546875" style="12" customWidth="1"/>
    <col min="260" max="260" width="18.28515625" style="12" customWidth="1"/>
    <col min="261" max="261" width="16.7109375" style="12" customWidth="1"/>
    <col min="262" max="513" width="9.140625" style="12"/>
    <col min="514" max="514" width="15.28515625" style="12" bestFit="1" customWidth="1"/>
    <col min="515" max="515" width="21.85546875" style="12" customWidth="1"/>
    <col min="516" max="516" width="18.28515625" style="12" customWidth="1"/>
    <col min="517" max="517" width="16.7109375" style="12" customWidth="1"/>
    <col min="518" max="769" width="9.140625" style="12"/>
    <col min="770" max="770" width="15.28515625" style="12" bestFit="1" customWidth="1"/>
    <col min="771" max="771" width="21.85546875" style="12" customWidth="1"/>
    <col min="772" max="772" width="18.28515625" style="12" customWidth="1"/>
    <col min="773" max="773" width="16.7109375" style="12" customWidth="1"/>
    <col min="774" max="1025" width="9.140625" style="12"/>
    <col min="1026" max="1026" width="15.28515625" style="12" bestFit="1" customWidth="1"/>
    <col min="1027" max="1027" width="21.85546875" style="12" customWidth="1"/>
    <col min="1028" max="1028" width="18.28515625" style="12" customWidth="1"/>
    <col min="1029" max="1029" width="16.7109375" style="12" customWidth="1"/>
    <col min="1030" max="1281" width="9.140625" style="12"/>
    <col min="1282" max="1282" width="15.28515625" style="12" bestFit="1" customWidth="1"/>
    <col min="1283" max="1283" width="21.85546875" style="12" customWidth="1"/>
    <col min="1284" max="1284" width="18.28515625" style="12" customWidth="1"/>
    <col min="1285" max="1285" width="16.7109375" style="12" customWidth="1"/>
    <col min="1286" max="1537" width="9.140625" style="12"/>
    <col min="1538" max="1538" width="15.28515625" style="12" bestFit="1" customWidth="1"/>
    <col min="1539" max="1539" width="21.85546875" style="12" customWidth="1"/>
    <col min="1540" max="1540" width="18.28515625" style="12" customWidth="1"/>
    <col min="1541" max="1541" width="16.7109375" style="12" customWidth="1"/>
    <col min="1542" max="1793" width="9.140625" style="12"/>
    <col min="1794" max="1794" width="15.28515625" style="12" bestFit="1" customWidth="1"/>
    <col min="1795" max="1795" width="21.85546875" style="12" customWidth="1"/>
    <col min="1796" max="1796" width="18.28515625" style="12" customWidth="1"/>
    <col min="1797" max="1797" width="16.7109375" style="12" customWidth="1"/>
    <col min="1798" max="2049" width="9.140625" style="12"/>
    <col min="2050" max="2050" width="15.28515625" style="12" bestFit="1" customWidth="1"/>
    <col min="2051" max="2051" width="21.85546875" style="12" customWidth="1"/>
    <col min="2052" max="2052" width="18.28515625" style="12" customWidth="1"/>
    <col min="2053" max="2053" width="16.7109375" style="12" customWidth="1"/>
    <col min="2054" max="2305" width="9.140625" style="12"/>
    <col min="2306" max="2306" width="15.28515625" style="12" bestFit="1" customWidth="1"/>
    <col min="2307" max="2307" width="21.85546875" style="12" customWidth="1"/>
    <col min="2308" max="2308" width="18.28515625" style="12" customWidth="1"/>
    <col min="2309" max="2309" width="16.7109375" style="12" customWidth="1"/>
    <col min="2310" max="2561" width="9.140625" style="12"/>
    <col min="2562" max="2562" width="15.28515625" style="12" bestFit="1" customWidth="1"/>
    <col min="2563" max="2563" width="21.85546875" style="12" customWidth="1"/>
    <col min="2564" max="2564" width="18.28515625" style="12" customWidth="1"/>
    <col min="2565" max="2565" width="16.7109375" style="12" customWidth="1"/>
    <col min="2566" max="2817" width="9.140625" style="12"/>
    <col min="2818" max="2818" width="15.28515625" style="12" bestFit="1" customWidth="1"/>
    <col min="2819" max="2819" width="21.85546875" style="12" customWidth="1"/>
    <col min="2820" max="2820" width="18.28515625" style="12" customWidth="1"/>
    <col min="2821" max="2821" width="16.7109375" style="12" customWidth="1"/>
    <col min="2822" max="3073" width="9.140625" style="12"/>
    <col min="3074" max="3074" width="15.28515625" style="12" bestFit="1" customWidth="1"/>
    <col min="3075" max="3075" width="21.85546875" style="12" customWidth="1"/>
    <col min="3076" max="3076" width="18.28515625" style="12" customWidth="1"/>
    <col min="3077" max="3077" width="16.7109375" style="12" customWidth="1"/>
    <col min="3078" max="3329" width="9.140625" style="12"/>
    <col min="3330" max="3330" width="15.28515625" style="12" bestFit="1" customWidth="1"/>
    <col min="3331" max="3331" width="21.85546875" style="12" customWidth="1"/>
    <col min="3332" max="3332" width="18.28515625" style="12" customWidth="1"/>
    <col min="3333" max="3333" width="16.7109375" style="12" customWidth="1"/>
    <col min="3334" max="3585" width="9.140625" style="12"/>
    <col min="3586" max="3586" width="15.28515625" style="12" bestFit="1" customWidth="1"/>
    <col min="3587" max="3587" width="21.85546875" style="12" customWidth="1"/>
    <col min="3588" max="3588" width="18.28515625" style="12" customWidth="1"/>
    <col min="3589" max="3589" width="16.7109375" style="12" customWidth="1"/>
    <col min="3590" max="3841" width="9.140625" style="12"/>
    <col min="3842" max="3842" width="15.28515625" style="12" bestFit="1" customWidth="1"/>
    <col min="3843" max="3843" width="21.85546875" style="12" customWidth="1"/>
    <col min="3844" max="3844" width="18.28515625" style="12" customWidth="1"/>
    <col min="3845" max="3845" width="16.7109375" style="12" customWidth="1"/>
    <col min="3846" max="4097" width="9.140625" style="12"/>
    <col min="4098" max="4098" width="15.28515625" style="12" bestFit="1" customWidth="1"/>
    <col min="4099" max="4099" width="21.85546875" style="12" customWidth="1"/>
    <col min="4100" max="4100" width="18.28515625" style="12" customWidth="1"/>
    <col min="4101" max="4101" width="16.7109375" style="12" customWidth="1"/>
    <col min="4102" max="4353" width="9.140625" style="12"/>
    <col min="4354" max="4354" width="15.28515625" style="12" bestFit="1" customWidth="1"/>
    <col min="4355" max="4355" width="21.85546875" style="12" customWidth="1"/>
    <col min="4356" max="4356" width="18.28515625" style="12" customWidth="1"/>
    <col min="4357" max="4357" width="16.7109375" style="12" customWidth="1"/>
    <col min="4358" max="4609" width="9.140625" style="12"/>
    <col min="4610" max="4610" width="15.28515625" style="12" bestFit="1" customWidth="1"/>
    <col min="4611" max="4611" width="21.85546875" style="12" customWidth="1"/>
    <col min="4612" max="4612" width="18.28515625" style="12" customWidth="1"/>
    <col min="4613" max="4613" width="16.7109375" style="12" customWidth="1"/>
    <col min="4614" max="4865" width="9.140625" style="12"/>
    <col min="4866" max="4866" width="15.28515625" style="12" bestFit="1" customWidth="1"/>
    <col min="4867" max="4867" width="21.85546875" style="12" customWidth="1"/>
    <col min="4868" max="4868" width="18.28515625" style="12" customWidth="1"/>
    <col min="4869" max="4869" width="16.7109375" style="12" customWidth="1"/>
    <col min="4870" max="5121" width="9.140625" style="12"/>
    <col min="5122" max="5122" width="15.28515625" style="12" bestFit="1" customWidth="1"/>
    <col min="5123" max="5123" width="21.85546875" style="12" customWidth="1"/>
    <col min="5124" max="5124" width="18.28515625" style="12" customWidth="1"/>
    <col min="5125" max="5125" width="16.7109375" style="12" customWidth="1"/>
    <col min="5126" max="5377" width="9.140625" style="12"/>
    <col min="5378" max="5378" width="15.28515625" style="12" bestFit="1" customWidth="1"/>
    <col min="5379" max="5379" width="21.85546875" style="12" customWidth="1"/>
    <col min="5380" max="5380" width="18.28515625" style="12" customWidth="1"/>
    <col min="5381" max="5381" width="16.7109375" style="12" customWidth="1"/>
    <col min="5382" max="5633" width="9.140625" style="12"/>
    <col min="5634" max="5634" width="15.28515625" style="12" bestFit="1" customWidth="1"/>
    <col min="5635" max="5635" width="21.85546875" style="12" customWidth="1"/>
    <col min="5636" max="5636" width="18.28515625" style="12" customWidth="1"/>
    <col min="5637" max="5637" width="16.7109375" style="12" customWidth="1"/>
    <col min="5638" max="5889" width="9.140625" style="12"/>
    <col min="5890" max="5890" width="15.28515625" style="12" bestFit="1" customWidth="1"/>
    <col min="5891" max="5891" width="21.85546875" style="12" customWidth="1"/>
    <col min="5892" max="5892" width="18.28515625" style="12" customWidth="1"/>
    <col min="5893" max="5893" width="16.7109375" style="12" customWidth="1"/>
    <col min="5894" max="6145" width="9.140625" style="12"/>
    <col min="6146" max="6146" width="15.28515625" style="12" bestFit="1" customWidth="1"/>
    <col min="6147" max="6147" width="21.85546875" style="12" customWidth="1"/>
    <col min="6148" max="6148" width="18.28515625" style="12" customWidth="1"/>
    <col min="6149" max="6149" width="16.7109375" style="12" customWidth="1"/>
    <col min="6150" max="6401" width="9.140625" style="12"/>
    <col min="6402" max="6402" width="15.28515625" style="12" bestFit="1" customWidth="1"/>
    <col min="6403" max="6403" width="21.85546875" style="12" customWidth="1"/>
    <col min="6404" max="6404" width="18.28515625" style="12" customWidth="1"/>
    <col min="6405" max="6405" width="16.7109375" style="12" customWidth="1"/>
    <col min="6406" max="6657" width="9.140625" style="12"/>
    <col min="6658" max="6658" width="15.28515625" style="12" bestFit="1" customWidth="1"/>
    <col min="6659" max="6659" width="21.85546875" style="12" customWidth="1"/>
    <col min="6660" max="6660" width="18.28515625" style="12" customWidth="1"/>
    <col min="6661" max="6661" width="16.7109375" style="12" customWidth="1"/>
    <col min="6662" max="6913" width="9.140625" style="12"/>
    <col min="6914" max="6914" width="15.28515625" style="12" bestFit="1" customWidth="1"/>
    <col min="6915" max="6915" width="21.85546875" style="12" customWidth="1"/>
    <col min="6916" max="6916" width="18.28515625" style="12" customWidth="1"/>
    <col min="6917" max="6917" width="16.7109375" style="12" customWidth="1"/>
    <col min="6918" max="7169" width="9.140625" style="12"/>
    <col min="7170" max="7170" width="15.28515625" style="12" bestFit="1" customWidth="1"/>
    <col min="7171" max="7171" width="21.85546875" style="12" customWidth="1"/>
    <col min="7172" max="7172" width="18.28515625" style="12" customWidth="1"/>
    <col min="7173" max="7173" width="16.7109375" style="12" customWidth="1"/>
    <col min="7174" max="7425" width="9.140625" style="12"/>
    <col min="7426" max="7426" width="15.28515625" style="12" bestFit="1" customWidth="1"/>
    <col min="7427" max="7427" width="21.85546875" style="12" customWidth="1"/>
    <col min="7428" max="7428" width="18.28515625" style="12" customWidth="1"/>
    <col min="7429" max="7429" width="16.7109375" style="12" customWidth="1"/>
    <col min="7430" max="7681" width="9.140625" style="12"/>
    <col min="7682" max="7682" width="15.28515625" style="12" bestFit="1" customWidth="1"/>
    <col min="7683" max="7683" width="21.85546875" style="12" customWidth="1"/>
    <col min="7684" max="7684" width="18.28515625" style="12" customWidth="1"/>
    <col min="7685" max="7685" width="16.7109375" style="12" customWidth="1"/>
    <col min="7686" max="7937" width="9.140625" style="12"/>
    <col min="7938" max="7938" width="15.28515625" style="12" bestFit="1" customWidth="1"/>
    <col min="7939" max="7939" width="21.85546875" style="12" customWidth="1"/>
    <col min="7940" max="7940" width="18.28515625" style="12" customWidth="1"/>
    <col min="7941" max="7941" width="16.7109375" style="12" customWidth="1"/>
    <col min="7942" max="8193" width="9.140625" style="12"/>
    <col min="8194" max="8194" width="15.28515625" style="12" bestFit="1" customWidth="1"/>
    <col min="8195" max="8195" width="21.85546875" style="12" customWidth="1"/>
    <col min="8196" max="8196" width="18.28515625" style="12" customWidth="1"/>
    <col min="8197" max="8197" width="16.7109375" style="12" customWidth="1"/>
    <col min="8198" max="8449" width="9.140625" style="12"/>
    <col min="8450" max="8450" width="15.28515625" style="12" bestFit="1" customWidth="1"/>
    <col min="8451" max="8451" width="21.85546875" style="12" customWidth="1"/>
    <col min="8452" max="8452" width="18.28515625" style="12" customWidth="1"/>
    <col min="8453" max="8453" width="16.7109375" style="12" customWidth="1"/>
    <col min="8454" max="8705" width="9.140625" style="12"/>
    <col min="8706" max="8706" width="15.28515625" style="12" bestFit="1" customWidth="1"/>
    <col min="8707" max="8707" width="21.85546875" style="12" customWidth="1"/>
    <col min="8708" max="8708" width="18.28515625" style="12" customWidth="1"/>
    <col min="8709" max="8709" width="16.7109375" style="12" customWidth="1"/>
    <col min="8710" max="8961" width="9.140625" style="12"/>
    <col min="8962" max="8962" width="15.28515625" style="12" bestFit="1" customWidth="1"/>
    <col min="8963" max="8963" width="21.85546875" style="12" customWidth="1"/>
    <col min="8964" max="8964" width="18.28515625" style="12" customWidth="1"/>
    <col min="8965" max="8965" width="16.7109375" style="12" customWidth="1"/>
    <col min="8966" max="9217" width="9.140625" style="12"/>
    <col min="9218" max="9218" width="15.28515625" style="12" bestFit="1" customWidth="1"/>
    <col min="9219" max="9219" width="21.85546875" style="12" customWidth="1"/>
    <col min="9220" max="9220" width="18.28515625" style="12" customWidth="1"/>
    <col min="9221" max="9221" width="16.7109375" style="12" customWidth="1"/>
    <col min="9222" max="9473" width="9.140625" style="12"/>
    <col min="9474" max="9474" width="15.28515625" style="12" bestFit="1" customWidth="1"/>
    <col min="9475" max="9475" width="21.85546875" style="12" customWidth="1"/>
    <col min="9476" max="9476" width="18.28515625" style="12" customWidth="1"/>
    <col min="9477" max="9477" width="16.7109375" style="12" customWidth="1"/>
    <col min="9478" max="9729" width="9.140625" style="12"/>
    <col min="9730" max="9730" width="15.28515625" style="12" bestFit="1" customWidth="1"/>
    <col min="9731" max="9731" width="21.85546875" style="12" customWidth="1"/>
    <col min="9732" max="9732" width="18.28515625" style="12" customWidth="1"/>
    <col min="9733" max="9733" width="16.7109375" style="12" customWidth="1"/>
    <col min="9734" max="9985" width="9.140625" style="12"/>
    <col min="9986" max="9986" width="15.28515625" style="12" bestFit="1" customWidth="1"/>
    <col min="9987" max="9987" width="21.85546875" style="12" customWidth="1"/>
    <col min="9988" max="9988" width="18.28515625" style="12" customWidth="1"/>
    <col min="9989" max="9989" width="16.7109375" style="12" customWidth="1"/>
    <col min="9990" max="10241" width="9.140625" style="12"/>
    <col min="10242" max="10242" width="15.28515625" style="12" bestFit="1" customWidth="1"/>
    <col min="10243" max="10243" width="21.85546875" style="12" customWidth="1"/>
    <col min="10244" max="10244" width="18.28515625" style="12" customWidth="1"/>
    <col min="10245" max="10245" width="16.7109375" style="12" customWidth="1"/>
    <col min="10246" max="10497" width="9.140625" style="12"/>
    <col min="10498" max="10498" width="15.28515625" style="12" bestFit="1" customWidth="1"/>
    <col min="10499" max="10499" width="21.85546875" style="12" customWidth="1"/>
    <col min="10500" max="10500" width="18.28515625" style="12" customWidth="1"/>
    <col min="10501" max="10501" width="16.7109375" style="12" customWidth="1"/>
    <col min="10502" max="10753" width="9.140625" style="12"/>
    <col min="10754" max="10754" width="15.28515625" style="12" bestFit="1" customWidth="1"/>
    <col min="10755" max="10755" width="21.85546875" style="12" customWidth="1"/>
    <col min="10756" max="10756" width="18.28515625" style="12" customWidth="1"/>
    <col min="10757" max="10757" width="16.7109375" style="12" customWidth="1"/>
    <col min="10758" max="11009" width="9.140625" style="12"/>
    <col min="11010" max="11010" width="15.28515625" style="12" bestFit="1" customWidth="1"/>
    <col min="11011" max="11011" width="21.85546875" style="12" customWidth="1"/>
    <col min="11012" max="11012" width="18.28515625" style="12" customWidth="1"/>
    <col min="11013" max="11013" width="16.7109375" style="12" customWidth="1"/>
    <col min="11014" max="11265" width="9.140625" style="12"/>
    <col min="11266" max="11266" width="15.28515625" style="12" bestFit="1" customWidth="1"/>
    <col min="11267" max="11267" width="21.85546875" style="12" customWidth="1"/>
    <col min="11268" max="11268" width="18.28515625" style="12" customWidth="1"/>
    <col min="11269" max="11269" width="16.7109375" style="12" customWidth="1"/>
    <col min="11270" max="11521" width="9.140625" style="12"/>
    <col min="11522" max="11522" width="15.28515625" style="12" bestFit="1" customWidth="1"/>
    <col min="11523" max="11523" width="21.85546875" style="12" customWidth="1"/>
    <col min="11524" max="11524" width="18.28515625" style="12" customWidth="1"/>
    <col min="11525" max="11525" width="16.7109375" style="12" customWidth="1"/>
    <col min="11526" max="11777" width="9.140625" style="12"/>
    <col min="11778" max="11778" width="15.28515625" style="12" bestFit="1" customWidth="1"/>
    <col min="11779" max="11779" width="21.85546875" style="12" customWidth="1"/>
    <col min="11780" max="11780" width="18.28515625" style="12" customWidth="1"/>
    <col min="11781" max="11781" width="16.7109375" style="12" customWidth="1"/>
    <col min="11782" max="12033" width="9.140625" style="12"/>
    <col min="12034" max="12034" width="15.28515625" style="12" bestFit="1" customWidth="1"/>
    <col min="12035" max="12035" width="21.85546875" style="12" customWidth="1"/>
    <col min="12036" max="12036" width="18.28515625" style="12" customWidth="1"/>
    <col min="12037" max="12037" width="16.7109375" style="12" customWidth="1"/>
    <col min="12038" max="12289" width="9.140625" style="12"/>
    <col min="12290" max="12290" width="15.28515625" style="12" bestFit="1" customWidth="1"/>
    <col min="12291" max="12291" width="21.85546875" style="12" customWidth="1"/>
    <col min="12292" max="12292" width="18.28515625" style="12" customWidth="1"/>
    <col min="12293" max="12293" width="16.7109375" style="12" customWidth="1"/>
    <col min="12294" max="12545" width="9.140625" style="12"/>
    <col min="12546" max="12546" width="15.28515625" style="12" bestFit="1" customWidth="1"/>
    <col min="12547" max="12547" width="21.85546875" style="12" customWidth="1"/>
    <col min="12548" max="12548" width="18.28515625" style="12" customWidth="1"/>
    <col min="12549" max="12549" width="16.7109375" style="12" customWidth="1"/>
    <col min="12550" max="12801" width="9.140625" style="12"/>
    <col min="12802" max="12802" width="15.28515625" style="12" bestFit="1" customWidth="1"/>
    <col min="12803" max="12803" width="21.85546875" style="12" customWidth="1"/>
    <col min="12804" max="12804" width="18.28515625" style="12" customWidth="1"/>
    <col min="12805" max="12805" width="16.7109375" style="12" customWidth="1"/>
    <col min="12806" max="13057" width="9.140625" style="12"/>
    <col min="13058" max="13058" width="15.28515625" style="12" bestFit="1" customWidth="1"/>
    <col min="13059" max="13059" width="21.85546875" style="12" customWidth="1"/>
    <col min="13060" max="13060" width="18.28515625" style="12" customWidth="1"/>
    <col min="13061" max="13061" width="16.7109375" style="12" customWidth="1"/>
    <col min="13062" max="13313" width="9.140625" style="12"/>
    <col min="13314" max="13314" width="15.28515625" style="12" bestFit="1" customWidth="1"/>
    <col min="13315" max="13315" width="21.85546875" style="12" customWidth="1"/>
    <col min="13316" max="13316" width="18.28515625" style="12" customWidth="1"/>
    <col min="13317" max="13317" width="16.7109375" style="12" customWidth="1"/>
    <col min="13318" max="13569" width="9.140625" style="12"/>
    <col min="13570" max="13570" width="15.28515625" style="12" bestFit="1" customWidth="1"/>
    <col min="13571" max="13571" width="21.85546875" style="12" customWidth="1"/>
    <col min="13572" max="13572" width="18.28515625" style="12" customWidth="1"/>
    <col min="13573" max="13573" width="16.7109375" style="12" customWidth="1"/>
    <col min="13574" max="13825" width="9.140625" style="12"/>
    <col min="13826" max="13826" width="15.28515625" style="12" bestFit="1" customWidth="1"/>
    <col min="13827" max="13827" width="21.85546875" style="12" customWidth="1"/>
    <col min="13828" max="13828" width="18.28515625" style="12" customWidth="1"/>
    <col min="13829" max="13829" width="16.7109375" style="12" customWidth="1"/>
    <col min="13830" max="14081" width="9.140625" style="12"/>
    <col min="14082" max="14082" width="15.28515625" style="12" bestFit="1" customWidth="1"/>
    <col min="14083" max="14083" width="21.85546875" style="12" customWidth="1"/>
    <col min="14084" max="14084" width="18.28515625" style="12" customWidth="1"/>
    <col min="14085" max="14085" width="16.7109375" style="12" customWidth="1"/>
    <col min="14086" max="14337" width="9.140625" style="12"/>
    <col min="14338" max="14338" width="15.28515625" style="12" bestFit="1" customWidth="1"/>
    <col min="14339" max="14339" width="21.85546875" style="12" customWidth="1"/>
    <col min="14340" max="14340" width="18.28515625" style="12" customWidth="1"/>
    <col min="14341" max="14341" width="16.7109375" style="12" customWidth="1"/>
    <col min="14342" max="14593" width="9.140625" style="12"/>
    <col min="14594" max="14594" width="15.28515625" style="12" bestFit="1" customWidth="1"/>
    <col min="14595" max="14595" width="21.85546875" style="12" customWidth="1"/>
    <col min="14596" max="14596" width="18.28515625" style="12" customWidth="1"/>
    <col min="14597" max="14597" width="16.7109375" style="12" customWidth="1"/>
    <col min="14598" max="14849" width="9.140625" style="12"/>
    <col min="14850" max="14850" width="15.28515625" style="12" bestFit="1" customWidth="1"/>
    <col min="14851" max="14851" width="21.85546875" style="12" customWidth="1"/>
    <col min="14852" max="14852" width="18.28515625" style="12" customWidth="1"/>
    <col min="14853" max="14853" width="16.7109375" style="12" customWidth="1"/>
    <col min="14854" max="15105" width="9.140625" style="12"/>
    <col min="15106" max="15106" width="15.28515625" style="12" bestFit="1" customWidth="1"/>
    <col min="15107" max="15107" width="21.85546875" style="12" customWidth="1"/>
    <col min="15108" max="15108" width="18.28515625" style="12" customWidth="1"/>
    <col min="15109" max="15109" width="16.7109375" style="12" customWidth="1"/>
    <col min="15110" max="15361" width="9.140625" style="12"/>
    <col min="15362" max="15362" width="15.28515625" style="12" bestFit="1" customWidth="1"/>
    <col min="15363" max="15363" width="21.85546875" style="12" customWidth="1"/>
    <col min="15364" max="15364" width="18.28515625" style="12" customWidth="1"/>
    <col min="15365" max="15365" width="16.7109375" style="12" customWidth="1"/>
    <col min="15366" max="15617" width="9.140625" style="12"/>
    <col min="15618" max="15618" width="15.28515625" style="12" bestFit="1" customWidth="1"/>
    <col min="15619" max="15619" width="21.85546875" style="12" customWidth="1"/>
    <col min="15620" max="15620" width="18.28515625" style="12" customWidth="1"/>
    <col min="15621" max="15621" width="16.7109375" style="12" customWidth="1"/>
    <col min="15622" max="15873" width="9.140625" style="12"/>
    <col min="15874" max="15874" width="15.28515625" style="12" bestFit="1" customWidth="1"/>
    <col min="15875" max="15875" width="21.85546875" style="12" customWidth="1"/>
    <col min="15876" max="15876" width="18.28515625" style="12" customWidth="1"/>
    <col min="15877" max="15877" width="16.7109375" style="12" customWidth="1"/>
    <col min="15878" max="16129" width="9.140625" style="12"/>
    <col min="16130" max="16130" width="15.28515625" style="12" bestFit="1" customWidth="1"/>
    <col min="16131" max="16131" width="21.85546875" style="12" customWidth="1"/>
    <col min="16132" max="16132" width="18.28515625" style="12" customWidth="1"/>
    <col min="16133" max="16133" width="16.7109375" style="12" customWidth="1"/>
    <col min="16134" max="16384" width="9.140625" style="12"/>
  </cols>
  <sheetData>
    <row r="1" spans="1:5" ht="15.75">
      <c r="A1" s="3" t="s">
        <v>0</v>
      </c>
      <c r="B1" s="295" t="s">
        <v>945</v>
      </c>
      <c r="C1" s="295"/>
      <c r="D1" s="295"/>
      <c r="E1" s="295"/>
    </row>
    <row r="2" spans="1:5" ht="38.25">
      <c r="B2" s="14" t="s">
        <v>938</v>
      </c>
      <c r="C2" s="15" t="s">
        <v>939</v>
      </c>
      <c r="D2" s="16" t="s">
        <v>940</v>
      </c>
      <c r="E2" s="16" t="s">
        <v>941</v>
      </c>
    </row>
    <row r="3" spans="1:5" s="23" customFormat="1">
      <c r="B3" s="21">
        <v>44351</v>
      </c>
      <c r="C3" s="18">
        <v>79.119900000000001</v>
      </c>
      <c r="D3" s="18">
        <v>0.95</v>
      </c>
      <c r="E3" s="18">
        <v>0.95</v>
      </c>
    </row>
    <row r="4" spans="1:5">
      <c r="B4" s="22"/>
      <c r="C4" s="20"/>
      <c r="D4" s="20"/>
      <c r="E4" s="20"/>
    </row>
    <row r="5" spans="1:5" ht="15.75">
      <c r="B5" s="295" t="s">
        <v>946</v>
      </c>
      <c r="C5" s="295"/>
      <c r="D5" s="295"/>
      <c r="E5" s="295"/>
    </row>
    <row r="6" spans="1:5" ht="38.25">
      <c r="B6" s="14" t="s">
        <v>938</v>
      </c>
      <c r="C6" s="15" t="s">
        <v>939</v>
      </c>
      <c r="D6" s="16" t="s">
        <v>940</v>
      </c>
      <c r="E6" s="16" t="s">
        <v>941</v>
      </c>
    </row>
    <row r="7" spans="1:5" s="23" customFormat="1">
      <c r="B7" s="24">
        <v>44250</v>
      </c>
      <c r="C7" s="25">
        <v>67.143500000000003</v>
      </c>
      <c r="D7" s="25">
        <v>1.75</v>
      </c>
      <c r="E7" s="25">
        <v>1.75</v>
      </c>
    </row>
    <row r="8" spans="1:5" s="23" customFormat="1">
      <c r="B8" s="21">
        <v>44405</v>
      </c>
      <c r="C8" s="18">
        <v>77.877399999999994</v>
      </c>
      <c r="D8" s="18">
        <v>1.95</v>
      </c>
      <c r="E8" s="18">
        <v>1.95</v>
      </c>
    </row>
    <row r="9" spans="1:5">
      <c r="B9" s="22"/>
      <c r="C9" s="20"/>
      <c r="D9" s="20"/>
      <c r="E9" s="20"/>
    </row>
    <row r="10" spans="1:5" ht="15.75">
      <c r="B10" s="295" t="s">
        <v>947</v>
      </c>
      <c r="C10" s="295"/>
      <c r="D10" s="295"/>
      <c r="E10" s="295"/>
    </row>
    <row r="11" spans="1:5" ht="38.25">
      <c r="B11" s="14" t="s">
        <v>938</v>
      </c>
      <c r="C11" s="15" t="s">
        <v>939</v>
      </c>
      <c r="D11" s="16" t="s">
        <v>940</v>
      </c>
      <c r="E11" s="16" t="s">
        <v>941</v>
      </c>
    </row>
    <row r="12" spans="1:5">
      <c r="B12" s="17">
        <v>44351</v>
      </c>
      <c r="C12" s="18">
        <v>74.414500000000004</v>
      </c>
      <c r="D12" s="18">
        <v>0.95</v>
      </c>
      <c r="E12" s="18">
        <v>0.95</v>
      </c>
    </row>
    <row r="13" spans="1:5">
      <c r="B13" s="22"/>
      <c r="C13" s="20"/>
      <c r="D13" s="20"/>
      <c r="E13" s="20"/>
    </row>
    <row r="14" spans="1:5" ht="15.75">
      <c r="B14" s="295" t="s">
        <v>960</v>
      </c>
      <c r="C14" s="295"/>
      <c r="D14" s="295"/>
      <c r="E14" s="295"/>
    </row>
    <row r="15" spans="1:5" s="13" customFormat="1" ht="38.25">
      <c r="B15" s="14" t="s">
        <v>938</v>
      </c>
      <c r="C15" s="15" t="s">
        <v>939</v>
      </c>
      <c r="D15" s="16" t="s">
        <v>940</v>
      </c>
      <c r="E15" s="16" t="s">
        <v>941</v>
      </c>
    </row>
    <row r="16" spans="1:5">
      <c r="B16" s="21">
        <v>44232</v>
      </c>
      <c r="C16" s="18">
        <v>14.609</v>
      </c>
      <c r="D16" s="18">
        <v>4.8000000000000001E-2</v>
      </c>
      <c r="E16" s="18">
        <v>4.8000000000000001E-2</v>
      </c>
    </row>
    <row r="17" spans="2:5">
      <c r="B17" s="21">
        <v>44258</v>
      </c>
      <c r="C17" s="18">
        <v>14.712</v>
      </c>
      <c r="D17" s="18">
        <v>4.9000000000000002E-2</v>
      </c>
      <c r="E17" s="18">
        <v>4.9000000000000002E-2</v>
      </c>
    </row>
    <row r="18" spans="2:5">
      <c r="B18" s="21">
        <v>44291</v>
      </c>
      <c r="C18" s="18">
        <v>14.482699999999999</v>
      </c>
      <c r="D18" s="18">
        <v>4.9000000000000002E-2</v>
      </c>
      <c r="E18" s="18">
        <v>4.9000000000000002E-2</v>
      </c>
    </row>
    <row r="19" spans="2:5">
      <c r="B19" s="21">
        <v>44320</v>
      </c>
      <c r="C19" s="18">
        <v>14.3689</v>
      </c>
      <c r="D19" s="18">
        <v>4.9000000000000002E-2</v>
      </c>
      <c r="E19" s="18">
        <v>4.9000000000000002E-2</v>
      </c>
    </row>
    <row r="20" spans="2:5">
      <c r="B20" s="21">
        <v>44350</v>
      </c>
      <c r="C20" s="18">
        <v>14.712199999999999</v>
      </c>
      <c r="D20" s="18">
        <v>4.9000000000000002E-2</v>
      </c>
      <c r="E20" s="18">
        <v>4.9000000000000002E-2</v>
      </c>
    </row>
    <row r="21" spans="2:5">
      <c r="B21" s="21">
        <v>44382</v>
      </c>
      <c r="C21" s="18">
        <v>14.7662</v>
      </c>
      <c r="D21" s="18">
        <v>4.9000000000000002E-2</v>
      </c>
      <c r="E21" s="18">
        <v>4.9000000000000002E-2</v>
      </c>
    </row>
    <row r="22" spans="2:5">
      <c r="B22" s="22"/>
      <c r="C22" s="20"/>
      <c r="D22" s="20"/>
      <c r="E22" s="20"/>
    </row>
    <row r="23" spans="2:5" ht="15.75">
      <c r="B23" s="295" t="s">
        <v>961</v>
      </c>
      <c r="C23" s="295"/>
      <c r="D23" s="295"/>
      <c r="E23" s="295"/>
    </row>
    <row r="24" spans="2:5" s="13" customFormat="1" ht="38.25">
      <c r="B24" s="14" t="s">
        <v>938</v>
      </c>
      <c r="C24" s="15" t="s">
        <v>939</v>
      </c>
      <c r="D24" s="16" t="s">
        <v>940</v>
      </c>
      <c r="E24" s="16" t="s">
        <v>941</v>
      </c>
    </row>
    <row r="25" spans="2:5" s="23" customFormat="1">
      <c r="B25" s="24">
        <v>44232</v>
      </c>
      <c r="C25" s="25">
        <v>16.752600000000001</v>
      </c>
      <c r="D25" s="25">
        <v>4.8000000000000001E-2</v>
      </c>
      <c r="E25" s="25">
        <v>4.8000000000000001E-2</v>
      </c>
    </row>
    <row r="26" spans="2:5" s="23" customFormat="1">
      <c r="B26" s="21">
        <v>44258</v>
      </c>
      <c r="C26" s="18">
        <v>16.8919</v>
      </c>
      <c r="D26" s="18">
        <v>4.9000000000000002E-2</v>
      </c>
      <c r="E26" s="18">
        <v>4.9000000000000002E-2</v>
      </c>
    </row>
    <row r="27" spans="2:5" s="23" customFormat="1">
      <c r="B27" s="21">
        <v>44291</v>
      </c>
      <c r="C27" s="18">
        <v>16.652899999999999</v>
      </c>
      <c r="D27" s="18">
        <v>4.9000000000000002E-2</v>
      </c>
      <c r="E27" s="18">
        <v>4.9000000000000002E-2</v>
      </c>
    </row>
    <row r="28" spans="2:5">
      <c r="B28" s="21">
        <v>44320</v>
      </c>
      <c r="C28" s="18">
        <v>16.5428</v>
      </c>
      <c r="D28" s="18">
        <v>4.9000000000000002E-2</v>
      </c>
      <c r="E28" s="18">
        <v>4.9000000000000002E-2</v>
      </c>
    </row>
    <row r="29" spans="2:5">
      <c r="B29" s="21">
        <v>44350</v>
      </c>
      <c r="C29" s="18">
        <v>16.960899999999999</v>
      </c>
      <c r="D29" s="18">
        <v>4.9000000000000002E-2</v>
      </c>
      <c r="E29" s="18">
        <v>4.9000000000000002E-2</v>
      </c>
    </row>
    <row r="30" spans="2:5">
      <c r="B30" s="21">
        <v>44382</v>
      </c>
      <c r="C30" s="18">
        <v>17.046299999999999</v>
      </c>
      <c r="D30" s="18">
        <v>4.9000000000000002E-2</v>
      </c>
      <c r="E30" s="18">
        <v>4.9000000000000002E-2</v>
      </c>
    </row>
    <row r="32" spans="2:5" ht="15.75">
      <c r="B32" s="295" t="s">
        <v>937</v>
      </c>
      <c r="C32" s="295"/>
      <c r="D32" s="295"/>
      <c r="E32" s="295"/>
    </row>
    <row r="33" spans="1:5" ht="38.25">
      <c r="A33" s="13"/>
      <c r="B33" s="14" t="s">
        <v>938</v>
      </c>
      <c r="C33" s="15" t="s">
        <v>939</v>
      </c>
      <c r="D33" s="16" t="s">
        <v>940</v>
      </c>
      <c r="E33" s="16" t="s">
        <v>941</v>
      </c>
    </row>
    <row r="34" spans="1:5">
      <c r="B34" s="17">
        <v>44308</v>
      </c>
      <c r="C34" s="18">
        <v>75.484200000000001</v>
      </c>
      <c r="D34" s="18">
        <v>5.75</v>
      </c>
      <c r="E34" s="18">
        <v>5.75</v>
      </c>
    </row>
    <row r="35" spans="1:5">
      <c r="B35" s="19"/>
      <c r="C35" s="20"/>
      <c r="D35" s="20"/>
      <c r="E35" s="20"/>
    </row>
    <row r="36" spans="1:5" ht="15.75">
      <c r="B36" s="295" t="s">
        <v>942</v>
      </c>
      <c r="C36" s="295"/>
      <c r="D36" s="295"/>
      <c r="E36" s="295"/>
    </row>
    <row r="37" spans="1:5" ht="38.25">
      <c r="A37" s="13"/>
      <c r="B37" s="14" t="s">
        <v>938</v>
      </c>
      <c r="C37" s="15" t="s">
        <v>939</v>
      </c>
      <c r="D37" s="16" t="s">
        <v>940</v>
      </c>
      <c r="E37" s="16" t="s">
        <v>941</v>
      </c>
    </row>
    <row r="38" spans="1:5">
      <c r="B38" s="17">
        <v>44308</v>
      </c>
      <c r="C38" s="18">
        <v>83.317800000000005</v>
      </c>
      <c r="D38" s="18">
        <v>5.75</v>
      </c>
      <c r="E38" s="18">
        <v>5.75</v>
      </c>
    </row>
    <row r="39" spans="1:5">
      <c r="B39" s="19"/>
      <c r="C39" s="20"/>
      <c r="D39" s="20"/>
      <c r="E39" s="20"/>
    </row>
    <row r="40" spans="1:5" ht="15.75">
      <c r="B40" s="295" t="s">
        <v>943</v>
      </c>
      <c r="C40" s="295"/>
      <c r="D40" s="295"/>
      <c r="E40" s="295"/>
    </row>
    <row r="41" spans="1:5" s="13" customFormat="1" ht="38.25">
      <c r="B41" s="14" t="s">
        <v>938</v>
      </c>
      <c r="C41" s="15" t="s">
        <v>939</v>
      </c>
      <c r="D41" s="16" t="s">
        <v>940</v>
      </c>
      <c r="E41" s="16" t="s">
        <v>941</v>
      </c>
    </row>
    <row r="42" spans="1:5">
      <c r="B42" s="17">
        <v>44232</v>
      </c>
      <c r="C42" s="18">
        <v>65.3</v>
      </c>
      <c r="D42" s="18">
        <v>0.26</v>
      </c>
      <c r="E42" s="18">
        <v>0.26</v>
      </c>
    </row>
    <row r="43" spans="1:5">
      <c r="B43" s="17">
        <v>44258</v>
      </c>
      <c r="C43" s="18">
        <v>67.055300000000003</v>
      </c>
      <c r="D43" s="18">
        <v>0.28000000000000003</v>
      </c>
      <c r="E43" s="18">
        <v>0.28000000000000003</v>
      </c>
    </row>
    <row r="44" spans="1:5">
      <c r="B44" s="17">
        <v>44291</v>
      </c>
      <c r="C44" s="18">
        <v>64.246899999999997</v>
      </c>
      <c r="D44" s="18">
        <v>0.28000000000000003</v>
      </c>
      <c r="E44" s="18">
        <v>0.28000000000000003</v>
      </c>
    </row>
    <row r="45" spans="1:5">
      <c r="B45" s="17">
        <v>44320</v>
      </c>
      <c r="C45" s="18">
        <v>63.6066</v>
      </c>
      <c r="D45" s="18">
        <v>0.28000000000000003</v>
      </c>
      <c r="E45" s="18">
        <v>0.28000000000000003</v>
      </c>
    </row>
    <row r="46" spans="1:5">
      <c r="B46" s="17">
        <v>44350</v>
      </c>
      <c r="C46" s="18">
        <v>67.8446</v>
      </c>
      <c r="D46" s="18">
        <v>0.28000000000000003</v>
      </c>
      <c r="E46" s="18">
        <v>0.28000000000000003</v>
      </c>
    </row>
    <row r="47" spans="1:5">
      <c r="B47" s="17">
        <v>44382</v>
      </c>
      <c r="C47" s="18">
        <v>68.758600000000001</v>
      </c>
      <c r="D47" s="18">
        <v>0.3</v>
      </c>
      <c r="E47" s="18">
        <v>0.3</v>
      </c>
    </row>
    <row r="49" spans="1:5" ht="15.75">
      <c r="B49" s="295" t="s">
        <v>944</v>
      </c>
      <c r="C49" s="295"/>
      <c r="D49" s="295"/>
      <c r="E49" s="295"/>
    </row>
    <row r="50" spans="1:5" s="13" customFormat="1" ht="38.25">
      <c r="B50" s="14" t="s">
        <v>938</v>
      </c>
      <c r="C50" s="15" t="s">
        <v>939</v>
      </c>
      <c r="D50" s="16" t="s">
        <v>940</v>
      </c>
      <c r="E50" s="16" t="s">
        <v>941</v>
      </c>
    </row>
    <row r="51" spans="1:5">
      <c r="B51" s="21">
        <v>44232</v>
      </c>
      <c r="C51" s="18">
        <v>72.001999999999995</v>
      </c>
      <c r="D51" s="18">
        <v>0.26</v>
      </c>
      <c r="E51" s="18">
        <v>0.26</v>
      </c>
    </row>
    <row r="52" spans="1:5">
      <c r="B52" s="21">
        <v>44258</v>
      </c>
      <c r="C52" s="18">
        <v>74.019499999999994</v>
      </c>
      <c r="D52" s="18">
        <v>0.28000000000000003</v>
      </c>
      <c r="E52" s="18">
        <v>0.28000000000000003</v>
      </c>
    </row>
    <row r="53" spans="1:5">
      <c r="B53" s="21">
        <v>44291</v>
      </c>
      <c r="C53" s="18">
        <v>71.009600000000006</v>
      </c>
      <c r="D53" s="18">
        <v>0.28000000000000003</v>
      </c>
      <c r="E53" s="18">
        <v>0.28000000000000003</v>
      </c>
    </row>
    <row r="54" spans="1:5">
      <c r="B54" s="21">
        <v>44320</v>
      </c>
      <c r="C54" s="18">
        <v>70.383899999999997</v>
      </c>
      <c r="D54" s="18">
        <v>0.28000000000000003</v>
      </c>
      <c r="E54" s="18">
        <v>0.28000000000000003</v>
      </c>
    </row>
    <row r="55" spans="1:5">
      <c r="B55" s="21">
        <v>44350</v>
      </c>
      <c r="C55" s="18">
        <v>75.163700000000006</v>
      </c>
      <c r="D55" s="18">
        <v>0.28000000000000003</v>
      </c>
      <c r="E55" s="18">
        <v>0.28000000000000003</v>
      </c>
    </row>
    <row r="56" spans="1:5">
      <c r="B56" s="21">
        <v>44382</v>
      </c>
      <c r="C56" s="18">
        <v>76.261499999999998</v>
      </c>
      <c r="D56" s="18">
        <v>0.3</v>
      </c>
      <c r="E56" s="18">
        <v>0.3</v>
      </c>
    </row>
    <row r="57" spans="1:5">
      <c r="B57" s="22"/>
      <c r="C57" s="20"/>
      <c r="D57" s="20"/>
      <c r="E57" s="20"/>
    </row>
    <row r="58" spans="1:5" ht="15.75">
      <c r="B58" s="295" t="s">
        <v>975</v>
      </c>
      <c r="C58" s="295"/>
      <c r="D58" s="295"/>
      <c r="E58" s="295"/>
    </row>
    <row r="59" spans="1:5" ht="38.25">
      <c r="A59" s="13"/>
      <c r="B59" s="14" t="s">
        <v>938</v>
      </c>
      <c r="C59" s="15" t="s">
        <v>939</v>
      </c>
      <c r="D59" s="16" t="s">
        <v>940</v>
      </c>
      <c r="E59" s="16" t="s">
        <v>941</v>
      </c>
    </row>
    <row r="60" spans="1:5">
      <c r="B60" s="17">
        <v>44301</v>
      </c>
      <c r="C60" s="18">
        <v>67.655900000000003</v>
      </c>
      <c r="D60" s="18">
        <v>5.15</v>
      </c>
      <c r="E60" s="18">
        <v>5.15</v>
      </c>
    </row>
    <row r="62" spans="1:5" ht="15.75">
      <c r="B62" s="295" t="s">
        <v>976</v>
      </c>
      <c r="C62" s="295"/>
      <c r="D62" s="295"/>
      <c r="E62" s="295"/>
    </row>
    <row r="63" spans="1:5" ht="38.25">
      <c r="A63" s="13"/>
      <c r="B63" s="14" t="s">
        <v>938</v>
      </c>
      <c r="C63" s="15" t="s">
        <v>939</v>
      </c>
      <c r="D63" s="16" t="s">
        <v>940</v>
      </c>
      <c r="E63" s="16" t="s">
        <v>941</v>
      </c>
    </row>
    <row r="64" spans="1:5">
      <c r="B64" s="17">
        <v>44301</v>
      </c>
      <c r="C64" s="18">
        <v>128</v>
      </c>
      <c r="D64" s="18">
        <v>5.15</v>
      </c>
      <c r="E64" s="18">
        <v>5.15</v>
      </c>
    </row>
    <row r="66" spans="2:5" ht="15.75">
      <c r="B66" s="295" t="s">
        <v>966</v>
      </c>
      <c r="C66" s="295"/>
      <c r="D66" s="295"/>
      <c r="E66" s="295"/>
    </row>
    <row r="67" spans="2:5" s="13" customFormat="1" ht="38.25">
      <c r="B67" s="38" t="s">
        <v>938</v>
      </c>
      <c r="C67" s="39" t="s">
        <v>939</v>
      </c>
      <c r="D67" s="40" t="s">
        <v>940</v>
      </c>
      <c r="E67" s="40" t="s">
        <v>941</v>
      </c>
    </row>
    <row r="68" spans="2:5">
      <c r="B68" s="26" t="s">
        <v>963</v>
      </c>
      <c r="C68" s="27" t="s">
        <v>967</v>
      </c>
      <c r="D68" s="41">
        <v>2.4908000000000001</v>
      </c>
      <c r="E68" s="41">
        <v>2.4908000000000001</v>
      </c>
    </row>
    <row r="69" spans="2:5">
      <c r="B69" s="26" t="s">
        <v>951</v>
      </c>
      <c r="C69" s="27" t="s">
        <v>967</v>
      </c>
      <c r="D69" s="41">
        <v>2.7507000000000001</v>
      </c>
      <c r="E69" s="41">
        <v>2.7507000000000001</v>
      </c>
    </row>
    <row r="70" spans="2:5">
      <c r="B70" s="26" t="s">
        <v>952</v>
      </c>
      <c r="C70" s="27" t="s">
        <v>967</v>
      </c>
      <c r="D70" s="41">
        <v>2.5909</v>
      </c>
      <c r="E70" s="41">
        <v>2.5909</v>
      </c>
    </row>
    <row r="71" spans="2:5">
      <c r="B71" s="26" t="s">
        <v>953</v>
      </c>
      <c r="C71" s="27" t="s">
        <v>967</v>
      </c>
      <c r="D71" s="41">
        <v>2.5972</v>
      </c>
      <c r="E71" s="41">
        <v>2.5972</v>
      </c>
    </row>
    <row r="72" spans="2:5">
      <c r="B72" s="30" t="s">
        <v>954</v>
      </c>
      <c r="C72" s="27" t="s">
        <v>967</v>
      </c>
      <c r="D72" s="41">
        <v>2.6762000000000001</v>
      </c>
      <c r="E72" s="41">
        <v>2.6762000000000001</v>
      </c>
    </row>
    <row r="73" spans="2:5">
      <c r="B73" s="30" t="s">
        <v>955</v>
      </c>
      <c r="C73" s="27" t="s">
        <v>967</v>
      </c>
      <c r="D73" s="41">
        <v>2.77</v>
      </c>
      <c r="E73" s="41">
        <v>2.77</v>
      </c>
    </row>
    <row r="74" spans="2:5">
      <c r="B74" s="42"/>
      <c r="C74" s="36"/>
      <c r="D74" s="36"/>
      <c r="E74" s="36"/>
    </row>
    <row r="75" spans="2:5" ht="15.75">
      <c r="B75" s="295" t="s">
        <v>968</v>
      </c>
      <c r="C75" s="295"/>
      <c r="D75" s="295"/>
      <c r="E75" s="295"/>
    </row>
    <row r="76" spans="2:5" s="13" customFormat="1" ht="38.25">
      <c r="B76" s="14" t="s">
        <v>938</v>
      </c>
      <c r="C76" s="15" t="s">
        <v>939</v>
      </c>
      <c r="D76" s="16" t="s">
        <v>940</v>
      </c>
      <c r="E76" s="16" t="s">
        <v>941</v>
      </c>
    </row>
    <row r="77" spans="2:5">
      <c r="B77" s="26" t="s">
        <v>949</v>
      </c>
      <c r="C77" s="27" t="s">
        <v>969</v>
      </c>
      <c r="D77" s="41">
        <v>2.5670999999999999</v>
      </c>
      <c r="E77" s="41">
        <v>2.5670999999999999</v>
      </c>
    </row>
    <row r="78" spans="2:5">
      <c r="B78" s="26" t="s">
        <v>951</v>
      </c>
      <c r="C78" s="27" t="s">
        <v>969</v>
      </c>
      <c r="D78" s="41">
        <v>2.8494999999999999</v>
      </c>
      <c r="E78" s="41">
        <v>2.8494999999999999</v>
      </c>
    </row>
    <row r="79" spans="2:5">
      <c r="B79" s="26" t="s">
        <v>952</v>
      </c>
      <c r="C79" s="27" t="s">
        <v>969</v>
      </c>
      <c r="D79" s="41">
        <v>2.6800999999999999</v>
      </c>
      <c r="E79" s="41">
        <v>2.6800999999999999</v>
      </c>
    </row>
    <row r="80" spans="2:5">
      <c r="B80" s="26" t="s">
        <v>953</v>
      </c>
      <c r="C80" s="27" t="s">
        <v>969</v>
      </c>
      <c r="D80" s="41">
        <v>2.6909000000000001</v>
      </c>
      <c r="E80" s="41">
        <v>2.6909000000000001</v>
      </c>
    </row>
    <row r="81" spans="2:5">
      <c r="B81" s="30" t="s">
        <v>954</v>
      </c>
      <c r="C81" s="27" t="s">
        <v>969</v>
      </c>
      <c r="D81" s="41">
        <v>2.7669999999999999</v>
      </c>
      <c r="E81" s="41">
        <v>2.7669999999999999</v>
      </c>
    </row>
    <row r="82" spans="2:5">
      <c r="B82" s="30" t="s">
        <v>955</v>
      </c>
      <c r="C82" s="27" t="s">
        <v>969</v>
      </c>
      <c r="D82" s="41">
        <v>2.8635999999999999</v>
      </c>
      <c r="E82" s="41">
        <v>2.8635999999999999</v>
      </c>
    </row>
    <row r="83" spans="2:5">
      <c r="B83" s="43"/>
      <c r="C83" s="36"/>
      <c r="D83" s="36"/>
      <c r="E83" s="36"/>
    </row>
    <row r="84" spans="2:5" ht="15.75">
      <c r="B84" s="295" t="s">
        <v>962</v>
      </c>
      <c r="C84" s="295"/>
      <c r="D84" s="295"/>
      <c r="E84" s="295"/>
    </row>
    <row r="85" spans="2:5" s="13" customFormat="1" ht="38.25">
      <c r="B85" s="14" t="s">
        <v>938</v>
      </c>
      <c r="C85" s="15" t="s">
        <v>939</v>
      </c>
      <c r="D85" s="16" t="s">
        <v>940</v>
      </c>
      <c r="E85" s="16" t="s">
        <v>941</v>
      </c>
    </row>
    <row r="86" spans="2:5" s="23" customFormat="1">
      <c r="B86" s="30" t="s">
        <v>963</v>
      </c>
      <c r="C86" s="31" t="s">
        <v>964</v>
      </c>
      <c r="D86" s="33">
        <v>3.2269000000000001</v>
      </c>
      <c r="E86" s="33">
        <v>3.2269000000000001</v>
      </c>
    </row>
    <row r="87" spans="2:5" s="23" customFormat="1">
      <c r="B87" s="26" t="s">
        <v>951</v>
      </c>
      <c r="C87" s="31" t="s">
        <v>964</v>
      </c>
      <c r="D87" s="33">
        <v>5.1731999999999996</v>
      </c>
      <c r="E87" s="33">
        <v>5.1731999999999996</v>
      </c>
    </row>
    <row r="88" spans="2:5" s="23" customFormat="1">
      <c r="B88" s="26" t="s">
        <v>952</v>
      </c>
      <c r="C88" s="31" t="s">
        <v>964</v>
      </c>
      <c r="D88" s="33">
        <v>4.4524999999999997</v>
      </c>
      <c r="E88" s="33">
        <v>4.4524999999999997</v>
      </c>
    </row>
    <row r="89" spans="2:5" s="23" customFormat="1">
      <c r="B89" s="26" t="s">
        <v>953</v>
      </c>
      <c r="C89" s="31" t="s">
        <v>964</v>
      </c>
      <c r="D89" s="33">
        <v>3.2608999999999999</v>
      </c>
      <c r="E89" s="33">
        <v>3.2608999999999999</v>
      </c>
    </row>
    <row r="90" spans="2:5" s="23" customFormat="1">
      <c r="B90" s="30" t="s">
        <v>954</v>
      </c>
      <c r="C90" s="31" t="s">
        <v>964</v>
      </c>
      <c r="D90" s="33">
        <v>3.2238000000000002</v>
      </c>
      <c r="E90" s="33">
        <v>3.2238000000000002</v>
      </c>
    </row>
    <row r="91" spans="2:5" s="23" customFormat="1">
      <c r="B91" s="30" t="s">
        <v>955</v>
      </c>
      <c r="C91" s="31" t="s">
        <v>964</v>
      </c>
      <c r="D91" s="33">
        <v>4.2594000000000003</v>
      </c>
      <c r="E91" s="33">
        <v>4.2594000000000003</v>
      </c>
    </row>
    <row r="93" spans="2:5" ht="15.75">
      <c r="B93" s="295" t="s">
        <v>965</v>
      </c>
      <c r="C93" s="295"/>
      <c r="D93" s="295"/>
      <c r="E93" s="295"/>
    </row>
    <row r="94" spans="2:5" s="13" customFormat="1" ht="38.25">
      <c r="B94" s="14" t="s">
        <v>938</v>
      </c>
      <c r="C94" s="15" t="s">
        <v>939</v>
      </c>
      <c r="D94" s="16" t="s">
        <v>940</v>
      </c>
      <c r="E94" s="16" t="s">
        <v>941</v>
      </c>
    </row>
    <row r="95" spans="2:5">
      <c r="B95" s="26" t="s">
        <v>949</v>
      </c>
      <c r="C95" s="27" t="s">
        <v>964</v>
      </c>
      <c r="D95" s="29">
        <v>3.4436</v>
      </c>
      <c r="E95" s="29">
        <v>3.4436</v>
      </c>
    </row>
    <row r="96" spans="2:5">
      <c r="B96" s="26" t="s">
        <v>951</v>
      </c>
      <c r="C96" s="27" t="s">
        <v>964</v>
      </c>
      <c r="D96" s="29">
        <v>5.4031000000000002</v>
      </c>
      <c r="E96" s="29">
        <v>5.4031000000000002</v>
      </c>
    </row>
    <row r="97" spans="2:5">
      <c r="B97" s="26" t="s">
        <v>952</v>
      </c>
      <c r="C97" s="27" t="s">
        <v>964</v>
      </c>
      <c r="D97" s="29">
        <v>4.6212</v>
      </c>
      <c r="E97" s="29">
        <v>4.6212</v>
      </c>
    </row>
    <row r="98" spans="2:5">
      <c r="B98" s="26" t="s">
        <v>953</v>
      </c>
      <c r="C98" s="27" t="s">
        <v>964</v>
      </c>
      <c r="D98" s="29">
        <v>3.4443999999999999</v>
      </c>
      <c r="E98" s="29">
        <v>3.4443999999999999</v>
      </c>
    </row>
    <row r="99" spans="2:5">
      <c r="B99" s="30" t="s">
        <v>954</v>
      </c>
      <c r="C99" s="27" t="s">
        <v>964</v>
      </c>
      <c r="D99" s="29">
        <v>3.4039999999999999</v>
      </c>
      <c r="E99" s="29">
        <v>3.4039999999999999</v>
      </c>
    </row>
    <row r="100" spans="2:5">
      <c r="B100" s="30" t="s">
        <v>955</v>
      </c>
      <c r="C100" s="27" t="s">
        <v>964</v>
      </c>
      <c r="D100" s="29">
        <v>4.4283000000000001</v>
      </c>
      <c r="E100" s="29">
        <v>4.4283000000000001</v>
      </c>
    </row>
    <row r="101" spans="2:5">
      <c r="B101" s="37"/>
      <c r="C101" s="35"/>
    </row>
    <row r="102" spans="2:5" ht="15.75">
      <c r="B102" s="295" t="s">
        <v>970</v>
      </c>
      <c r="C102" s="295"/>
      <c r="D102" s="295"/>
      <c r="E102" s="295"/>
    </row>
    <row r="103" spans="2:5" s="13" customFormat="1" ht="38.25">
      <c r="B103" s="14" t="s">
        <v>938</v>
      </c>
      <c r="C103" s="15" t="s">
        <v>939</v>
      </c>
      <c r="D103" s="16" t="s">
        <v>940</v>
      </c>
      <c r="E103" s="16" t="s">
        <v>941</v>
      </c>
    </row>
    <row r="104" spans="2:5" ht="15" customHeight="1">
      <c r="B104" s="26" t="s">
        <v>949</v>
      </c>
      <c r="C104" s="27" t="s">
        <v>971</v>
      </c>
      <c r="D104" s="41">
        <v>2.1545000000000001</v>
      </c>
      <c r="E104" s="41">
        <v>2.1545000000000001</v>
      </c>
    </row>
    <row r="105" spans="2:5" ht="15" customHeight="1">
      <c r="B105" s="26" t="s">
        <v>951</v>
      </c>
      <c r="C105" s="27" t="s">
        <v>971</v>
      </c>
      <c r="D105" s="41">
        <v>2.6103999999999998</v>
      </c>
      <c r="E105" s="41">
        <v>2.6103999999999998</v>
      </c>
    </row>
    <row r="106" spans="2:5" ht="15" customHeight="1">
      <c r="B106" s="26" t="s">
        <v>952</v>
      </c>
      <c r="C106" s="27" t="s">
        <v>971</v>
      </c>
      <c r="D106" s="41">
        <v>2.4967000000000001</v>
      </c>
      <c r="E106" s="41">
        <v>2.4967000000000001</v>
      </c>
    </row>
    <row r="107" spans="2:5" ht="15" customHeight="1">
      <c r="B107" s="26" t="s">
        <v>953</v>
      </c>
      <c r="C107" s="27" t="s">
        <v>971</v>
      </c>
      <c r="D107" s="41">
        <v>2.6251000000000002</v>
      </c>
      <c r="E107" s="41">
        <v>2.6251000000000002</v>
      </c>
    </row>
    <row r="108" spans="2:5" ht="15" customHeight="1">
      <c r="B108" s="30" t="s">
        <v>954</v>
      </c>
      <c r="C108" s="27" t="s">
        <v>971</v>
      </c>
      <c r="D108" s="41">
        <v>2.5230999999999999</v>
      </c>
      <c r="E108" s="41">
        <v>2.5230999999999999</v>
      </c>
    </row>
    <row r="109" spans="2:5" ht="15" customHeight="1">
      <c r="B109" s="30" t="s">
        <v>955</v>
      </c>
      <c r="C109" s="27" t="s">
        <v>971</v>
      </c>
      <c r="D109" s="41">
        <v>2.5649999999999999</v>
      </c>
      <c r="E109" s="41">
        <v>2.5649999999999999</v>
      </c>
    </row>
    <row r="110" spans="2:5" ht="15" customHeight="1">
      <c r="B110" s="37"/>
      <c r="C110" s="44"/>
      <c r="D110" s="36"/>
      <c r="E110" s="36"/>
    </row>
    <row r="111" spans="2:5" ht="15.75">
      <c r="B111" s="295" t="s">
        <v>972</v>
      </c>
      <c r="C111" s="295"/>
      <c r="D111" s="295"/>
      <c r="E111" s="295"/>
    </row>
    <row r="112" spans="2:5" s="13" customFormat="1" ht="38.25">
      <c r="B112" s="14" t="s">
        <v>938</v>
      </c>
      <c r="C112" s="15" t="s">
        <v>939</v>
      </c>
      <c r="D112" s="16" t="s">
        <v>940</v>
      </c>
      <c r="E112" s="16" t="s">
        <v>941</v>
      </c>
    </row>
    <row r="113" spans="2:5">
      <c r="B113" s="26" t="s">
        <v>949</v>
      </c>
      <c r="C113" s="27" t="s">
        <v>971</v>
      </c>
      <c r="D113" s="41">
        <v>2.2261000000000002</v>
      </c>
      <c r="E113" s="41">
        <v>2.2261000000000002</v>
      </c>
    </row>
    <row r="114" spans="2:5">
      <c r="B114" s="26" t="s">
        <v>951</v>
      </c>
      <c r="C114" s="27" t="s">
        <v>971</v>
      </c>
      <c r="D114" s="41">
        <v>2.7107999999999999</v>
      </c>
      <c r="E114" s="41">
        <v>2.7107999999999999</v>
      </c>
    </row>
    <row r="115" spans="2:5">
      <c r="B115" s="26" t="s">
        <v>952</v>
      </c>
      <c r="C115" s="27" t="s">
        <v>971</v>
      </c>
      <c r="D115" s="41">
        <v>2.5514000000000001</v>
      </c>
      <c r="E115" s="41">
        <v>2.5514000000000001</v>
      </c>
    </row>
    <row r="116" spans="2:5" s="23" customFormat="1">
      <c r="B116" s="30" t="s">
        <v>953</v>
      </c>
      <c r="C116" s="31" t="s">
        <v>971</v>
      </c>
      <c r="D116" s="33">
        <v>2.7132000000000001</v>
      </c>
      <c r="E116" s="33">
        <v>2.7132000000000001</v>
      </c>
    </row>
    <row r="117" spans="2:5" s="23" customFormat="1">
      <c r="B117" s="30" t="s">
        <v>954</v>
      </c>
      <c r="C117" s="31" t="s">
        <v>971</v>
      </c>
      <c r="D117" s="33">
        <v>2.6118000000000001</v>
      </c>
      <c r="E117" s="33">
        <v>2.6118000000000001</v>
      </c>
    </row>
    <row r="118" spans="2:5" s="23" customFormat="1">
      <c r="B118" s="30" t="s">
        <v>955</v>
      </c>
      <c r="C118" s="31" t="s">
        <v>971</v>
      </c>
      <c r="D118" s="33">
        <v>2.6595</v>
      </c>
      <c r="E118" s="33">
        <v>2.6595</v>
      </c>
    </row>
    <row r="120" spans="2:5" ht="15.75">
      <c r="B120" s="295" t="s">
        <v>948</v>
      </c>
      <c r="C120" s="295"/>
      <c r="D120" s="295"/>
      <c r="E120" s="295"/>
    </row>
    <row r="121" spans="2:5" s="13" customFormat="1" ht="38.25">
      <c r="B121" s="14" t="s">
        <v>938</v>
      </c>
      <c r="C121" s="15" t="s">
        <v>939</v>
      </c>
      <c r="D121" s="16" t="s">
        <v>940</v>
      </c>
      <c r="E121" s="16" t="s">
        <v>941</v>
      </c>
    </row>
    <row r="122" spans="2:5">
      <c r="B122" s="26" t="s">
        <v>949</v>
      </c>
      <c r="C122" s="27" t="s">
        <v>950</v>
      </c>
      <c r="D122" s="28">
        <v>0.59130000000000005</v>
      </c>
      <c r="E122" s="28">
        <v>0.59130000000000005</v>
      </c>
    </row>
    <row r="123" spans="2:5">
      <c r="B123" s="26" t="s">
        <v>951</v>
      </c>
      <c r="C123" s="27" t="s">
        <v>950</v>
      </c>
      <c r="D123" s="28">
        <v>4.8765000000000001</v>
      </c>
      <c r="E123" s="28">
        <v>4.8765000000000001</v>
      </c>
    </row>
    <row r="124" spans="2:5">
      <c r="B124" s="26" t="s">
        <v>952</v>
      </c>
      <c r="C124" s="27" t="s">
        <v>950</v>
      </c>
      <c r="D124" s="29">
        <v>4.7907999999999999</v>
      </c>
      <c r="E124" s="29">
        <v>4.7907999999999999</v>
      </c>
    </row>
    <row r="125" spans="2:5" s="23" customFormat="1">
      <c r="B125" s="30" t="s">
        <v>953</v>
      </c>
      <c r="C125" s="31" t="s">
        <v>950</v>
      </c>
      <c r="D125" s="32">
        <v>3.1114999999999999</v>
      </c>
      <c r="E125" s="32">
        <v>3.1114999999999999</v>
      </c>
    </row>
    <row r="126" spans="2:5" s="23" customFormat="1">
      <c r="B126" s="30" t="s">
        <v>954</v>
      </c>
      <c r="C126" s="31" t="s">
        <v>950</v>
      </c>
      <c r="D126" s="32">
        <v>2.2288000000000001</v>
      </c>
      <c r="E126" s="32">
        <v>2.2288000000000001</v>
      </c>
    </row>
    <row r="127" spans="2:5" s="23" customFormat="1">
      <c r="B127" s="30" t="s">
        <v>955</v>
      </c>
      <c r="C127" s="31" t="s">
        <v>950</v>
      </c>
      <c r="D127" s="32">
        <v>4.6792999999999996</v>
      </c>
      <c r="E127" s="32">
        <v>4.6792999999999996</v>
      </c>
    </row>
    <row r="129" spans="2:5" ht="15.75">
      <c r="B129" s="295" t="s">
        <v>956</v>
      </c>
      <c r="C129" s="295"/>
      <c r="D129" s="295"/>
      <c r="E129" s="295"/>
    </row>
    <row r="130" spans="2:5" s="13" customFormat="1" ht="38.25">
      <c r="B130" s="14" t="s">
        <v>938</v>
      </c>
      <c r="C130" s="15" t="s">
        <v>939</v>
      </c>
      <c r="D130" s="16" t="s">
        <v>940</v>
      </c>
      <c r="E130" s="16" t="s">
        <v>941</v>
      </c>
    </row>
    <row r="131" spans="2:5" s="23" customFormat="1">
      <c r="B131" s="26" t="s">
        <v>949</v>
      </c>
      <c r="C131" s="31" t="s">
        <v>957</v>
      </c>
      <c r="D131" s="33">
        <v>0.84650000000000003</v>
      </c>
      <c r="E131" s="33">
        <v>0.84650000000000003</v>
      </c>
    </row>
    <row r="132" spans="2:5" s="23" customFormat="1">
      <c r="B132" s="26" t="s">
        <v>951</v>
      </c>
      <c r="C132" s="31" t="s">
        <v>957</v>
      </c>
      <c r="D132" s="33">
        <v>5.0590000000000002</v>
      </c>
      <c r="E132" s="33">
        <v>5.0590000000000002</v>
      </c>
    </row>
    <row r="133" spans="2:5" s="23" customFormat="1">
      <c r="B133" s="26" t="s">
        <v>952</v>
      </c>
      <c r="C133" s="31" t="s">
        <v>957</v>
      </c>
      <c r="D133" s="33">
        <v>4.9165000000000001</v>
      </c>
      <c r="E133" s="33">
        <v>4.9165000000000001</v>
      </c>
    </row>
    <row r="134" spans="2:5" s="23" customFormat="1">
      <c r="B134" s="26" t="s">
        <v>953</v>
      </c>
      <c r="C134" s="31" t="s">
        <v>957</v>
      </c>
      <c r="D134" s="33">
        <v>3.3119999999999998</v>
      </c>
      <c r="E134" s="33">
        <v>3.3119999999999998</v>
      </c>
    </row>
    <row r="135" spans="2:5" s="23" customFormat="1">
      <c r="B135" s="30" t="s">
        <v>954</v>
      </c>
      <c r="C135" s="31" t="s">
        <v>957</v>
      </c>
      <c r="D135" s="33">
        <v>2.4218999999999999</v>
      </c>
      <c r="E135" s="33">
        <v>2.4218999999999999</v>
      </c>
    </row>
    <row r="136" spans="2:5" s="23" customFormat="1">
      <c r="B136" s="30" t="s">
        <v>955</v>
      </c>
      <c r="C136" s="31" t="s">
        <v>957</v>
      </c>
      <c r="D136" s="33">
        <v>4.8507999999999996</v>
      </c>
      <c r="E136" s="33">
        <v>4.8507999999999996</v>
      </c>
    </row>
    <row r="137" spans="2:5">
      <c r="C137" s="35"/>
      <c r="D137" s="36"/>
      <c r="E137" s="36"/>
    </row>
    <row r="138" spans="2:5" ht="15.75">
      <c r="B138" s="295" t="s">
        <v>958</v>
      </c>
      <c r="C138" s="295"/>
      <c r="D138" s="295"/>
      <c r="E138" s="295"/>
    </row>
    <row r="139" spans="2:5" s="13" customFormat="1" ht="38.25">
      <c r="B139" s="14" t="s">
        <v>938</v>
      </c>
      <c r="C139" s="15" t="s">
        <v>939</v>
      </c>
      <c r="D139" s="16" t="s">
        <v>940</v>
      </c>
      <c r="E139" s="16" t="s">
        <v>941</v>
      </c>
    </row>
    <row r="140" spans="2:5">
      <c r="B140" s="21">
        <v>44243</v>
      </c>
      <c r="C140" s="18">
        <v>1008.0658</v>
      </c>
      <c r="D140" s="18">
        <v>0.39839999999999998</v>
      </c>
      <c r="E140" s="18">
        <v>0.39839999999999998</v>
      </c>
    </row>
    <row r="141" spans="2:5">
      <c r="B141" s="21">
        <v>44250</v>
      </c>
      <c r="C141" s="18">
        <v>1008.0658</v>
      </c>
      <c r="D141" s="18">
        <v>0.20399999999999999</v>
      </c>
      <c r="E141" s="18">
        <v>0.20399999999999999</v>
      </c>
    </row>
    <row r="142" spans="2:5">
      <c r="B142" s="21">
        <v>44257</v>
      </c>
      <c r="C142" s="18">
        <v>1008.0658</v>
      </c>
      <c r="D142" s="18">
        <v>0.63890000000000002</v>
      </c>
      <c r="E142" s="18">
        <v>0.63890000000000002</v>
      </c>
    </row>
    <row r="143" spans="2:5">
      <c r="B143" s="21">
        <v>44264</v>
      </c>
      <c r="C143" s="18">
        <v>1008.0658</v>
      </c>
      <c r="D143" s="18">
        <v>0.6754</v>
      </c>
      <c r="E143" s="18">
        <v>0.6754</v>
      </c>
    </row>
    <row r="144" spans="2:5">
      <c r="B144" s="21">
        <v>44271</v>
      </c>
      <c r="C144" s="18">
        <v>1008.0658</v>
      </c>
      <c r="D144" s="18">
        <v>0.12659999999999999</v>
      </c>
      <c r="E144" s="18">
        <v>0.12659999999999999</v>
      </c>
    </row>
    <row r="145" spans="2:5">
      <c r="B145" s="21">
        <v>44278</v>
      </c>
      <c r="C145" s="18">
        <v>1008.0658</v>
      </c>
      <c r="D145" s="18">
        <v>2.0487000000000002</v>
      </c>
      <c r="E145" s="18">
        <v>2.0487000000000002</v>
      </c>
    </row>
    <row r="146" spans="2:5">
      <c r="B146" s="21">
        <v>44285</v>
      </c>
      <c r="C146" s="18">
        <v>1008.0658</v>
      </c>
      <c r="D146" s="18">
        <v>1.3191999999999999</v>
      </c>
      <c r="E146" s="18">
        <v>1.3191999999999999</v>
      </c>
    </row>
    <row r="147" spans="2:5">
      <c r="B147" s="21">
        <v>44293</v>
      </c>
      <c r="C147" s="18">
        <v>1008.0658</v>
      </c>
      <c r="D147" s="18">
        <v>1.4089</v>
      </c>
      <c r="E147" s="18">
        <v>1.4089</v>
      </c>
    </row>
    <row r="148" spans="2:5">
      <c r="B148" s="21">
        <v>44301</v>
      </c>
      <c r="C148" s="18">
        <v>1008.0658</v>
      </c>
      <c r="D148" s="18">
        <v>0.5998</v>
      </c>
      <c r="E148" s="18">
        <v>0.5998</v>
      </c>
    </row>
    <row r="149" spans="2:5">
      <c r="B149" s="21">
        <v>44306</v>
      </c>
      <c r="C149" s="18">
        <v>1008.0658</v>
      </c>
      <c r="D149" s="18">
        <v>0.8115</v>
      </c>
      <c r="E149" s="18">
        <v>0.8115</v>
      </c>
    </row>
    <row r="150" spans="2:5">
      <c r="B150" s="21">
        <v>44313</v>
      </c>
      <c r="C150" s="18">
        <v>1008.0658</v>
      </c>
      <c r="D150" s="18">
        <v>1.508</v>
      </c>
      <c r="E150" s="18">
        <v>1.508</v>
      </c>
    </row>
    <row r="151" spans="2:5">
      <c r="B151" s="21">
        <v>44320</v>
      </c>
      <c r="C151" s="18">
        <v>1008.0658</v>
      </c>
      <c r="D151" s="18">
        <v>1.2456</v>
      </c>
      <c r="E151" s="18">
        <v>1.2456</v>
      </c>
    </row>
    <row r="152" spans="2:5">
      <c r="B152" s="21">
        <v>44327</v>
      </c>
      <c r="C152" s="18">
        <v>1008.0658</v>
      </c>
      <c r="D152" s="18">
        <v>0.745</v>
      </c>
      <c r="E152" s="18">
        <v>0.745</v>
      </c>
    </row>
    <row r="153" spans="2:5">
      <c r="B153" s="21">
        <v>44334</v>
      </c>
      <c r="C153" s="18">
        <v>1008.0658</v>
      </c>
      <c r="D153" s="18">
        <v>0.76719999999999999</v>
      </c>
      <c r="E153" s="18">
        <v>0.76719999999999999</v>
      </c>
    </row>
    <row r="154" spans="2:5">
      <c r="B154" s="21">
        <v>44341</v>
      </c>
      <c r="C154" s="18">
        <v>1008.0658</v>
      </c>
      <c r="D154" s="18">
        <v>0.97319999999999995</v>
      </c>
      <c r="E154" s="18">
        <v>0.97319999999999995</v>
      </c>
    </row>
    <row r="155" spans="2:5">
      <c r="B155" s="21">
        <v>44348</v>
      </c>
      <c r="C155" s="18">
        <v>1008.0658</v>
      </c>
      <c r="D155" s="18">
        <v>0.25580000000000003</v>
      </c>
      <c r="E155" s="18">
        <v>0.25580000000000003</v>
      </c>
    </row>
    <row r="156" spans="2:5">
      <c r="B156" s="21">
        <v>44355</v>
      </c>
      <c r="C156" s="18">
        <v>1008.0658</v>
      </c>
      <c r="D156" s="18">
        <v>1.0107999999999999</v>
      </c>
      <c r="E156" s="18">
        <v>1.0107999999999999</v>
      </c>
    </row>
    <row r="157" spans="2:5">
      <c r="B157" s="21">
        <v>44362</v>
      </c>
      <c r="C157" s="18">
        <v>1008.0658</v>
      </c>
      <c r="D157" s="18">
        <v>0.82689999999999997</v>
      </c>
      <c r="E157" s="18">
        <v>0.82689999999999997</v>
      </c>
    </row>
    <row r="158" spans="2:5">
      <c r="B158" s="21">
        <v>44376</v>
      </c>
      <c r="C158" s="18">
        <v>1008.0658</v>
      </c>
      <c r="D158" s="18">
        <v>0.27989999999999998</v>
      </c>
      <c r="E158" s="18">
        <v>0.27989999999999998</v>
      </c>
    </row>
    <row r="159" spans="2:5">
      <c r="B159" s="21">
        <v>44383</v>
      </c>
      <c r="C159" s="18">
        <v>1008.0658</v>
      </c>
      <c r="D159" s="18">
        <v>0.9042</v>
      </c>
      <c r="E159" s="18">
        <v>0.9042</v>
      </c>
    </row>
    <row r="160" spans="2:5">
      <c r="B160" s="21">
        <v>44390</v>
      </c>
      <c r="C160" s="18">
        <v>1008.0658</v>
      </c>
      <c r="D160" s="18">
        <v>1.4077</v>
      </c>
      <c r="E160" s="18">
        <v>1.4077</v>
      </c>
    </row>
    <row r="161" spans="2:5">
      <c r="B161" s="21">
        <v>44397</v>
      </c>
      <c r="C161" s="18">
        <v>1008.0658</v>
      </c>
      <c r="D161" s="18">
        <v>1.2310000000000001</v>
      </c>
      <c r="E161" s="18">
        <v>1.2310000000000001</v>
      </c>
    </row>
    <row r="162" spans="2:5">
      <c r="B162" s="21">
        <v>44404</v>
      </c>
      <c r="C162" s="18">
        <v>1008.0658</v>
      </c>
      <c r="D162" s="18">
        <v>0.96760000000000002</v>
      </c>
      <c r="E162" s="18">
        <v>0.96760000000000002</v>
      </c>
    </row>
    <row r="163" spans="2:5">
      <c r="B163" s="22"/>
      <c r="C163" s="20"/>
      <c r="D163" s="20"/>
      <c r="E163" s="20"/>
    </row>
    <row r="164" spans="2:5" ht="15.75">
      <c r="B164" s="295" t="s">
        <v>959</v>
      </c>
      <c r="C164" s="295"/>
      <c r="D164" s="295"/>
      <c r="E164" s="295"/>
    </row>
    <row r="165" spans="2:5" s="13" customFormat="1" ht="38.25">
      <c r="B165" s="14" t="s">
        <v>938</v>
      </c>
      <c r="C165" s="15" t="s">
        <v>939</v>
      </c>
      <c r="D165" s="16" t="s">
        <v>940</v>
      </c>
      <c r="E165" s="16" t="s">
        <v>941</v>
      </c>
    </row>
    <row r="166" spans="2:5">
      <c r="B166" s="21">
        <v>44243</v>
      </c>
      <c r="C166" s="18">
        <v>1008.0658</v>
      </c>
      <c r="D166" s="18">
        <v>0.62439999999999996</v>
      </c>
      <c r="E166" s="18">
        <v>0.62439999999999996</v>
      </c>
    </row>
    <row r="167" spans="2:5">
      <c r="B167" s="21">
        <v>44250</v>
      </c>
      <c r="C167" s="18">
        <v>1008.0658</v>
      </c>
      <c r="D167" s="18">
        <v>0.24540000000000001</v>
      </c>
      <c r="E167" s="18">
        <v>0.24540000000000001</v>
      </c>
    </row>
    <row r="168" spans="2:5">
      <c r="B168" s="21">
        <v>44257</v>
      </c>
      <c r="C168" s="18">
        <v>1008.0658</v>
      </c>
      <c r="D168" s="18">
        <v>0.67859999999999998</v>
      </c>
      <c r="E168" s="18">
        <v>0.67859999999999998</v>
      </c>
    </row>
    <row r="169" spans="2:5">
      <c r="B169" s="21">
        <v>44264</v>
      </c>
      <c r="C169" s="18">
        <v>1008.0658</v>
      </c>
      <c r="D169" s="18">
        <v>0.70960000000000001</v>
      </c>
      <c r="E169" s="18">
        <v>0.70960000000000001</v>
      </c>
    </row>
    <row r="170" spans="2:5">
      <c r="B170" s="21">
        <v>44271</v>
      </c>
      <c r="C170" s="18">
        <v>1008.0658</v>
      </c>
      <c r="D170" s="18">
        <v>0.16170000000000001</v>
      </c>
      <c r="E170" s="18">
        <v>0.16170000000000001</v>
      </c>
    </row>
    <row r="171" spans="2:5">
      <c r="B171" s="21">
        <v>44278</v>
      </c>
      <c r="C171" s="18">
        <v>1008.0658</v>
      </c>
      <c r="D171" s="18">
        <v>2.0832999999999999</v>
      </c>
      <c r="E171" s="18">
        <v>2.0832999999999999</v>
      </c>
    </row>
    <row r="172" spans="2:5">
      <c r="B172" s="21">
        <v>44285</v>
      </c>
      <c r="C172" s="18">
        <v>1008.0658</v>
      </c>
      <c r="D172" s="18">
        <v>1.3766</v>
      </c>
      <c r="E172" s="18">
        <v>1.3766</v>
      </c>
    </row>
    <row r="173" spans="2:5">
      <c r="B173" s="21">
        <v>44293</v>
      </c>
      <c r="C173" s="18">
        <v>1008.0658</v>
      </c>
      <c r="D173" s="18">
        <v>1.45</v>
      </c>
      <c r="E173" s="18">
        <v>1.45</v>
      </c>
    </row>
    <row r="174" spans="2:5">
      <c r="B174" s="21">
        <v>44301</v>
      </c>
      <c r="C174" s="18">
        <v>1008.0658</v>
      </c>
      <c r="D174" s="18">
        <v>0.64410000000000001</v>
      </c>
      <c r="E174" s="18">
        <v>0.64410000000000001</v>
      </c>
    </row>
    <row r="175" spans="2:5">
      <c r="B175" s="21">
        <v>44306</v>
      </c>
      <c r="C175" s="18">
        <v>1008.0658</v>
      </c>
      <c r="D175" s="18">
        <v>0.83879999999999999</v>
      </c>
      <c r="E175" s="18">
        <v>0.83879999999999999</v>
      </c>
    </row>
    <row r="176" spans="2:5">
      <c r="B176" s="21">
        <v>44313</v>
      </c>
      <c r="C176" s="18">
        <v>1008.0658</v>
      </c>
      <c r="D176" s="18">
        <v>1.5463</v>
      </c>
      <c r="E176" s="18">
        <v>1.5463</v>
      </c>
    </row>
    <row r="177" spans="2:5">
      <c r="B177" s="21">
        <v>44320</v>
      </c>
      <c r="C177" s="18">
        <v>1008.0658</v>
      </c>
      <c r="D177" s="18">
        <v>1.2834000000000001</v>
      </c>
      <c r="E177" s="18">
        <v>1.2834000000000001</v>
      </c>
    </row>
    <row r="178" spans="2:5">
      <c r="B178" s="21">
        <v>44327</v>
      </c>
      <c r="C178" s="18">
        <v>1008.0658</v>
      </c>
      <c r="D178" s="18">
        <v>0.78149999999999997</v>
      </c>
      <c r="E178" s="18">
        <v>0.78149999999999997</v>
      </c>
    </row>
    <row r="179" spans="2:5">
      <c r="B179" s="21">
        <v>44334</v>
      </c>
      <c r="C179" s="18">
        <v>1008.0658</v>
      </c>
      <c r="D179" s="18">
        <v>0.78269999999999995</v>
      </c>
      <c r="E179" s="18">
        <v>0.78269999999999995</v>
      </c>
    </row>
    <row r="180" spans="2:5">
      <c r="B180" s="21">
        <v>44341</v>
      </c>
      <c r="C180" s="18">
        <v>1008.0658</v>
      </c>
      <c r="D180" s="18">
        <v>1.0186999999999999</v>
      </c>
      <c r="E180" s="18">
        <v>1.0186999999999999</v>
      </c>
    </row>
    <row r="181" spans="2:5">
      <c r="B181" s="21">
        <v>44348</v>
      </c>
      <c r="C181" s="18">
        <v>1008.0658</v>
      </c>
      <c r="D181" s="18">
        <v>0.30009999999999998</v>
      </c>
      <c r="E181" s="18">
        <v>0.30009999999999998</v>
      </c>
    </row>
    <row r="182" spans="2:5">
      <c r="B182" s="21">
        <v>44355</v>
      </c>
      <c r="C182" s="18">
        <v>1008.0658</v>
      </c>
      <c r="D182" s="18">
        <v>1.0491999999999999</v>
      </c>
      <c r="E182" s="18">
        <v>1.0491999999999999</v>
      </c>
    </row>
    <row r="183" spans="2:5">
      <c r="B183" s="21">
        <v>44362</v>
      </c>
      <c r="C183" s="18">
        <v>1008.0658</v>
      </c>
      <c r="D183" s="18">
        <v>0.8659</v>
      </c>
      <c r="E183" s="18">
        <v>0.8659</v>
      </c>
    </row>
    <row r="184" spans="2:5">
      <c r="B184" s="21">
        <v>44376</v>
      </c>
      <c r="C184" s="18">
        <v>1008.0658</v>
      </c>
      <c r="D184" s="18">
        <v>0.37259999999999999</v>
      </c>
      <c r="E184" s="18">
        <v>0.37259999999999999</v>
      </c>
    </row>
    <row r="185" spans="2:5">
      <c r="B185" s="21">
        <v>44383</v>
      </c>
      <c r="C185" s="18">
        <v>1008.0658</v>
      </c>
      <c r="D185" s="18">
        <v>0.94299999999999995</v>
      </c>
      <c r="E185" s="18">
        <v>0.94299999999999995</v>
      </c>
    </row>
    <row r="186" spans="2:5">
      <c r="B186" s="21">
        <v>44390</v>
      </c>
      <c r="C186" s="18">
        <v>1008.0658</v>
      </c>
      <c r="D186" s="18">
        <v>1.4464999999999999</v>
      </c>
      <c r="E186" s="18">
        <v>1.4464999999999999</v>
      </c>
    </row>
    <row r="187" spans="2:5">
      <c r="B187" s="21">
        <v>44397</v>
      </c>
      <c r="C187" s="18">
        <v>1008.0658</v>
      </c>
      <c r="D187" s="18">
        <v>1.2693000000000001</v>
      </c>
      <c r="E187" s="18">
        <v>1.2693000000000001</v>
      </c>
    </row>
    <row r="188" spans="2:5">
      <c r="B188" s="21">
        <v>44404</v>
      </c>
      <c r="C188" s="18">
        <v>1008.0658</v>
      </c>
      <c r="D188" s="18">
        <v>1.0163</v>
      </c>
      <c r="E188" s="18">
        <v>1.0163</v>
      </c>
    </row>
    <row r="189" spans="2:5">
      <c r="B189" s="22"/>
      <c r="C189" s="20"/>
      <c r="D189" s="20"/>
      <c r="E189" s="20"/>
    </row>
    <row r="190" spans="2:5" ht="15.75">
      <c r="B190" s="295" t="s">
        <v>973</v>
      </c>
      <c r="C190" s="295"/>
      <c r="D190" s="295"/>
      <c r="E190" s="295"/>
    </row>
    <row r="191" spans="2:5" s="13" customFormat="1" ht="38.25">
      <c r="B191" s="14" t="s">
        <v>938</v>
      </c>
      <c r="C191" s="15" t="s">
        <v>939</v>
      </c>
      <c r="D191" s="16" t="s">
        <v>940</v>
      </c>
      <c r="E191" s="16" t="s">
        <v>941</v>
      </c>
    </row>
    <row r="192" spans="2:5" ht="15.75" customHeight="1">
      <c r="B192" s="21">
        <v>44229</v>
      </c>
      <c r="C192" s="18">
        <v>10.3758</v>
      </c>
      <c r="D192" s="18">
        <v>5.1000000000000004E-3</v>
      </c>
      <c r="E192" s="18">
        <v>5.1000000000000004E-3</v>
      </c>
    </row>
    <row r="193" spans="2:5" ht="15.75" customHeight="1">
      <c r="B193" s="21">
        <v>44236</v>
      </c>
      <c r="C193" s="18">
        <v>10.3758</v>
      </c>
      <c r="D193" s="18">
        <v>5.0000000000000001E-3</v>
      </c>
      <c r="E193" s="18">
        <v>5.0000000000000001E-3</v>
      </c>
    </row>
    <row r="194" spans="2:5" ht="15.75" customHeight="1">
      <c r="B194" s="21">
        <v>44243</v>
      </c>
      <c r="C194" s="18">
        <v>10.3758</v>
      </c>
      <c r="D194" s="18">
        <v>9.4999999999999998E-3</v>
      </c>
      <c r="E194" s="18">
        <v>9.4999999999999998E-3</v>
      </c>
    </row>
    <row r="195" spans="2:5" ht="15.75" customHeight="1">
      <c r="B195" s="21">
        <v>44250</v>
      </c>
      <c r="C195" s="18">
        <v>10.3758</v>
      </c>
      <c r="D195" s="18">
        <v>5.1999999999999998E-3</v>
      </c>
      <c r="E195" s="18">
        <v>5.1999999999999998E-3</v>
      </c>
    </row>
    <row r="196" spans="2:5" ht="15.75" customHeight="1">
      <c r="B196" s="21">
        <v>44257</v>
      </c>
      <c r="C196" s="18">
        <v>10.3758</v>
      </c>
      <c r="D196" s="18">
        <v>5.1000000000000004E-3</v>
      </c>
      <c r="E196" s="18">
        <v>5.1000000000000004E-3</v>
      </c>
    </row>
    <row r="197" spans="2:5" ht="15.75" customHeight="1">
      <c r="B197" s="21">
        <v>44264</v>
      </c>
      <c r="C197" s="18">
        <v>10.3758</v>
      </c>
      <c r="D197" s="18">
        <v>5.1000000000000004E-3</v>
      </c>
      <c r="E197" s="18">
        <v>5.1000000000000004E-3</v>
      </c>
    </row>
    <row r="198" spans="2:5" ht="15.75" customHeight="1">
      <c r="B198" s="21">
        <v>44271</v>
      </c>
      <c r="C198" s="18">
        <v>10.3758</v>
      </c>
      <c r="D198" s="18">
        <v>3.5000000000000001E-3</v>
      </c>
      <c r="E198" s="18">
        <v>3.5000000000000001E-3</v>
      </c>
    </row>
    <row r="199" spans="2:5" ht="15.75" customHeight="1">
      <c r="B199" s="21">
        <v>44278</v>
      </c>
      <c r="C199" s="18">
        <v>10.3758</v>
      </c>
      <c r="D199" s="18">
        <v>1.0500000000000001E-2</v>
      </c>
      <c r="E199" s="18">
        <v>1.0500000000000001E-2</v>
      </c>
    </row>
    <row r="200" spans="2:5" ht="15.75" customHeight="1">
      <c r="B200" s="21">
        <v>44285</v>
      </c>
      <c r="C200" s="18">
        <v>10.3758</v>
      </c>
      <c r="D200" s="18">
        <v>9.9000000000000008E-3</v>
      </c>
      <c r="E200" s="18">
        <v>9.9000000000000008E-3</v>
      </c>
    </row>
    <row r="201" spans="2:5" ht="15.75" customHeight="1">
      <c r="B201" s="21">
        <v>44293</v>
      </c>
      <c r="C201" s="18">
        <v>10.3758</v>
      </c>
      <c r="D201" s="18">
        <v>9.9000000000000008E-3</v>
      </c>
      <c r="E201" s="18">
        <v>9.9000000000000008E-3</v>
      </c>
    </row>
    <row r="202" spans="2:5" ht="15.75" customHeight="1">
      <c r="B202" s="21">
        <v>44301</v>
      </c>
      <c r="C202" s="18">
        <v>10.3758</v>
      </c>
      <c r="D202" s="18">
        <v>5.3E-3</v>
      </c>
      <c r="E202" s="18">
        <v>5.3E-3</v>
      </c>
    </row>
    <row r="203" spans="2:5" ht="15.75" customHeight="1">
      <c r="B203" s="21">
        <v>44306</v>
      </c>
      <c r="C203" s="18">
        <v>10.3758</v>
      </c>
      <c r="D203" s="18">
        <v>6.1999999999999998E-3</v>
      </c>
      <c r="E203" s="18">
        <v>6.1999999999999998E-3</v>
      </c>
    </row>
    <row r="204" spans="2:5" ht="15.75" customHeight="1">
      <c r="B204" s="21">
        <v>44313</v>
      </c>
      <c r="C204" s="18">
        <v>10.3758</v>
      </c>
      <c r="D204" s="18">
        <v>8.6E-3</v>
      </c>
      <c r="E204" s="18">
        <v>8.6E-3</v>
      </c>
    </row>
    <row r="205" spans="2:5" ht="15.75" customHeight="1">
      <c r="B205" s="21">
        <v>44320</v>
      </c>
      <c r="C205" s="18">
        <v>10.3758</v>
      </c>
      <c r="D205" s="18">
        <v>7.1999999999999998E-3</v>
      </c>
      <c r="E205" s="18">
        <v>7.1999999999999998E-3</v>
      </c>
    </row>
    <row r="206" spans="2:5" ht="15.75" customHeight="1">
      <c r="B206" s="21">
        <v>44327</v>
      </c>
      <c r="C206" s="18">
        <v>10.3758</v>
      </c>
      <c r="D206" s="18">
        <v>4.7000000000000002E-3</v>
      </c>
      <c r="E206" s="18">
        <v>4.7000000000000002E-3</v>
      </c>
    </row>
    <row r="207" spans="2:5" ht="15.75" customHeight="1">
      <c r="B207" s="21">
        <v>44334</v>
      </c>
      <c r="C207" s="18">
        <v>10.3758</v>
      </c>
      <c r="D207" s="18">
        <v>6.4999999999999997E-3</v>
      </c>
      <c r="E207" s="18">
        <v>6.4999999999999997E-3</v>
      </c>
    </row>
    <row r="208" spans="2:5">
      <c r="B208" s="21">
        <v>44341</v>
      </c>
      <c r="C208" s="18">
        <v>10.3758</v>
      </c>
      <c r="D208" s="18">
        <v>6.1999999999999998E-3</v>
      </c>
      <c r="E208" s="18">
        <v>6.1999999999999998E-3</v>
      </c>
    </row>
    <row r="209" spans="2:5">
      <c r="B209" s="21">
        <v>44348</v>
      </c>
      <c r="C209" s="18">
        <v>10.3758</v>
      </c>
      <c r="D209" s="18">
        <v>3.5999999999999999E-3</v>
      </c>
      <c r="E209" s="18">
        <v>3.5999999999999999E-3</v>
      </c>
    </row>
    <row r="210" spans="2:5">
      <c r="B210" s="21">
        <v>44355</v>
      </c>
      <c r="C210" s="18">
        <v>10.3758</v>
      </c>
      <c r="D210" s="18">
        <v>6.4999999999999997E-3</v>
      </c>
      <c r="E210" s="18">
        <v>6.4999999999999997E-3</v>
      </c>
    </row>
    <row r="211" spans="2:5">
      <c r="B211" s="21">
        <v>44362</v>
      </c>
      <c r="C211" s="18">
        <v>10.3758</v>
      </c>
      <c r="D211" s="18">
        <v>7.1000000000000004E-3</v>
      </c>
      <c r="E211" s="18">
        <v>7.1000000000000004E-3</v>
      </c>
    </row>
    <row r="212" spans="2:5">
      <c r="B212" s="21">
        <v>44369</v>
      </c>
      <c r="C212" s="18">
        <v>10.3758</v>
      </c>
      <c r="D212" s="18">
        <v>2.8999999999999998E-3</v>
      </c>
      <c r="E212" s="18">
        <v>2.8999999999999998E-3</v>
      </c>
    </row>
    <row r="213" spans="2:5">
      <c r="B213" s="21">
        <v>44376</v>
      </c>
      <c r="C213" s="18">
        <v>10.3758</v>
      </c>
      <c r="D213" s="18">
        <v>6.1999999999999998E-3</v>
      </c>
      <c r="E213" s="18">
        <v>6.1999999999999998E-3</v>
      </c>
    </row>
    <row r="214" spans="2:5">
      <c r="B214" s="21">
        <v>44383</v>
      </c>
      <c r="C214" s="18">
        <v>10.3758</v>
      </c>
      <c r="D214" s="18">
        <v>6.7999999999999996E-3</v>
      </c>
      <c r="E214" s="18">
        <v>6.7999999999999996E-3</v>
      </c>
    </row>
    <row r="215" spans="2:5">
      <c r="B215" s="21">
        <v>44390</v>
      </c>
      <c r="C215" s="18">
        <v>10.3758</v>
      </c>
      <c r="D215" s="18">
        <v>8.0000000000000002E-3</v>
      </c>
      <c r="E215" s="18">
        <v>8.0000000000000002E-3</v>
      </c>
    </row>
    <row r="216" spans="2:5">
      <c r="B216" s="21">
        <v>44397</v>
      </c>
      <c r="C216" s="18">
        <v>10.3758</v>
      </c>
      <c r="D216" s="18">
        <v>7.7999999999999996E-3</v>
      </c>
      <c r="E216" s="18">
        <v>7.7999999999999996E-3</v>
      </c>
    </row>
    <row r="217" spans="2:5">
      <c r="B217" s="21">
        <v>44404</v>
      </c>
      <c r="C217" s="18">
        <v>10.3758</v>
      </c>
      <c r="D217" s="18">
        <v>7.1999999999999998E-3</v>
      </c>
      <c r="E217" s="18">
        <v>7.1999999999999998E-3</v>
      </c>
    </row>
    <row r="218" spans="2:5">
      <c r="B218" s="22"/>
      <c r="C218" s="20"/>
      <c r="D218" s="20"/>
      <c r="E218" s="20"/>
    </row>
    <row r="219" spans="2:5" ht="15.75">
      <c r="B219" s="295" t="s">
        <v>974</v>
      </c>
      <c r="C219" s="295"/>
      <c r="D219" s="295"/>
      <c r="E219" s="295"/>
    </row>
    <row r="220" spans="2:5" s="13" customFormat="1" ht="38.25">
      <c r="B220" s="14" t="s">
        <v>938</v>
      </c>
      <c r="C220" s="15" t="s">
        <v>939</v>
      </c>
      <c r="D220" s="16" t="s">
        <v>940</v>
      </c>
      <c r="E220" s="16" t="s">
        <v>941</v>
      </c>
    </row>
    <row r="221" spans="2:5">
      <c r="B221" s="21">
        <v>44229</v>
      </c>
      <c r="C221" s="18">
        <v>10.4023</v>
      </c>
      <c r="D221" s="18">
        <v>6.4000000000000003E-3</v>
      </c>
      <c r="E221" s="18">
        <v>6.4000000000000003E-3</v>
      </c>
    </row>
    <row r="222" spans="2:5">
      <c r="B222" s="21">
        <v>44236</v>
      </c>
      <c r="C222" s="18">
        <v>10.4023</v>
      </c>
      <c r="D222" s="18">
        <v>6.7000000000000002E-3</v>
      </c>
      <c r="E222" s="18">
        <v>6.7000000000000002E-3</v>
      </c>
    </row>
    <row r="223" spans="2:5">
      <c r="B223" s="21">
        <v>44243</v>
      </c>
      <c r="C223" s="18">
        <v>10.4023</v>
      </c>
      <c r="D223" s="18">
        <v>1.11E-2</v>
      </c>
      <c r="E223" s="18">
        <v>1.11E-2</v>
      </c>
    </row>
    <row r="224" spans="2:5">
      <c r="B224" s="21">
        <v>44250</v>
      </c>
      <c r="C224" s="18">
        <v>10.4023</v>
      </c>
      <c r="D224" s="18">
        <v>6.7999999999999996E-3</v>
      </c>
      <c r="E224" s="18">
        <v>6.7999999999999996E-3</v>
      </c>
    </row>
    <row r="225" spans="2:5">
      <c r="B225" s="21">
        <v>44257</v>
      </c>
      <c r="C225" s="18">
        <v>10.4023</v>
      </c>
      <c r="D225" s="18">
        <v>6.7999999999999996E-3</v>
      </c>
      <c r="E225" s="18">
        <v>6.7999999999999996E-3</v>
      </c>
    </row>
    <row r="226" spans="2:5">
      <c r="B226" s="21">
        <v>44264</v>
      </c>
      <c r="C226" s="18">
        <v>10.4023</v>
      </c>
      <c r="D226" s="18">
        <v>6.7000000000000002E-3</v>
      </c>
      <c r="E226" s="18">
        <v>6.7000000000000002E-3</v>
      </c>
    </row>
    <row r="227" spans="2:5">
      <c r="B227" s="21">
        <v>44271</v>
      </c>
      <c r="C227" s="18">
        <v>10.4023</v>
      </c>
      <c r="D227" s="18">
        <v>5.1000000000000004E-3</v>
      </c>
      <c r="E227" s="18">
        <v>5.1000000000000004E-3</v>
      </c>
    </row>
    <row r="228" spans="2:5">
      <c r="B228" s="21">
        <v>44278</v>
      </c>
      <c r="C228" s="18">
        <v>10.4023</v>
      </c>
      <c r="D228" s="18">
        <v>1.2E-2</v>
      </c>
      <c r="E228" s="18">
        <v>1.2E-2</v>
      </c>
    </row>
    <row r="229" spans="2:5">
      <c r="B229" s="21">
        <v>44285</v>
      </c>
      <c r="C229" s="18">
        <v>10.4023</v>
      </c>
      <c r="D229" s="18">
        <v>1.23E-2</v>
      </c>
      <c r="E229" s="18">
        <v>1.23E-2</v>
      </c>
    </row>
    <row r="230" spans="2:5">
      <c r="B230" s="21">
        <v>44293</v>
      </c>
      <c r="C230" s="18">
        <v>10.4023</v>
      </c>
      <c r="D230" s="18">
        <v>1.1299999999999999E-2</v>
      </c>
      <c r="E230" s="18">
        <v>1.1299999999999999E-2</v>
      </c>
    </row>
    <row r="231" spans="2:5">
      <c r="B231" s="21">
        <v>44301</v>
      </c>
      <c r="C231" s="18">
        <v>10.4023</v>
      </c>
      <c r="D231" s="18">
        <v>6.8999999999999999E-3</v>
      </c>
      <c r="E231" s="18">
        <v>6.8999999999999999E-3</v>
      </c>
    </row>
    <row r="232" spans="2:5">
      <c r="B232" s="21">
        <v>44306</v>
      </c>
      <c r="C232" s="18">
        <v>10.4023</v>
      </c>
      <c r="D232" s="18">
        <v>7.3000000000000001E-3</v>
      </c>
      <c r="E232" s="18">
        <v>7.3000000000000001E-3</v>
      </c>
    </row>
    <row r="233" spans="2:5">
      <c r="B233" s="21">
        <v>44313</v>
      </c>
      <c r="C233" s="18">
        <v>10.4023</v>
      </c>
      <c r="D233" s="18">
        <v>1.01E-2</v>
      </c>
      <c r="E233" s="18">
        <v>1.01E-2</v>
      </c>
    </row>
    <row r="234" spans="2:5">
      <c r="B234" s="21">
        <v>44320</v>
      </c>
      <c r="C234" s="18">
        <v>10.4023</v>
      </c>
      <c r="D234" s="18">
        <v>9.1000000000000004E-3</v>
      </c>
      <c r="E234" s="18">
        <v>9.1000000000000004E-3</v>
      </c>
    </row>
    <row r="235" spans="2:5">
      <c r="B235" s="21">
        <v>44327</v>
      </c>
      <c r="C235" s="18">
        <v>10.4023</v>
      </c>
      <c r="D235" s="18">
        <v>6.1000000000000004E-3</v>
      </c>
      <c r="E235" s="18">
        <v>6.1000000000000004E-3</v>
      </c>
    </row>
    <row r="236" spans="2:5">
      <c r="B236" s="21">
        <v>44334</v>
      </c>
      <c r="C236" s="18">
        <v>10.4023</v>
      </c>
      <c r="D236" s="18">
        <v>8.0000000000000002E-3</v>
      </c>
      <c r="E236" s="18">
        <v>8.0000000000000002E-3</v>
      </c>
    </row>
    <row r="237" spans="2:5">
      <c r="B237" s="21">
        <v>44341</v>
      </c>
      <c r="C237" s="18">
        <v>10.4023</v>
      </c>
      <c r="D237" s="18">
        <v>8.0000000000000002E-3</v>
      </c>
      <c r="E237" s="18">
        <v>8.0000000000000002E-3</v>
      </c>
    </row>
    <row r="238" spans="2:5">
      <c r="B238" s="21">
        <v>44348</v>
      </c>
      <c r="C238" s="18">
        <v>10.4023</v>
      </c>
      <c r="D238" s="18">
        <v>5.3E-3</v>
      </c>
      <c r="E238" s="18">
        <v>5.3E-3</v>
      </c>
    </row>
    <row r="239" spans="2:5">
      <c r="B239" s="21">
        <v>44355</v>
      </c>
      <c r="C239" s="18">
        <v>10.4023</v>
      </c>
      <c r="D239" s="18">
        <v>8.0000000000000002E-3</v>
      </c>
      <c r="E239" s="18">
        <v>8.0000000000000002E-3</v>
      </c>
    </row>
    <row r="240" spans="2:5">
      <c r="B240" s="21">
        <v>44362</v>
      </c>
      <c r="C240" s="18">
        <v>10.4023</v>
      </c>
      <c r="D240" s="18">
        <v>8.6E-3</v>
      </c>
      <c r="E240" s="18">
        <v>8.6E-3</v>
      </c>
    </row>
    <row r="241" spans="1:256">
      <c r="B241" s="21">
        <v>44369</v>
      </c>
      <c r="C241" s="18">
        <v>10.4023</v>
      </c>
      <c r="D241" s="18">
        <v>4.4000000000000003E-3</v>
      </c>
      <c r="E241" s="18">
        <v>4.4000000000000003E-3</v>
      </c>
    </row>
    <row r="242" spans="1:256">
      <c r="B242" s="21">
        <v>44376</v>
      </c>
      <c r="C242" s="18">
        <v>10.4023</v>
      </c>
      <c r="D242" s="18">
        <v>7.7000000000000002E-3</v>
      </c>
      <c r="E242" s="18">
        <v>7.7000000000000002E-3</v>
      </c>
    </row>
    <row r="243" spans="1:256">
      <c r="B243" s="21">
        <v>44383</v>
      </c>
      <c r="C243" s="18">
        <v>10.4023</v>
      </c>
      <c r="D243" s="18">
        <v>8.3000000000000001E-3</v>
      </c>
      <c r="E243" s="18">
        <v>8.3000000000000001E-3</v>
      </c>
    </row>
    <row r="244" spans="1:256">
      <c r="B244" s="21">
        <v>44390</v>
      </c>
      <c r="C244" s="18">
        <v>10.4023</v>
      </c>
      <c r="D244" s="18">
        <v>9.4999999999999998E-3</v>
      </c>
      <c r="E244" s="18">
        <v>9.4999999999999998E-3</v>
      </c>
    </row>
    <row r="245" spans="1:256">
      <c r="B245" s="21">
        <v>44397</v>
      </c>
      <c r="C245" s="18">
        <v>10.4023</v>
      </c>
      <c r="D245" s="18">
        <v>9.1999999999999998E-3</v>
      </c>
      <c r="E245" s="18">
        <v>9.1999999999999998E-3</v>
      </c>
    </row>
    <row r="246" spans="1:256">
      <c r="B246" s="21">
        <v>44404</v>
      </c>
      <c r="C246" s="18">
        <v>10.4023</v>
      </c>
      <c r="D246" s="18">
        <v>8.8000000000000005E-3</v>
      </c>
      <c r="E246" s="18">
        <v>8.8000000000000005E-3</v>
      </c>
    </row>
    <row r="247" spans="1:256">
      <c r="B247" s="22"/>
      <c r="C247" s="20"/>
      <c r="D247" s="20"/>
      <c r="E247" s="20"/>
    </row>
    <row r="248" spans="1:256" ht="18.75">
      <c r="A248" s="45"/>
      <c r="B248" s="46" t="s">
        <v>977</v>
      </c>
      <c r="C248" s="296" t="s">
        <v>978</v>
      </c>
      <c r="D248" s="296"/>
      <c r="E248" s="296"/>
      <c r="F248" s="45"/>
      <c r="G248" s="45"/>
      <c r="H248" s="45"/>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c r="BH248" s="45"/>
      <c r="BI248" s="45"/>
      <c r="BJ248" s="45"/>
      <c r="BK248" s="45"/>
      <c r="BL248" s="45"/>
      <c r="BM248" s="45"/>
      <c r="BN248" s="45"/>
      <c r="BO248" s="45"/>
      <c r="BP248" s="45"/>
      <c r="BQ248" s="45"/>
      <c r="BR248" s="45"/>
      <c r="BS248" s="45"/>
      <c r="BT248" s="45"/>
      <c r="BU248" s="45"/>
      <c r="BV248" s="45"/>
      <c r="BW248" s="45"/>
      <c r="BX248" s="45"/>
      <c r="BY248" s="45"/>
      <c r="BZ248" s="45"/>
      <c r="CA248" s="45"/>
      <c r="CB248" s="45"/>
      <c r="CC248" s="45"/>
      <c r="CD248" s="45"/>
      <c r="CE248" s="45"/>
      <c r="CF248" s="45"/>
      <c r="CG248" s="45"/>
      <c r="CH248" s="45"/>
      <c r="CI248" s="45"/>
      <c r="CJ248" s="45"/>
      <c r="CK248" s="45"/>
      <c r="CL248" s="45"/>
      <c r="CM248" s="45"/>
      <c r="CN248" s="45"/>
      <c r="CO248" s="45"/>
      <c r="CP248" s="45"/>
      <c r="CQ248" s="45"/>
      <c r="CR248" s="45"/>
      <c r="CS248" s="45"/>
      <c r="CT248" s="45"/>
      <c r="CU248" s="45"/>
      <c r="CV248" s="45"/>
      <c r="CW248" s="45"/>
      <c r="CX248" s="45"/>
      <c r="CY248" s="45"/>
      <c r="CZ248" s="45"/>
      <c r="DA248" s="45"/>
      <c r="DB248" s="45"/>
      <c r="DC248" s="45"/>
      <c r="DD248" s="45"/>
      <c r="DE248" s="45"/>
      <c r="DF248" s="45"/>
      <c r="DG248" s="45"/>
      <c r="DH248" s="45"/>
      <c r="DI248" s="45"/>
      <c r="DJ248" s="45"/>
      <c r="DK248" s="45"/>
      <c r="DL248" s="45"/>
      <c r="DM248" s="45"/>
      <c r="DN248" s="45"/>
      <c r="DO248" s="45"/>
      <c r="DP248" s="45"/>
      <c r="DQ248" s="45"/>
      <c r="DR248" s="45"/>
      <c r="DS248" s="45"/>
      <c r="DT248" s="45"/>
      <c r="DU248" s="45"/>
      <c r="DV248" s="45"/>
      <c r="DW248" s="45"/>
      <c r="DX248" s="45"/>
      <c r="DY248" s="45"/>
      <c r="DZ248" s="45"/>
      <c r="EA248" s="45"/>
      <c r="EB248" s="45"/>
      <c r="EC248" s="45"/>
      <c r="ED248" s="45"/>
      <c r="EE248" s="45"/>
      <c r="EF248" s="45"/>
      <c r="EG248" s="45"/>
      <c r="EH248" s="45"/>
      <c r="EI248" s="45"/>
      <c r="EJ248" s="45"/>
      <c r="EK248" s="45"/>
      <c r="EL248" s="45"/>
      <c r="EM248" s="45"/>
      <c r="EN248" s="45"/>
      <c r="EO248" s="45"/>
      <c r="EP248" s="45"/>
      <c r="EQ248" s="45"/>
      <c r="ER248" s="45"/>
      <c r="ES248" s="45"/>
      <c r="ET248" s="45"/>
      <c r="EU248" s="45"/>
      <c r="EV248" s="45"/>
      <c r="EW248" s="45"/>
      <c r="EX248" s="45"/>
      <c r="EY248" s="45"/>
      <c r="EZ248" s="45"/>
      <c r="FA248" s="45"/>
      <c r="FB248" s="45"/>
      <c r="FC248" s="45"/>
      <c r="FD248" s="45"/>
      <c r="FE248" s="45"/>
      <c r="FF248" s="45"/>
      <c r="FG248" s="45"/>
      <c r="FH248" s="45"/>
      <c r="FI248" s="45"/>
      <c r="FJ248" s="45"/>
      <c r="FK248" s="45"/>
      <c r="FL248" s="45"/>
      <c r="FM248" s="45"/>
      <c r="FN248" s="45"/>
      <c r="FO248" s="45"/>
      <c r="FP248" s="45"/>
      <c r="FQ248" s="45"/>
      <c r="FR248" s="45"/>
      <c r="FS248" s="45"/>
      <c r="FT248" s="45"/>
      <c r="FU248" s="45"/>
      <c r="FV248" s="45"/>
      <c r="FW248" s="45"/>
      <c r="FX248" s="45"/>
      <c r="FY248" s="45"/>
      <c r="FZ248" s="45"/>
      <c r="GA248" s="45"/>
      <c r="GB248" s="45"/>
      <c r="GC248" s="45"/>
      <c r="GD248" s="45"/>
      <c r="GE248" s="45"/>
      <c r="GF248" s="45"/>
      <c r="GG248" s="45"/>
      <c r="GH248" s="45"/>
      <c r="GI248" s="45"/>
      <c r="GJ248" s="45"/>
      <c r="GK248" s="45"/>
      <c r="GL248" s="45"/>
      <c r="GM248" s="45"/>
      <c r="GN248" s="45"/>
      <c r="GO248" s="45"/>
      <c r="GP248" s="45"/>
      <c r="GQ248" s="45"/>
      <c r="GR248" s="45"/>
      <c r="GS248" s="45"/>
      <c r="GT248" s="45"/>
      <c r="GU248" s="45"/>
      <c r="GV248" s="45"/>
      <c r="GW248" s="45"/>
      <c r="GX248" s="45"/>
      <c r="GY248" s="45"/>
      <c r="GZ248" s="45"/>
      <c r="HA248" s="45"/>
      <c r="HB248" s="45"/>
      <c r="HC248" s="45"/>
      <c r="HD248" s="45"/>
      <c r="HE248" s="45"/>
      <c r="HF248" s="45"/>
      <c r="HG248" s="45"/>
      <c r="HH248" s="45"/>
      <c r="HI248" s="45"/>
      <c r="HJ248" s="45"/>
      <c r="HK248" s="45"/>
      <c r="HL248" s="45"/>
      <c r="HM248" s="45"/>
      <c r="HN248" s="45"/>
      <c r="HO248" s="45"/>
      <c r="HP248" s="45"/>
      <c r="HQ248" s="45"/>
      <c r="HR248" s="45"/>
      <c r="HS248" s="45"/>
      <c r="HT248" s="45"/>
      <c r="HU248" s="45"/>
      <c r="HV248" s="45"/>
      <c r="HW248" s="45"/>
      <c r="HX248" s="45"/>
      <c r="HY248" s="45"/>
      <c r="HZ248" s="45"/>
      <c r="IA248" s="45"/>
      <c r="IB248" s="45"/>
      <c r="IC248" s="45"/>
      <c r="ID248" s="45"/>
      <c r="IE248" s="45"/>
      <c r="IF248" s="45"/>
      <c r="IG248" s="45"/>
      <c r="IH248" s="45"/>
      <c r="II248" s="45"/>
      <c r="IJ248" s="45"/>
      <c r="IK248" s="45"/>
      <c r="IL248" s="45"/>
      <c r="IM248" s="45"/>
      <c r="IN248" s="45"/>
      <c r="IO248" s="45"/>
      <c r="IP248" s="45"/>
      <c r="IQ248" s="45"/>
      <c r="IR248" s="45"/>
      <c r="IS248" s="45"/>
      <c r="IT248" s="45"/>
      <c r="IU248" s="45"/>
      <c r="IV248" s="45"/>
    </row>
  </sheetData>
  <mergeCells count="24">
    <mergeCell ref="C248:E248"/>
    <mergeCell ref="B23:E23"/>
    <mergeCell ref="B84:E84"/>
    <mergeCell ref="B93:E93"/>
    <mergeCell ref="B66:E66"/>
    <mergeCell ref="B75:E75"/>
    <mergeCell ref="B102:E102"/>
    <mergeCell ref="B111:E111"/>
    <mergeCell ref="B190:E190"/>
    <mergeCell ref="B219:E219"/>
    <mergeCell ref="B58:E58"/>
    <mergeCell ref="B62:E62"/>
    <mergeCell ref="B138:E138"/>
    <mergeCell ref="B164:E164"/>
    <mergeCell ref="B1:E1"/>
    <mergeCell ref="B5:E5"/>
    <mergeCell ref="B10:E10"/>
    <mergeCell ref="B120:E120"/>
    <mergeCell ref="B129:E129"/>
    <mergeCell ref="B14:E14"/>
    <mergeCell ref="B32:E32"/>
    <mergeCell ref="B36:E36"/>
    <mergeCell ref="B40:E40"/>
    <mergeCell ref="B49:E49"/>
  </mergeCells>
  <hyperlinks>
    <hyperlink ref="A1" location="Index!A1" display="Index" xr:uid="{3466C040-A41A-4BEA-A893-FD4CA9C6449F}"/>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1380"/>
  <sheetViews>
    <sheetView topLeftCell="A1333" workbookViewId="0">
      <selection activeCell="B1351" sqref="B1351"/>
    </sheetView>
  </sheetViews>
  <sheetFormatPr defaultRowHeight="12.75"/>
  <cols>
    <col min="1" max="1" width="5.42578125" style="1" bestFit="1" customWidth="1"/>
    <col min="2" max="2" width="73.7109375" style="1" bestFit="1" customWidth="1"/>
    <col min="3" max="3" width="20.7109375" style="9" customWidth="1"/>
    <col min="4" max="4" width="27.7109375" style="1" bestFit="1" customWidth="1"/>
    <col min="5" max="5" width="14.28515625" style="1" bestFit="1" customWidth="1"/>
    <col min="6" max="6" width="12.140625" style="4" bestFit="1" customWidth="1"/>
    <col min="7" max="7" width="18.140625" style="4" bestFit="1" customWidth="1"/>
    <col min="8" max="8" width="9.140625" style="4" bestFit="1" customWidth="1"/>
    <col min="9" max="9" width="1.7109375" style="1" customWidth="1"/>
    <col min="10" max="10" width="10.5703125" style="1" bestFit="1" customWidth="1"/>
    <col min="11" max="16384" width="9.140625" style="1"/>
  </cols>
  <sheetData>
    <row r="1" spans="1:12">
      <c r="A1" s="3" t="s">
        <v>0</v>
      </c>
      <c r="B1" s="297" t="s">
        <v>41</v>
      </c>
      <c r="C1" s="297"/>
      <c r="D1" s="297"/>
      <c r="E1" s="297"/>
    </row>
    <row r="2" spans="1:12" ht="13.5" thickBot="1"/>
    <row r="3" spans="1:12" ht="15">
      <c r="B3" s="85" t="s">
        <v>2068</v>
      </c>
      <c r="C3" s="298"/>
      <c r="L3" s="48"/>
    </row>
    <row r="4" spans="1:12" ht="15">
      <c r="B4" s="86" t="s">
        <v>2294</v>
      </c>
      <c r="C4" s="299"/>
      <c r="L4" s="48"/>
    </row>
    <row r="5" spans="1:12" ht="15">
      <c r="B5" s="86"/>
      <c r="C5" s="299"/>
      <c r="L5" s="48"/>
    </row>
    <row r="6" spans="1:12" ht="15">
      <c r="B6" s="87" t="s">
        <v>2295</v>
      </c>
      <c r="C6" s="299"/>
      <c r="L6" s="48"/>
    </row>
    <row r="7" spans="1:12" ht="15">
      <c r="B7" s="87" t="s">
        <v>2296</v>
      </c>
      <c r="C7" s="299"/>
      <c r="L7" s="48"/>
    </row>
    <row r="8" spans="1:12" ht="45.75" thickBot="1">
      <c r="B8" s="88" t="s">
        <v>2297</v>
      </c>
      <c r="C8" s="300"/>
      <c r="L8" s="48"/>
    </row>
    <row r="11" spans="1:12">
      <c r="B11" s="1" t="s">
        <v>103</v>
      </c>
    </row>
    <row r="13" spans="1:12" s="168" customFormat="1">
      <c r="B13" s="181" t="s">
        <v>104</v>
      </c>
      <c r="C13" s="182" t="s">
        <v>132</v>
      </c>
      <c r="D13" s="181" t="s">
        <v>133</v>
      </c>
      <c r="E13" s="181" t="s">
        <v>106</v>
      </c>
      <c r="F13" s="183" t="s">
        <v>107</v>
      </c>
      <c r="G13" s="183" t="s">
        <v>108</v>
      </c>
      <c r="H13" s="183" t="s">
        <v>109</v>
      </c>
      <c r="I13" s="184" t="s">
        <v>134</v>
      </c>
    </row>
    <row r="14" spans="1:12" s="168" customFormat="1">
      <c r="B14" s="184" t="s">
        <v>135</v>
      </c>
      <c r="C14" s="167"/>
      <c r="F14" s="170"/>
      <c r="G14" s="170"/>
      <c r="H14" s="170"/>
    </row>
    <row r="15" spans="1:12" s="168" customFormat="1">
      <c r="B15" s="184" t="s">
        <v>136</v>
      </c>
      <c r="C15" s="167"/>
      <c r="F15" s="170"/>
      <c r="G15" s="170"/>
      <c r="H15" s="170"/>
    </row>
    <row r="16" spans="1:12" s="168" customFormat="1">
      <c r="B16" s="168" t="s">
        <v>980</v>
      </c>
      <c r="C16" s="167" t="s">
        <v>137</v>
      </c>
      <c r="D16" s="168" t="s">
        <v>167</v>
      </c>
      <c r="E16" s="168" t="s">
        <v>180</v>
      </c>
      <c r="F16" s="170">
        <v>2884000</v>
      </c>
      <c r="G16" s="170">
        <v>22320.720000000001</v>
      </c>
      <c r="H16" s="170">
        <v>2.09</v>
      </c>
    </row>
    <row r="17" spans="2:8" s="168" customFormat="1">
      <c r="B17" s="168" t="s">
        <v>981</v>
      </c>
      <c r="C17" s="167" t="s">
        <v>137</v>
      </c>
      <c r="D17" s="168" t="s">
        <v>160</v>
      </c>
      <c r="E17" s="168" t="s">
        <v>162</v>
      </c>
      <c r="F17" s="170">
        <v>9584000</v>
      </c>
      <c r="G17" s="170">
        <v>19642.41</v>
      </c>
      <c r="H17" s="170">
        <v>1.84</v>
      </c>
    </row>
    <row r="18" spans="2:8" s="168" customFormat="1">
      <c r="B18" s="168" t="s">
        <v>982</v>
      </c>
      <c r="C18" s="167" t="s">
        <v>137</v>
      </c>
      <c r="D18" s="168" t="s">
        <v>138</v>
      </c>
      <c r="E18" s="168" t="s">
        <v>139</v>
      </c>
      <c r="F18" s="170">
        <v>2842125</v>
      </c>
      <c r="G18" s="170">
        <v>19397.5</v>
      </c>
      <c r="H18" s="170">
        <v>1.82</v>
      </c>
    </row>
    <row r="19" spans="2:8" s="168" customFormat="1">
      <c r="B19" s="168" t="s">
        <v>983</v>
      </c>
      <c r="C19" s="167" t="s">
        <v>137</v>
      </c>
      <c r="D19" s="168" t="s">
        <v>140</v>
      </c>
      <c r="E19" s="168" t="s">
        <v>141</v>
      </c>
      <c r="F19" s="170">
        <v>947750</v>
      </c>
      <c r="G19" s="170">
        <v>19289.560000000001</v>
      </c>
      <c r="H19" s="170">
        <v>1.81</v>
      </c>
    </row>
    <row r="20" spans="2:8" s="168" customFormat="1">
      <c r="B20" s="168" t="s">
        <v>281</v>
      </c>
      <c r="C20" s="167" t="s">
        <v>137</v>
      </c>
      <c r="D20" s="168" t="s">
        <v>138</v>
      </c>
      <c r="E20" s="168" t="s">
        <v>282</v>
      </c>
      <c r="F20" s="170">
        <v>4423500</v>
      </c>
      <c r="G20" s="170">
        <v>19100.669999999998</v>
      </c>
      <c r="H20" s="170">
        <v>1.79</v>
      </c>
    </row>
    <row r="21" spans="2:8" s="168" customFormat="1">
      <c r="B21" s="168" t="s">
        <v>984</v>
      </c>
      <c r="C21" s="167" t="s">
        <v>137</v>
      </c>
      <c r="D21" s="168" t="s">
        <v>151</v>
      </c>
      <c r="E21" s="168" t="s">
        <v>152</v>
      </c>
      <c r="F21" s="170">
        <v>3355863</v>
      </c>
      <c r="G21" s="170">
        <v>18848.2</v>
      </c>
      <c r="H21" s="170">
        <v>1.77</v>
      </c>
    </row>
    <row r="22" spans="2:8" s="168" customFormat="1">
      <c r="B22" s="168" t="s">
        <v>985</v>
      </c>
      <c r="C22" s="167" t="s">
        <v>137</v>
      </c>
      <c r="D22" s="168" t="s">
        <v>143</v>
      </c>
      <c r="E22" s="168" t="s">
        <v>145</v>
      </c>
      <c r="F22" s="170">
        <v>591000</v>
      </c>
      <c r="G22" s="170">
        <v>18719.63</v>
      </c>
      <c r="H22" s="170">
        <v>1.76</v>
      </c>
    </row>
    <row r="23" spans="2:8" s="168" customFormat="1">
      <c r="B23" s="168" t="s">
        <v>986</v>
      </c>
      <c r="C23" s="167" t="s">
        <v>137</v>
      </c>
      <c r="D23" s="168" t="s">
        <v>341</v>
      </c>
      <c r="E23" s="168" t="s">
        <v>342</v>
      </c>
      <c r="F23" s="170">
        <v>1283500</v>
      </c>
      <c r="G23" s="170">
        <v>18409.240000000002</v>
      </c>
      <c r="H23" s="170">
        <v>1.73</v>
      </c>
    </row>
    <row r="24" spans="2:8" s="168" customFormat="1">
      <c r="B24" s="168" t="s">
        <v>987</v>
      </c>
      <c r="C24" s="167" t="s">
        <v>137</v>
      </c>
      <c r="D24" s="168" t="s">
        <v>344</v>
      </c>
      <c r="E24" s="168" t="s">
        <v>346</v>
      </c>
      <c r="F24" s="170">
        <v>5725700</v>
      </c>
      <c r="G24" s="170">
        <v>17283.03</v>
      </c>
      <c r="H24" s="170">
        <v>1.62</v>
      </c>
    </row>
    <row r="25" spans="2:8" s="168" customFormat="1">
      <c r="B25" s="168" t="s">
        <v>988</v>
      </c>
      <c r="C25" s="167" t="s">
        <v>137</v>
      </c>
      <c r="D25" s="168" t="s">
        <v>341</v>
      </c>
      <c r="E25" s="168" t="s">
        <v>422</v>
      </c>
      <c r="F25" s="170">
        <v>2293650</v>
      </c>
      <c r="G25" s="170">
        <v>16903.05</v>
      </c>
      <c r="H25" s="170">
        <v>1.59</v>
      </c>
    </row>
    <row r="26" spans="2:8" s="168" customFormat="1">
      <c r="B26" s="168" t="s">
        <v>989</v>
      </c>
      <c r="C26" s="167" t="s">
        <v>137</v>
      </c>
      <c r="D26" s="168" t="s">
        <v>177</v>
      </c>
      <c r="E26" s="168" t="s">
        <v>178</v>
      </c>
      <c r="F26" s="170">
        <v>948175</v>
      </c>
      <c r="G26" s="170">
        <v>15184.55</v>
      </c>
      <c r="H26" s="170">
        <v>1.43</v>
      </c>
    </row>
    <row r="27" spans="2:8" s="168" customFormat="1">
      <c r="B27" s="168" t="s">
        <v>990</v>
      </c>
      <c r="C27" s="167" t="s">
        <v>137</v>
      </c>
      <c r="D27" s="168" t="s">
        <v>167</v>
      </c>
      <c r="E27" s="168" t="s">
        <v>169</v>
      </c>
      <c r="F27" s="170">
        <v>313500</v>
      </c>
      <c r="G27" s="170">
        <v>14769.61</v>
      </c>
      <c r="H27" s="170">
        <v>1.39</v>
      </c>
    </row>
    <row r="28" spans="2:8" s="168" customFormat="1">
      <c r="B28" s="168" t="s">
        <v>991</v>
      </c>
      <c r="C28" s="167" t="s">
        <v>137</v>
      </c>
      <c r="D28" s="168" t="s">
        <v>196</v>
      </c>
      <c r="E28" s="168" t="s">
        <v>426</v>
      </c>
      <c r="F28" s="170">
        <v>2186250</v>
      </c>
      <c r="G28" s="170">
        <v>14746.26</v>
      </c>
      <c r="H28" s="170">
        <v>1.38</v>
      </c>
    </row>
    <row r="29" spans="2:8" s="168" customFormat="1">
      <c r="B29" s="168" t="s">
        <v>992</v>
      </c>
      <c r="C29" s="167" t="s">
        <v>137</v>
      </c>
      <c r="D29" s="168" t="s">
        <v>244</v>
      </c>
      <c r="E29" s="168" t="s">
        <v>432</v>
      </c>
      <c r="F29" s="170">
        <v>478500</v>
      </c>
      <c r="G29" s="170">
        <v>13222.39</v>
      </c>
      <c r="H29" s="170">
        <v>1.24</v>
      </c>
    </row>
    <row r="30" spans="2:8" s="168" customFormat="1">
      <c r="B30" s="168" t="s">
        <v>993</v>
      </c>
      <c r="C30" s="167" t="s">
        <v>137</v>
      </c>
      <c r="D30" s="168" t="s">
        <v>143</v>
      </c>
      <c r="E30" s="168" t="s">
        <v>421</v>
      </c>
      <c r="F30" s="170">
        <v>940200</v>
      </c>
      <c r="G30" s="170">
        <v>11372.19</v>
      </c>
      <c r="H30" s="170">
        <v>1.07</v>
      </c>
    </row>
    <row r="31" spans="2:8" s="168" customFormat="1">
      <c r="B31" s="168" t="s">
        <v>994</v>
      </c>
      <c r="C31" s="167" t="s">
        <v>137</v>
      </c>
      <c r="D31" s="168" t="s">
        <v>359</v>
      </c>
      <c r="E31" s="168" t="s">
        <v>360</v>
      </c>
      <c r="F31" s="170">
        <v>6237700</v>
      </c>
      <c r="G31" s="170">
        <v>11302.71</v>
      </c>
      <c r="H31" s="170">
        <v>1.06</v>
      </c>
    </row>
    <row r="32" spans="2:8" s="168" customFormat="1">
      <c r="B32" s="168" t="s">
        <v>995</v>
      </c>
      <c r="C32" s="167" t="s">
        <v>137</v>
      </c>
      <c r="D32" s="168" t="s">
        <v>448</v>
      </c>
      <c r="E32" s="168" t="s">
        <v>449</v>
      </c>
      <c r="F32" s="170">
        <v>3333000</v>
      </c>
      <c r="G32" s="170">
        <v>11253.87</v>
      </c>
      <c r="H32" s="170">
        <v>1.06</v>
      </c>
    </row>
    <row r="33" spans="2:8" s="168" customFormat="1">
      <c r="B33" s="168" t="s">
        <v>996</v>
      </c>
      <c r="C33" s="167" t="s">
        <v>137</v>
      </c>
      <c r="D33" s="168" t="s">
        <v>222</v>
      </c>
      <c r="E33" s="168" t="s">
        <v>294</v>
      </c>
      <c r="F33" s="170">
        <v>266500</v>
      </c>
      <c r="G33" s="170">
        <v>10753.28</v>
      </c>
      <c r="H33" s="170">
        <v>1.01</v>
      </c>
    </row>
    <row r="34" spans="2:8" s="168" customFormat="1">
      <c r="B34" s="168" t="s">
        <v>997</v>
      </c>
      <c r="C34" s="167" t="s">
        <v>137</v>
      </c>
      <c r="D34" s="168" t="s">
        <v>181</v>
      </c>
      <c r="E34" s="168" t="s">
        <v>201</v>
      </c>
      <c r="F34" s="170">
        <v>1609300</v>
      </c>
      <c r="G34" s="170">
        <v>10686.56</v>
      </c>
      <c r="H34" s="170">
        <v>1</v>
      </c>
    </row>
    <row r="35" spans="2:8" s="168" customFormat="1">
      <c r="B35" s="168" t="s">
        <v>998</v>
      </c>
      <c r="C35" s="167" t="s">
        <v>137</v>
      </c>
      <c r="D35" s="168" t="s">
        <v>143</v>
      </c>
      <c r="E35" s="168" t="s">
        <v>269</v>
      </c>
      <c r="F35" s="170">
        <v>1016400</v>
      </c>
      <c r="G35" s="170">
        <v>10417.59</v>
      </c>
      <c r="H35" s="170">
        <v>0.98</v>
      </c>
    </row>
    <row r="36" spans="2:8" s="168" customFormat="1">
      <c r="B36" s="168" t="s">
        <v>999</v>
      </c>
      <c r="C36" s="167" t="s">
        <v>137</v>
      </c>
      <c r="D36" s="168" t="s">
        <v>138</v>
      </c>
      <c r="E36" s="168" t="s">
        <v>142</v>
      </c>
      <c r="F36" s="170">
        <v>724900</v>
      </c>
      <c r="G36" s="170">
        <v>10340.34</v>
      </c>
      <c r="H36" s="170">
        <v>0.97</v>
      </c>
    </row>
    <row r="37" spans="2:8" s="168" customFormat="1">
      <c r="B37" s="168" t="s">
        <v>1000</v>
      </c>
      <c r="C37" s="167" t="s">
        <v>137</v>
      </c>
      <c r="D37" s="168" t="s">
        <v>344</v>
      </c>
      <c r="E37" s="168" t="s">
        <v>345</v>
      </c>
      <c r="F37" s="170">
        <v>2208050</v>
      </c>
      <c r="G37" s="170">
        <v>9821.41</v>
      </c>
      <c r="H37" s="170">
        <v>0.92</v>
      </c>
    </row>
    <row r="38" spans="2:8" s="168" customFormat="1">
      <c r="B38" s="168" t="s">
        <v>1001</v>
      </c>
      <c r="C38" s="167" t="s">
        <v>137</v>
      </c>
      <c r="D38" s="168" t="s">
        <v>149</v>
      </c>
      <c r="E38" s="168" t="s">
        <v>150</v>
      </c>
      <c r="F38" s="170">
        <v>529125</v>
      </c>
      <c r="G38" s="170">
        <v>9072.11</v>
      </c>
      <c r="H38" s="170">
        <v>0.85</v>
      </c>
    </row>
    <row r="39" spans="2:8" s="168" customFormat="1">
      <c r="B39" s="168" t="s">
        <v>1002</v>
      </c>
      <c r="C39" s="167" t="s">
        <v>137</v>
      </c>
      <c r="D39" s="168" t="s">
        <v>160</v>
      </c>
      <c r="E39" s="168" t="s">
        <v>161</v>
      </c>
      <c r="F39" s="170">
        <v>387600</v>
      </c>
      <c r="G39" s="170">
        <v>9043.8700000000008</v>
      </c>
      <c r="H39" s="170">
        <v>0.85</v>
      </c>
    </row>
    <row r="40" spans="2:8" s="168" customFormat="1">
      <c r="B40" s="168" t="s">
        <v>1003</v>
      </c>
      <c r="C40" s="167" t="s">
        <v>137</v>
      </c>
      <c r="D40" s="168" t="s">
        <v>190</v>
      </c>
      <c r="E40" s="168" t="s">
        <v>353</v>
      </c>
      <c r="F40" s="170">
        <v>1111500</v>
      </c>
      <c r="G40" s="170">
        <v>8987.0300000000007</v>
      </c>
      <c r="H40" s="170">
        <v>0.84</v>
      </c>
    </row>
    <row r="41" spans="2:8" s="168" customFormat="1">
      <c r="B41" s="168" t="s">
        <v>1004</v>
      </c>
      <c r="C41" s="167" t="s">
        <v>137</v>
      </c>
      <c r="D41" s="168" t="s">
        <v>170</v>
      </c>
      <c r="E41" s="168" t="s">
        <v>179</v>
      </c>
      <c r="F41" s="170">
        <v>371000</v>
      </c>
      <c r="G41" s="170">
        <v>8882.11</v>
      </c>
      <c r="H41" s="170">
        <v>0.83</v>
      </c>
    </row>
    <row r="42" spans="2:8" s="168" customFormat="1">
      <c r="B42" s="168" t="s">
        <v>1005</v>
      </c>
      <c r="C42" s="167" t="s">
        <v>137</v>
      </c>
      <c r="D42" s="168" t="s">
        <v>341</v>
      </c>
      <c r="E42" s="168" t="s">
        <v>343</v>
      </c>
      <c r="F42" s="170">
        <v>2042500</v>
      </c>
      <c r="G42" s="170">
        <v>8818.49</v>
      </c>
      <c r="H42" s="170">
        <v>0.83</v>
      </c>
    </row>
    <row r="43" spans="2:8" s="168" customFormat="1">
      <c r="B43" s="168" t="s">
        <v>1006</v>
      </c>
      <c r="C43" s="167" t="s">
        <v>137</v>
      </c>
      <c r="D43" s="168" t="s">
        <v>170</v>
      </c>
      <c r="E43" s="168" t="s">
        <v>348</v>
      </c>
      <c r="F43" s="170">
        <v>564300</v>
      </c>
      <c r="G43" s="170">
        <v>8754.27</v>
      </c>
      <c r="H43" s="170">
        <v>0.82</v>
      </c>
    </row>
    <row r="44" spans="2:8" s="168" customFormat="1">
      <c r="B44" s="168" t="s">
        <v>1007</v>
      </c>
      <c r="C44" s="167" t="s">
        <v>137</v>
      </c>
      <c r="D44" s="168" t="s">
        <v>138</v>
      </c>
      <c r="E44" s="168" t="s">
        <v>146</v>
      </c>
      <c r="F44" s="170">
        <v>523200</v>
      </c>
      <c r="G44" s="170">
        <v>8657.91</v>
      </c>
      <c r="H44" s="170">
        <v>0.81</v>
      </c>
    </row>
    <row r="45" spans="2:8" s="168" customFormat="1">
      <c r="B45" s="168" t="s">
        <v>1008</v>
      </c>
      <c r="C45" s="167" t="s">
        <v>137</v>
      </c>
      <c r="D45" s="168" t="s">
        <v>359</v>
      </c>
      <c r="E45" s="168" t="s">
        <v>849</v>
      </c>
      <c r="F45" s="170">
        <v>608000</v>
      </c>
      <c r="G45" s="170">
        <v>8635.1200000000008</v>
      </c>
      <c r="H45" s="170">
        <v>0.81</v>
      </c>
    </row>
    <row r="46" spans="2:8" s="168" customFormat="1">
      <c r="B46" s="168" t="s">
        <v>1009</v>
      </c>
      <c r="C46" s="167" t="s">
        <v>137</v>
      </c>
      <c r="D46" s="168" t="s">
        <v>255</v>
      </c>
      <c r="E46" s="168" t="s">
        <v>365</v>
      </c>
      <c r="F46" s="170">
        <v>6655500</v>
      </c>
      <c r="G46" s="170">
        <v>8319.3799999999992</v>
      </c>
      <c r="H46" s="170">
        <v>0.78</v>
      </c>
    </row>
    <row r="47" spans="2:8" s="168" customFormat="1">
      <c r="B47" s="168" t="s">
        <v>1010</v>
      </c>
      <c r="C47" s="167" t="s">
        <v>137</v>
      </c>
      <c r="D47" s="168" t="s">
        <v>235</v>
      </c>
      <c r="E47" s="168" t="s">
        <v>389</v>
      </c>
      <c r="F47" s="170">
        <v>3993000</v>
      </c>
      <c r="G47" s="170">
        <v>8095.81</v>
      </c>
      <c r="H47" s="170">
        <v>0.76</v>
      </c>
    </row>
    <row r="48" spans="2:8" s="168" customFormat="1">
      <c r="B48" s="168" t="s">
        <v>1011</v>
      </c>
      <c r="C48" s="167" t="s">
        <v>137</v>
      </c>
      <c r="D48" s="168" t="s">
        <v>149</v>
      </c>
      <c r="E48" s="168" t="s">
        <v>285</v>
      </c>
      <c r="F48" s="170">
        <v>662000</v>
      </c>
      <c r="G48" s="170">
        <v>7769.56</v>
      </c>
      <c r="H48" s="170">
        <v>0.73</v>
      </c>
    </row>
    <row r="49" spans="2:8" s="168" customFormat="1">
      <c r="B49" s="168" t="s">
        <v>1012</v>
      </c>
      <c r="C49" s="167" t="s">
        <v>137</v>
      </c>
      <c r="D49" s="168" t="s">
        <v>244</v>
      </c>
      <c r="E49" s="168" t="s">
        <v>381</v>
      </c>
      <c r="F49" s="170">
        <v>1017800</v>
      </c>
      <c r="G49" s="170">
        <v>7563.27</v>
      </c>
      <c r="H49" s="170">
        <v>0.71</v>
      </c>
    </row>
    <row r="50" spans="2:8" s="168" customFormat="1">
      <c r="B50" s="168" t="s">
        <v>1013</v>
      </c>
      <c r="C50" s="167" t="s">
        <v>137</v>
      </c>
      <c r="D50" s="168" t="s">
        <v>167</v>
      </c>
      <c r="E50" s="168" t="s">
        <v>386</v>
      </c>
      <c r="F50" s="170">
        <v>812500</v>
      </c>
      <c r="G50" s="170">
        <v>7447.38</v>
      </c>
      <c r="H50" s="170">
        <v>0.7</v>
      </c>
    </row>
    <row r="51" spans="2:8" s="168" customFormat="1">
      <c r="B51" s="168" t="s">
        <v>1014</v>
      </c>
      <c r="C51" s="167" t="s">
        <v>137</v>
      </c>
      <c r="D51" s="168" t="s">
        <v>147</v>
      </c>
      <c r="E51" s="168" t="s">
        <v>418</v>
      </c>
      <c r="F51" s="170">
        <v>118750</v>
      </c>
      <c r="G51" s="170">
        <v>7395.87</v>
      </c>
      <c r="H51" s="170">
        <v>0.69</v>
      </c>
    </row>
    <row r="52" spans="2:8" s="168" customFormat="1">
      <c r="B52" s="168" t="s">
        <v>1015</v>
      </c>
      <c r="C52" s="167" t="s">
        <v>137</v>
      </c>
      <c r="D52" s="168" t="s">
        <v>160</v>
      </c>
      <c r="E52" s="168" t="s">
        <v>195</v>
      </c>
      <c r="F52" s="170">
        <v>1141250</v>
      </c>
      <c r="G52" s="170">
        <v>7312.56</v>
      </c>
      <c r="H52" s="170">
        <v>0.69</v>
      </c>
    </row>
    <row r="53" spans="2:8" s="168" customFormat="1">
      <c r="B53" s="168" t="s">
        <v>1016</v>
      </c>
      <c r="C53" s="167" t="s">
        <v>137</v>
      </c>
      <c r="D53" s="168" t="s">
        <v>160</v>
      </c>
      <c r="E53" s="168" t="s">
        <v>419</v>
      </c>
      <c r="F53" s="170">
        <v>244200</v>
      </c>
      <c r="G53" s="170">
        <v>7224.53</v>
      </c>
      <c r="H53" s="170">
        <v>0.68</v>
      </c>
    </row>
    <row r="54" spans="2:8" s="168" customFormat="1">
      <c r="B54" s="168" t="s">
        <v>1017</v>
      </c>
      <c r="C54" s="167" t="s">
        <v>137</v>
      </c>
      <c r="D54" s="168" t="s">
        <v>147</v>
      </c>
      <c r="E54" s="168" t="s">
        <v>288</v>
      </c>
      <c r="F54" s="170">
        <v>460500</v>
      </c>
      <c r="G54" s="170">
        <v>7159.62</v>
      </c>
      <c r="H54" s="170">
        <v>0.67</v>
      </c>
    </row>
    <row r="55" spans="2:8" s="168" customFormat="1">
      <c r="B55" s="168" t="s">
        <v>1018</v>
      </c>
      <c r="C55" s="167" t="s">
        <v>137</v>
      </c>
      <c r="D55" s="168" t="s">
        <v>172</v>
      </c>
      <c r="E55" s="168" t="s">
        <v>850</v>
      </c>
      <c r="F55" s="170">
        <v>921000</v>
      </c>
      <c r="G55" s="170">
        <v>7028.61</v>
      </c>
      <c r="H55" s="170">
        <v>0.66</v>
      </c>
    </row>
    <row r="56" spans="2:8" s="168" customFormat="1">
      <c r="B56" s="168" t="s">
        <v>1019</v>
      </c>
      <c r="C56" s="167" t="s">
        <v>137</v>
      </c>
      <c r="D56" s="168" t="s">
        <v>167</v>
      </c>
      <c r="E56" s="168" t="s">
        <v>202</v>
      </c>
      <c r="F56" s="170">
        <v>1190200</v>
      </c>
      <c r="G56" s="170">
        <v>6975.76</v>
      </c>
      <c r="H56" s="170">
        <v>0.65</v>
      </c>
    </row>
    <row r="57" spans="2:8" s="168" customFormat="1">
      <c r="B57" s="168" t="s">
        <v>1020</v>
      </c>
      <c r="C57" s="167" t="s">
        <v>137</v>
      </c>
      <c r="D57" s="168" t="s">
        <v>143</v>
      </c>
      <c r="E57" s="168" t="s">
        <v>157</v>
      </c>
      <c r="F57" s="170">
        <v>242800</v>
      </c>
      <c r="G57" s="170">
        <v>6956.71</v>
      </c>
      <c r="H57" s="170">
        <v>0.65</v>
      </c>
    </row>
    <row r="58" spans="2:8" s="168" customFormat="1">
      <c r="B58" s="168" t="s">
        <v>1021</v>
      </c>
      <c r="C58" s="167" t="s">
        <v>137</v>
      </c>
      <c r="D58" s="168" t="s">
        <v>147</v>
      </c>
      <c r="E58" s="168" t="s">
        <v>482</v>
      </c>
      <c r="F58" s="170">
        <v>1446250</v>
      </c>
      <c r="G58" s="170">
        <v>6880.53</v>
      </c>
      <c r="H58" s="170">
        <v>0.65</v>
      </c>
    </row>
    <row r="59" spans="2:8" s="168" customFormat="1">
      <c r="B59" s="168" t="s">
        <v>1022</v>
      </c>
      <c r="C59" s="167" t="s">
        <v>137</v>
      </c>
      <c r="D59" s="168" t="s">
        <v>163</v>
      </c>
      <c r="E59" s="168" t="s">
        <v>188</v>
      </c>
      <c r="F59" s="170">
        <v>1190750</v>
      </c>
      <c r="G59" s="170">
        <v>6641.41</v>
      </c>
      <c r="H59" s="170">
        <v>0.62</v>
      </c>
    </row>
    <row r="60" spans="2:8" s="168" customFormat="1">
      <c r="B60" s="168" t="s">
        <v>1023</v>
      </c>
      <c r="C60" s="167" t="s">
        <v>137</v>
      </c>
      <c r="D60" s="168" t="s">
        <v>244</v>
      </c>
      <c r="E60" s="168" t="s">
        <v>286</v>
      </c>
      <c r="F60" s="170">
        <v>169250</v>
      </c>
      <c r="G60" s="170">
        <v>6481.6</v>
      </c>
      <c r="H60" s="170">
        <v>0.61</v>
      </c>
    </row>
    <row r="61" spans="2:8" s="168" customFormat="1">
      <c r="B61" s="168" t="s">
        <v>1024</v>
      </c>
      <c r="C61" s="167" t="s">
        <v>137</v>
      </c>
      <c r="D61" s="168" t="s">
        <v>170</v>
      </c>
      <c r="E61" s="168" t="s">
        <v>362</v>
      </c>
      <c r="F61" s="170">
        <v>22675</v>
      </c>
      <c r="G61" s="170">
        <v>6409.26</v>
      </c>
      <c r="H61" s="170">
        <v>0.6</v>
      </c>
    </row>
    <row r="62" spans="2:8" s="168" customFormat="1">
      <c r="B62" s="168" t="s">
        <v>1025</v>
      </c>
      <c r="C62" s="167" t="s">
        <v>137</v>
      </c>
      <c r="D62" s="168" t="s">
        <v>160</v>
      </c>
      <c r="E62" s="168" t="s">
        <v>504</v>
      </c>
      <c r="F62" s="170">
        <v>997500</v>
      </c>
      <c r="G62" s="170">
        <v>5991.98</v>
      </c>
      <c r="H62" s="170">
        <v>0.56000000000000005</v>
      </c>
    </row>
    <row r="63" spans="2:8" s="168" customFormat="1">
      <c r="B63" s="168" t="s">
        <v>1026</v>
      </c>
      <c r="C63" s="167" t="s">
        <v>137</v>
      </c>
      <c r="D63" s="168" t="s">
        <v>172</v>
      </c>
      <c r="E63" s="168" t="s">
        <v>173</v>
      </c>
      <c r="F63" s="170">
        <v>293500</v>
      </c>
      <c r="G63" s="170">
        <v>5985.05</v>
      </c>
      <c r="H63" s="170">
        <v>0.56000000000000005</v>
      </c>
    </row>
    <row r="64" spans="2:8" s="168" customFormat="1">
      <c r="B64" s="168" t="s">
        <v>1027</v>
      </c>
      <c r="C64" s="167" t="s">
        <v>137</v>
      </c>
      <c r="D64" s="168" t="s">
        <v>147</v>
      </c>
      <c r="E64" s="168" t="s">
        <v>148</v>
      </c>
      <c r="F64" s="170">
        <v>242700</v>
      </c>
      <c r="G64" s="170">
        <v>5924.67</v>
      </c>
      <c r="H64" s="170">
        <v>0.56000000000000005</v>
      </c>
    </row>
    <row r="65" spans="2:8" s="168" customFormat="1">
      <c r="B65" s="168" t="s">
        <v>1028</v>
      </c>
      <c r="C65" s="167" t="s">
        <v>137</v>
      </c>
      <c r="D65" s="168" t="s">
        <v>192</v>
      </c>
      <c r="E65" s="168" t="s">
        <v>276</v>
      </c>
      <c r="F65" s="170">
        <v>112625</v>
      </c>
      <c r="G65" s="170">
        <v>5873.17</v>
      </c>
      <c r="H65" s="170">
        <v>0.55000000000000004</v>
      </c>
    </row>
    <row r="66" spans="2:8" s="168" customFormat="1">
      <c r="B66" s="168" t="s">
        <v>1029</v>
      </c>
      <c r="C66" s="167" t="s">
        <v>137</v>
      </c>
      <c r="D66" s="168" t="s">
        <v>160</v>
      </c>
      <c r="E66" s="168" t="s">
        <v>394</v>
      </c>
      <c r="F66" s="170">
        <v>169000</v>
      </c>
      <c r="G66" s="170">
        <v>5785.55</v>
      </c>
      <c r="H66" s="170">
        <v>0.54</v>
      </c>
    </row>
    <row r="67" spans="2:8" s="168" customFormat="1">
      <c r="B67" s="168" t="s">
        <v>1030</v>
      </c>
      <c r="C67" s="167" t="s">
        <v>137</v>
      </c>
      <c r="D67" s="168" t="s">
        <v>138</v>
      </c>
      <c r="E67" s="168" t="s">
        <v>410</v>
      </c>
      <c r="F67" s="170">
        <v>6440000</v>
      </c>
      <c r="G67" s="170">
        <v>5631.78</v>
      </c>
      <c r="H67" s="170">
        <v>0.53</v>
      </c>
    </row>
    <row r="68" spans="2:8" s="168" customFormat="1">
      <c r="B68" s="168" t="s">
        <v>1031</v>
      </c>
      <c r="C68" s="167" t="s">
        <v>137</v>
      </c>
      <c r="D68" s="168" t="s">
        <v>167</v>
      </c>
      <c r="E68" s="168" t="s">
        <v>453</v>
      </c>
      <c r="F68" s="170">
        <v>505750</v>
      </c>
      <c r="G68" s="170">
        <v>5600.68</v>
      </c>
      <c r="H68" s="170">
        <v>0.53</v>
      </c>
    </row>
    <row r="69" spans="2:8" s="168" customFormat="1">
      <c r="B69" s="168" t="s">
        <v>1032</v>
      </c>
      <c r="C69" s="167" t="s">
        <v>137</v>
      </c>
      <c r="D69" s="168" t="s">
        <v>341</v>
      </c>
      <c r="E69" s="168" t="s">
        <v>696</v>
      </c>
      <c r="F69" s="170">
        <v>3648000</v>
      </c>
      <c r="G69" s="170">
        <v>5181.9799999999996</v>
      </c>
      <c r="H69" s="170">
        <v>0.49</v>
      </c>
    </row>
    <row r="70" spans="2:8" s="168" customFormat="1">
      <c r="B70" s="168" t="s">
        <v>1033</v>
      </c>
      <c r="C70" s="167" t="s">
        <v>137</v>
      </c>
      <c r="D70" s="168" t="s">
        <v>225</v>
      </c>
      <c r="E70" s="168" t="s">
        <v>509</v>
      </c>
      <c r="F70" s="170">
        <v>263725</v>
      </c>
      <c r="G70" s="170">
        <v>5151.08</v>
      </c>
      <c r="H70" s="170">
        <v>0.48</v>
      </c>
    </row>
    <row r="71" spans="2:8" s="168" customFormat="1">
      <c r="B71" s="168" t="s">
        <v>851</v>
      </c>
      <c r="C71" s="167" t="s">
        <v>137</v>
      </c>
      <c r="D71" s="168" t="s">
        <v>138</v>
      </c>
      <c r="E71" s="168" t="s">
        <v>852</v>
      </c>
      <c r="F71" s="170">
        <v>12944000</v>
      </c>
      <c r="G71" s="170">
        <v>5112.88</v>
      </c>
      <c r="H71" s="170">
        <v>0.48</v>
      </c>
    </row>
    <row r="72" spans="2:8" s="168" customFormat="1">
      <c r="B72" s="168" t="s">
        <v>1034</v>
      </c>
      <c r="C72" s="167" t="s">
        <v>137</v>
      </c>
      <c r="D72" s="168" t="s">
        <v>196</v>
      </c>
      <c r="E72" s="168" t="s">
        <v>682</v>
      </c>
      <c r="F72" s="170">
        <v>775248</v>
      </c>
      <c r="G72" s="170">
        <v>4991.82</v>
      </c>
      <c r="H72" s="170">
        <v>0.47</v>
      </c>
    </row>
    <row r="73" spans="2:8" s="168" customFormat="1">
      <c r="B73" s="168" t="s">
        <v>1035</v>
      </c>
      <c r="C73" s="167" t="s">
        <v>137</v>
      </c>
      <c r="D73" s="168" t="s">
        <v>155</v>
      </c>
      <c r="E73" s="168" t="s">
        <v>488</v>
      </c>
      <c r="F73" s="170">
        <v>693000</v>
      </c>
      <c r="G73" s="170">
        <v>4988.5600000000004</v>
      </c>
      <c r="H73" s="170">
        <v>0.47</v>
      </c>
    </row>
    <row r="74" spans="2:8" s="168" customFormat="1">
      <c r="B74" s="168" t="s">
        <v>1036</v>
      </c>
      <c r="C74" s="167" t="s">
        <v>137</v>
      </c>
      <c r="D74" s="168" t="s">
        <v>167</v>
      </c>
      <c r="E74" s="168" t="s">
        <v>853</v>
      </c>
      <c r="F74" s="170">
        <v>1265000</v>
      </c>
      <c r="G74" s="170">
        <v>4887.33</v>
      </c>
      <c r="H74" s="170">
        <v>0.46</v>
      </c>
    </row>
    <row r="75" spans="2:8" s="168" customFormat="1">
      <c r="B75" s="168" t="s">
        <v>1037</v>
      </c>
      <c r="C75" s="167" t="s">
        <v>137</v>
      </c>
      <c r="D75" s="168" t="s">
        <v>167</v>
      </c>
      <c r="E75" s="168" t="s">
        <v>428</v>
      </c>
      <c r="F75" s="170">
        <v>529750</v>
      </c>
      <c r="G75" s="170">
        <v>4873.96</v>
      </c>
      <c r="H75" s="170">
        <v>0.46</v>
      </c>
    </row>
    <row r="76" spans="2:8" s="168" customFormat="1">
      <c r="B76" s="168" t="s">
        <v>440</v>
      </c>
      <c r="C76" s="167" t="s">
        <v>137</v>
      </c>
      <c r="D76" s="168" t="s">
        <v>138</v>
      </c>
      <c r="E76" s="168" t="s">
        <v>441</v>
      </c>
      <c r="F76" s="170">
        <v>5920200</v>
      </c>
      <c r="G76" s="170">
        <v>4753.92</v>
      </c>
      <c r="H76" s="170">
        <v>0.45</v>
      </c>
    </row>
    <row r="77" spans="2:8" s="168" customFormat="1">
      <c r="B77" s="168" t="s">
        <v>1038</v>
      </c>
      <c r="C77" s="167" t="s">
        <v>137</v>
      </c>
      <c r="D77" s="168" t="s">
        <v>196</v>
      </c>
      <c r="E77" s="168" t="s">
        <v>721</v>
      </c>
      <c r="F77" s="170">
        <v>189475</v>
      </c>
      <c r="G77" s="170">
        <v>4417.2299999999996</v>
      </c>
      <c r="H77" s="170">
        <v>0.41</v>
      </c>
    </row>
    <row r="78" spans="2:8" s="168" customFormat="1">
      <c r="B78" s="168" t="s">
        <v>1039</v>
      </c>
      <c r="C78" s="167" t="s">
        <v>137</v>
      </c>
      <c r="D78" s="168" t="s">
        <v>147</v>
      </c>
      <c r="E78" s="168" t="s">
        <v>854</v>
      </c>
      <c r="F78" s="170">
        <v>1060000</v>
      </c>
      <c r="G78" s="170">
        <v>4350.7700000000004</v>
      </c>
      <c r="H78" s="170">
        <v>0.41</v>
      </c>
    </row>
    <row r="79" spans="2:8" s="168" customFormat="1">
      <c r="B79" s="168" t="s">
        <v>1040</v>
      </c>
      <c r="C79" s="167" t="s">
        <v>137</v>
      </c>
      <c r="D79" s="168" t="s">
        <v>382</v>
      </c>
      <c r="E79" s="168" t="s">
        <v>686</v>
      </c>
      <c r="F79" s="170">
        <v>2291400</v>
      </c>
      <c r="G79" s="170">
        <v>4231.07</v>
      </c>
      <c r="H79" s="170">
        <v>0.4</v>
      </c>
    </row>
    <row r="80" spans="2:8" s="168" customFormat="1">
      <c r="B80" s="168" t="s">
        <v>1041</v>
      </c>
      <c r="C80" s="167" t="s">
        <v>137</v>
      </c>
      <c r="D80" s="168" t="s">
        <v>170</v>
      </c>
      <c r="E80" s="168" t="s">
        <v>171</v>
      </c>
      <c r="F80" s="170">
        <v>55400</v>
      </c>
      <c r="G80" s="170">
        <v>4221.04</v>
      </c>
      <c r="H80" s="170">
        <v>0.4</v>
      </c>
    </row>
    <row r="81" spans="2:8" s="168" customFormat="1">
      <c r="B81" s="168" t="s">
        <v>1042</v>
      </c>
      <c r="C81" s="167" t="s">
        <v>137</v>
      </c>
      <c r="D81" s="168" t="s">
        <v>167</v>
      </c>
      <c r="E81" s="168" t="s">
        <v>855</v>
      </c>
      <c r="F81" s="170">
        <v>134500</v>
      </c>
      <c r="G81" s="170">
        <v>4130.63</v>
      </c>
      <c r="H81" s="170">
        <v>0.39</v>
      </c>
    </row>
    <row r="82" spans="2:8" s="168" customFormat="1">
      <c r="B82" s="168" t="s">
        <v>1043</v>
      </c>
      <c r="C82" s="167" t="s">
        <v>137</v>
      </c>
      <c r="D82" s="168" t="s">
        <v>244</v>
      </c>
      <c r="E82" s="168" t="s">
        <v>698</v>
      </c>
      <c r="F82" s="170">
        <v>344850</v>
      </c>
      <c r="G82" s="170">
        <v>4084.23</v>
      </c>
      <c r="H82" s="170">
        <v>0.38</v>
      </c>
    </row>
    <row r="83" spans="2:8" s="168" customFormat="1">
      <c r="B83" s="168" t="s">
        <v>1044</v>
      </c>
      <c r="C83" s="167" t="s">
        <v>137</v>
      </c>
      <c r="D83" s="168" t="s">
        <v>149</v>
      </c>
      <c r="E83" s="168" t="s">
        <v>280</v>
      </c>
      <c r="F83" s="170">
        <v>385500</v>
      </c>
      <c r="G83" s="170">
        <v>4083.22</v>
      </c>
      <c r="H83" s="170">
        <v>0.38</v>
      </c>
    </row>
    <row r="84" spans="2:8" s="168" customFormat="1">
      <c r="B84" s="168" t="s">
        <v>1045</v>
      </c>
      <c r="C84" s="167" t="s">
        <v>137</v>
      </c>
      <c r="D84" s="168" t="s">
        <v>167</v>
      </c>
      <c r="E84" s="168" t="s">
        <v>187</v>
      </c>
      <c r="F84" s="170">
        <v>117400</v>
      </c>
      <c r="G84" s="170">
        <v>4054.53</v>
      </c>
      <c r="H84" s="170">
        <v>0.38</v>
      </c>
    </row>
    <row r="85" spans="2:8" s="168" customFormat="1">
      <c r="B85" s="168" t="s">
        <v>1046</v>
      </c>
      <c r="C85" s="167" t="s">
        <v>137</v>
      </c>
      <c r="D85" s="168" t="s">
        <v>140</v>
      </c>
      <c r="E85" s="168" t="s">
        <v>350</v>
      </c>
      <c r="F85" s="170">
        <v>882000</v>
      </c>
      <c r="G85" s="170">
        <v>3929.31</v>
      </c>
      <c r="H85" s="170">
        <v>0.37</v>
      </c>
    </row>
    <row r="86" spans="2:8" s="168" customFormat="1">
      <c r="B86" s="168" t="s">
        <v>1047</v>
      </c>
      <c r="C86" s="167" t="s">
        <v>137</v>
      </c>
      <c r="D86" s="168" t="s">
        <v>344</v>
      </c>
      <c r="E86" s="168" t="s">
        <v>347</v>
      </c>
      <c r="F86" s="170">
        <v>4063000</v>
      </c>
      <c r="G86" s="170">
        <v>3798.91</v>
      </c>
      <c r="H86" s="170">
        <v>0.36</v>
      </c>
    </row>
    <row r="87" spans="2:8" s="168" customFormat="1">
      <c r="B87" s="168" t="s">
        <v>1048</v>
      </c>
      <c r="C87" s="167" t="s">
        <v>137</v>
      </c>
      <c r="D87" s="168" t="s">
        <v>158</v>
      </c>
      <c r="E87" s="168" t="s">
        <v>447</v>
      </c>
      <c r="F87" s="170">
        <v>130200</v>
      </c>
      <c r="G87" s="170">
        <v>3716.1</v>
      </c>
      <c r="H87" s="170">
        <v>0.35</v>
      </c>
    </row>
    <row r="88" spans="2:8" s="168" customFormat="1">
      <c r="B88" s="168" t="s">
        <v>1049</v>
      </c>
      <c r="C88" s="167" t="s">
        <v>137</v>
      </c>
      <c r="D88" s="168" t="s">
        <v>155</v>
      </c>
      <c r="E88" s="168" t="s">
        <v>156</v>
      </c>
      <c r="F88" s="170">
        <v>4620</v>
      </c>
      <c r="G88" s="170">
        <v>3691.72</v>
      </c>
      <c r="H88" s="170">
        <v>0.35</v>
      </c>
    </row>
    <row r="89" spans="2:8" s="168" customFormat="1">
      <c r="B89" s="168" t="s">
        <v>1050</v>
      </c>
      <c r="C89" s="167" t="s">
        <v>137</v>
      </c>
      <c r="D89" s="168" t="s">
        <v>359</v>
      </c>
      <c r="E89" s="168" t="s">
        <v>433</v>
      </c>
      <c r="F89" s="170">
        <v>2570400</v>
      </c>
      <c r="G89" s="170">
        <v>3683.38</v>
      </c>
      <c r="H89" s="170">
        <v>0.35</v>
      </c>
    </row>
    <row r="90" spans="2:8" s="168" customFormat="1">
      <c r="B90" s="168" t="s">
        <v>1051</v>
      </c>
      <c r="C90" s="167" t="s">
        <v>137</v>
      </c>
      <c r="D90" s="168" t="s">
        <v>244</v>
      </c>
      <c r="E90" s="168" t="s">
        <v>301</v>
      </c>
      <c r="F90" s="170">
        <v>51600</v>
      </c>
      <c r="G90" s="170">
        <v>3600.49</v>
      </c>
      <c r="H90" s="170">
        <v>0.34</v>
      </c>
    </row>
    <row r="91" spans="2:8" s="168" customFormat="1">
      <c r="B91" s="168" t="s">
        <v>1052</v>
      </c>
      <c r="C91" s="167" t="s">
        <v>137</v>
      </c>
      <c r="D91" s="168" t="s">
        <v>138</v>
      </c>
      <c r="E91" s="168" t="s">
        <v>412</v>
      </c>
      <c r="F91" s="170">
        <v>6783000</v>
      </c>
      <c r="G91" s="170">
        <v>3527.16</v>
      </c>
      <c r="H91" s="170">
        <v>0.33</v>
      </c>
    </row>
    <row r="92" spans="2:8" s="168" customFormat="1">
      <c r="B92" s="168" t="s">
        <v>1053</v>
      </c>
      <c r="C92" s="167" t="s">
        <v>137</v>
      </c>
      <c r="D92" s="168" t="s">
        <v>244</v>
      </c>
      <c r="E92" s="168" t="s">
        <v>425</v>
      </c>
      <c r="F92" s="170">
        <v>1199850</v>
      </c>
      <c r="G92" s="170">
        <v>3526.96</v>
      </c>
      <c r="H92" s="170">
        <v>0.33</v>
      </c>
    </row>
    <row r="93" spans="2:8" s="168" customFormat="1">
      <c r="B93" s="168" t="s">
        <v>1054</v>
      </c>
      <c r="C93" s="167" t="s">
        <v>137</v>
      </c>
      <c r="D93" s="168" t="s">
        <v>163</v>
      </c>
      <c r="E93" s="168" t="s">
        <v>351</v>
      </c>
      <c r="F93" s="170">
        <v>2397300</v>
      </c>
      <c r="G93" s="170">
        <v>3345.43</v>
      </c>
      <c r="H93" s="170">
        <v>0.31</v>
      </c>
    </row>
    <row r="94" spans="2:8" s="168" customFormat="1">
      <c r="B94" s="168" t="s">
        <v>1055</v>
      </c>
      <c r="C94" s="167" t="s">
        <v>137</v>
      </c>
      <c r="D94" s="168" t="s">
        <v>143</v>
      </c>
      <c r="E94" s="168" t="s">
        <v>144</v>
      </c>
      <c r="F94" s="170">
        <v>192000</v>
      </c>
      <c r="G94" s="170">
        <v>3092.16</v>
      </c>
      <c r="H94" s="170">
        <v>0.28999999999999998</v>
      </c>
    </row>
    <row r="95" spans="2:8" s="168" customFormat="1">
      <c r="B95" s="168" t="s">
        <v>1056</v>
      </c>
      <c r="C95" s="167" t="s">
        <v>137</v>
      </c>
      <c r="D95" s="168" t="s">
        <v>147</v>
      </c>
      <c r="E95" s="168" t="s">
        <v>856</v>
      </c>
      <c r="F95" s="170">
        <v>218800</v>
      </c>
      <c r="G95" s="170">
        <v>3041.54</v>
      </c>
      <c r="H95" s="170">
        <v>0.28999999999999998</v>
      </c>
    </row>
    <row r="96" spans="2:8" s="168" customFormat="1">
      <c r="B96" s="168" t="s">
        <v>1057</v>
      </c>
      <c r="C96" s="167" t="s">
        <v>137</v>
      </c>
      <c r="D96" s="168" t="s">
        <v>138</v>
      </c>
      <c r="E96" s="168" t="s">
        <v>154</v>
      </c>
      <c r="F96" s="170">
        <v>428400</v>
      </c>
      <c r="G96" s="170">
        <v>3036.93</v>
      </c>
      <c r="H96" s="170">
        <v>0.28999999999999998</v>
      </c>
    </row>
    <row r="97" spans="2:8" s="168" customFormat="1">
      <c r="B97" s="168" t="s">
        <v>1058</v>
      </c>
      <c r="C97" s="167" t="s">
        <v>137</v>
      </c>
      <c r="D97" s="168" t="s">
        <v>143</v>
      </c>
      <c r="E97" s="168" t="s">
        <v>487</v>
      </c>
      <c r="F97" s="170">
        <v>112450</v>
      </c>
      <c r="G97" s="170">
        <v>2923.42</v>
      </c>
      <c r="H97" s="170">
        <v>0.27</v>
      </c>
    </row>
    <row r="98" spans="2:8" s="168" customFormat="1">
      <c r="B98" s="168" t="s">
        <v>1059</v>
      </c>
      <c r="C98" s="167" t="s">
        <v>137</v>
      </c>
      <c r="D98" s="168" t="s">
        <v>184</v>
      </c>
      <c r="E98" s="168" t="s">
        <v>442</v>
      </c>
      <c r="F98" s="170">
        <v>339600</v>
      </c>
      <c r="G98" s="170">
        <v>2894.75</v>
      </c>
      <c r="H98" s="170">
        <v>0.27</v>
      </c>
    </row>
    <row r="99" spans="2:8" s="168" customFormat="1">
      <c r="B99" s="168" t="s">
        <v>1060</v>
      </c>
      <c r="C99" s="167" t="s">
        <v>137</v>
      </c>
      <c r="D99" s="168" t="s">
        <v>140</v>
      </c>
      <c r="E99" s="168" t="s">
        <v>358</v>
      </c>
      <c r="F99" s="170">
        <v>1015200</v>
      </c>
      <c r="G99" s="170">
        <v>2651.19</v>
      </c>
      <c r="H99" s="170">
        <v>0.25</v>
      </c>
    </row>
    <row r="100" spans="2:8" s="168" customFormat="1">
      <c r="B100" s="168" t="s">
        <v>1061</v>
      </c>
      <c r="C100" s="167" t="s">
        <v>137</v>
      </c>
      <c r="D100" s="168" t="s">
        <v>160</v>
      </c>
      <c r="E100" s="168" t="s">
        <v>857</v>
      </c>
      <c r="F100" s="170">
        <v>308000</v>
      </c>
      <c r="G100" s="170">
        <v>2598.13</v>
      </c>
      <c r="H100" s="170">
        <v>0.24</v>
      </c>
    </row>
    <row r="101" spans="2:8" s="168" customFormat="1">
      <c r="B101" s="168" t="s">
        <v>1062</v>
      </c>
      <c r="C101" s="167" t="s">
        <v>137</v>
      </c>
      <c r="D101" s="168" t="s">
        <v>235</v>
      </c>
      <c r="E101" s="168" t="s">
        <v>722</v>
      </c>
      <c r="F101" s="170">
        <v>432000</v>
      </c>
      <c r="G101" s="170">
        <v>2503.87</v>
      </c>
      <c r="H101" s="170">
        <v>0.23</v>
      </c>
    </row>
    <row r="102" spans="2:8" s="168" customFormat="1">
      <c r="B102" s="168" t="s">
        <v>1063</v>
      </c>
      <c r="C102" s="167" t="s">
        <v>137</v>
      </c>
      <c r="D102" s="168" t="s">
        <v>147</v>
      </c>
      <c r="E102" s="168" t="s">
        <v>858</v>
      </c>
      <c r="F102" s="170">
        <v>1194000</v>
      </c>
      <c r="G102" s="170">
        <v>2475.7600000000002</v>
      </c>
      <c r="H102" s="170">
        <v>0.23</v>
      </c>
    </row>
    <row r="103" spans="2:8" s="168" customFormat="1">
      <c r="B103" s="168" t="s">
        <v>1064</v>
      </c>
      <c r="C103" s="167" t="s">
        <v>137</v>
      </c>
      <c r="D103" s="168" t="s">
        <v>181</v>
      </c>
      <c r="E103" s="168" t="s">
        <v>427</v>
      </c>
      <c r="F103" s="170">
        <v>221250</v>
      </c>
      <c r="G103" s="170">
        <v>2430.65</v>
      </c>
      <c r="H103" s="170">
        <v>0.23</v>
      </c>
    </row>
    <row r="104" spans="2:8" s="168" customFormat="1">
      <c r="B104" s="168" t="s">
        <v>1065</v>
      </c>
      <c r="C104" s="167" t="s">
        <v>137</v>
      </c>
      <c r="D104" s="168" t="s">
        <v>172</v>
      </c>
      <c r="E104" s="168" t="s">
        <v>859</v>
      </c>
      <c r="F104" s="170">
        <v>105000</v>
      </c>
      <c r="G104" s="170">
        <v>2392.7399999999998</v>
      </c>
      <c r="H104" s="170">
        <v>0.22</v>
      </c>
    </row>
    <row r="105" spans="2:8" s="168" customFormat="1">
      <c r="B105" s="168" t="s">
        <v>1066</v>
      </c>
      <c r="C105" s="167" t="s">
        <v>137</v>
      </c>
      <c r="D105" s="168" t="s">
        <v>167</v>
      </c>
      <c r="E105" s="168" t="s">
        <v>395</v>
      </c>
      <c r="F105" s="170">
        <v>380650</v>
      </c>
      <c r="G105" s="170">
        <v>2312.2600000000002</v>
      </c>
      <c r="H105" s="170">
        <v>0.22</v>
      </c>
    </row>
    <row r="106" spans="2:8" s="168" customFormat="1">
      <c r="B106" s="168" t="s">
        <v>1067</v>
      </c>
      <c r="C106" s="167" t="s">
        <v>137</v>
      </c>
      <c r="D106" s="168" t="s">
        <v>167</v>
      </c>
      <c r="E106" s="168" t="s">
        <v>168</v>
      </c>
      <c r="F106" s="170">
        <v>46600</v>
      </c>
      <c r="G106" s="170">
        <v>2286.2399999999998</v>
      </c>
      <c r="H106" s="170">
        <v>0.21</v>
      </c>
    </row>
    <row r="107" spans="2:8" s="168" customFormat="1">
      <c r="B107" s="168" t="s">
        <v>1068</v>
      </c>
      <c r="C107" s="167" t="s">
        <v>137</v>
      </c>
      <c r="D107" s="168" t="s">
        <v>147</v>
      </c>
      <c r="E107" s="168" t="s">
        <v>860</v>
      </c>
      <c r="F107" s="170">
        <v>1748400</v>
      </c>
      <c r="G107" s="170">
        <v>2272.0500000000002</v>
      </c>
      <c r="H107" s="170">
        <v>0.21</v>
      </c>
    </row>
    <row r="108" spans="2:8" s="168" customFormat="1">
      <c r="B108" s="168" t="s">
        <v>1069</v>
      </c>
      <c r="C108" s="167" t="s">
        <v>137</v>
      </c>
      <c r="D108" s="168" t="s">
        <v>147</v>
      </c>
      <c r="E108" s="168" t="s">
        <v>492</v>
      </c>
      <c r="F108" s="170">
        <v>1476000</v>
      </c>
      <c r="G108" s="170">
        <v>2234.66</v>
      </c>
      <c r="H108" s="170">
        <v>0.21</v>
      </c>
    </row>
    <row r="109" spans="2:8" s="168" customFormat="1">
      <c r="B109" s="168" t="s">
        <v>1070</v>
      </c>
      <c r="C109" s="167" t="s">
        <v>137</v>
      </c>
      <c r="D109" s="168" t="s">
        <v>167</v>
      </c>
      <c r="E109" s="168" t="s">
        <v>861</v>
      </c>
      <c r="F109" s="170">
        <v>585900</v>
      </c>
      <c r="G109" s="170">
        <v>2222.9</v>
      </c>
      <c r="H109" s="170">
        <v>0.21</v>
      </c>
    </row>
    <row r="110" spans="2:8" s="168" customFormat="1">
      <c r="B110" s="168" t="s">
        <v>1071</v>
      </c>
      <c r="C110" s="167" t="s">
        <v>137</v>
      </c>
      <c r="D110" s="168" t="s">
        <v>155</v>
      </c>
      <c r="E110" s="168" t="s">
        <v>862</v>
      </c>
      <c r="F110" s="170">
        <v>14850</v>
      </c>
      <c r="G110" s="170">
        <v>2222.79</v>
      </c>
      <c r="H110" s="170">
        <v>0.21</v>
      </c>
    </row>
    <row r="111" spans="2:8" s="168" customFormat="1">
      <c r="B111" s="168" t="s">
        <v>1072</v>
      </c>
      <c r="C111" s="167" t="s">
        <v>137</v>
      </c>
      <c r="D111" s="168" t="s">
        <v>172</v>
      </c>
      <c r="E111" s="168" t="s">
        <v>863</v>
      </c>
      <c r="F111" s="170">
        <v>25250</v>
      </c>
      <c r="G111" s="170">
        <v>2186.3200000000002</v>
      </c>
      <c r="H111" s="170">
        <v>0.21</v>
      </c>
    </row>
    <row r="112" spans="2:8" s="168" customFormat="1">
      <c r="B112" s="168" t="s">
        <v>1073</v>
      </c>
      <c r="C112" s="167" t="s">
        <v>137</v>
      </c>
      <c r="D112" s="168" t="s">
        <v>251</v>
      </c>
      <c r="E112" s="168" t="s">
        <v>272</v>
      </c>
      <c r="F112" s="170">
        <v>56250</v>
      </c>
      <c r="G112" s="170">
        <v>2123.52</v>
      </c>
      <c r="H112" s="170">
        <v>0.2</v>
      </c>
    </row>
    <row r="113" spans="2:8" s="168" customFormat="1">
      <c r="B113" s="168" t="s">
        <v>1074</v>
      </c>
      <c r="C113" s="167" t="s">
        <v>137</v>
      </c>
      <c r="D113" s="168" t="s">
        <v>147</v>
      </c>
      <c r="E113" s="168" t="s">
        <v>391</v>
      </c>
      <c r="F113" s="170">
        <v>1368000</v>
      </c>
      <c r="G113" s="170">
        <v>2067.0500000000002</v>
      </c>
      <c r="H113" s="170">
        <v>0.19</v>
      </c>
    </row>
    <row r="114" spans="2:8" s="168" customFormat="1">
      <c r="B114" s="168" t="s">
        <v>1075</v>
      </c>
      <c r="C114" s="167" t="s">
        <v>137</v>
      </c>
      <c r="D114" s="168" t="s">
        <v>147</v>
      </c>
      <c r="E114" s="168" t="s">
        <v>783</v>
      </c>
      <c r="F114" s="170">
        <v>2239924</v>
      </c>
      <c r="G114" s="170">
        <v>1977.85</v>
      </c>
      <c r="H114" s="170">
        <v>0.19</v>
      </c>
    </row>
    <row r="115" spans="2:8" s="168" customFormat="1">
      <c r="B115" s="168" t="s">
        <v>1076</v>
      </c>
      <c r="C115" s="167" t="s">
        <v>137</v>
      </c>
      <c r="D115" s="168" t="s">
        <v>155</v>
      </c>
      <c r="E115" s="168" t="s">
        <v>495</v>
      </c>
      <c r="F115" s="170">
        <v>845000</v>
      </c>
      <c r="G115" s="170">
        <v>1888.15</v>
      </c>
      <c r="H115" s="170">
        <v>0.18</v>
      </c>
    </row>
    <row r="116" spans="2:8" s="168" customFormat="1">
      <c r="B116" s="168" t="s">
        <v>1077</v>
      </c>
      <c r="C116" s="167" t="s">
        <v>137</v>
      </c>
      <c r="D116" s="168" t="s">
        <v>138</v>
      </c>
      <c r="E116" s="168" t="s">
        <v>396</v>
      </c>
      <c r="F116" s="170">
        <v>1202800</v>
      </c>
      <c r="G116" s="170">
        <v>1807.21</v>
      </c>
      <c r="H116" s="170">
        <v>0.17</v>
      </c>
    </row>
    <row r="117" spans="2:8" s="168" customFormat="1">
      <c r="B117" s="168" t="s">
        <v>1078</v>
      </c>
      <c r="C117" s="167" t="s">
        <v>137</v>
      </c>
      <c r="D117" s="168" t="s">
        <v>192</v>
      </c>
      <c r="E117" s="168" t="s">
        <v>384</v>
      </c>
      <c r="F117" s="170">
        <v>782600</v>
      </c>
      <c r="G117" s="170">
        <v>1754.98</v>
      </c>
      <c r="H117" s="170">
        <v>0.16</v>
      </c>
    </row>
    <row r="118" spans="2:8" s="168" customFormat="1">
      <c r="B118" s="168" t="s">
        <v>1079</v>
      </c>
      <c r="C118" s="167" t="s">
        <v>137</v>
      </c>
      <c r="D118" s="168" t="s">
        <v>244</v>
      </c>
      <c r="E118" s="168" t="s">
        <v>284</v>
      </c>
      <c r="F118" s="170">
        <v>68250</v>
      </c>
      <c r="G118" s="170">
        <v>1726.9</v>
      </c>
      <c r="H118" s="170">
        <v>0.16</v>
      </c>
    </row>
    <row r="119" spans="2:8" s="168" customFormat="1">
      <c r="B119" s="168" t="s">
        <v>1080</v>
      </c>
      <c r="C119" s="167" t="s">
        <v>137</v>
      </c>
      <c r="D119" s="168" t="s">
        <v>181</v>
      </c>
      <c r="E119" s="168" t="s">
        <v>486</v>
      </c>
      <c r="F119" s="170">
        <v>146900</v>
      </c>
      <c r="G119" s="170">
        <v>1648.36</v>
      </c>
      <c r="H119" s="170">
        <v>0.15</v>
      </c>
    </row>
    <row r="120" spans="2:8" s="168" customFormat="1">
      <c r="B120" s="168" t="s">
        <v>1081</v>
      </c>
      <c r="C120" s="167" t="s">
        <v>137</v>
      </c>
      <c r="D120" s="168" t="s">
        <v>177</v>
      </c>
      <c r="E120" s="168" t="s">
        <v>747</v>
      </c>
      <c r="F120" s="170">
        <v>42200</v>
      </c>
      <c r="G120" s="170">
        <v>1564.02</v>
      </c>
      <c r="H120" s="170">
        <v>0.15</v>
      </c>
    </row>
    <row r="121" spans="2:8" s="168" customFormat="1">
      <c r="B121" s="168" t="s">
        <v>1082</v>
      </c>
      <c r="C121" s="167" t="s">
        <v>137</v>
      </c>
      <c r="D121" s="168" t="s">
        <v>149</v>
      </c>
      <c r="E121" s="168" t="s">
        <v>864</v>
      </c>
      <c r="F121" s="170">
        <v>92400</v>
      </c>
      <c r="G121" s="170">
        <v>1496.14</v>
      </c>
      <c r="H121" s="170">
        <v>0.14000000000000001</v>
      </c>
    </row>
    <row r="122" spans="2:8" s="168" customFormat="1">
      <c r="B122" s="168" t="s">
        <v>1083</v>
      </c>
      <c r="C122" s="167" t="s">
        <v>137</v>
      </c>
      <c r="D122" s="168" t="s">
        <v>244</v>
      </c>
      <c r="E122" s="168" t="s">
        <v>545</v>
      </c>
      <c r="F122" s="170">
        <v>1125000</v>
      </c>
      <c r="G122" s="170">
        <v>1494</v>
      </c>
      <c r="H122" s="170">
        <v>0.14000000000000001</v>
      </c>
    </row>
    <row r="123" spans="2:8" s="168" customFormat="1">
      <c r="B123" s="168" t="s">
        <v>1084</v>
      </c>
      <c r="C123" s="167" t="s">
        <v>137</v>
      </c>
      <c r="D123" s="168" t="s">
        <v>172</v>
      </c>
      <c r="E123" s="168" t="s">
        <v>865</v>
      </c>
      <c r="F123" s="170">
        <v>142800</v>
      </c>
      <c r="G123" s="170">
        <v>1334.89</v>
      </c>
      <c r="H123" s="170">
        <v>0.13</v>
      </c>
    </row>
    <row r="124" spans="2:8" s="168" customFormat="1">
      <c r="B124" s="168" t="s">
        <v>1085</v>
      </c>
      <c r="C124" s="167" t="s">
        <v>137</v>
      </c>
      <c r="D124" s="168" t="s">
        <v>140</v>
      </c>
      <c r="E124" s="168" t="s">
        <v>434</v>
      </c>
      <c r="F124" s="170">
        <v>1235000</v>
      </c>
      <c r="G124" s="170">
        <v>1273.9000000000001</v>
      </c>
      <c r="H124" s="170">
        <v>0.12</v>
      </c>
    </row>
    <row r="125" spans="2:8" s="168" customFormat="1">
      <c r="B125" s="168" t="s">
        <v>1086</v>
      </c>
      <c r="C125" s="167" t="s">
        <v>137</v>
      </c>
      <c r="D125" s="168" t="s">
        <v>184</v>
      </c>
      <c r="E125" s="168" t="s">
        <v>289</v>
      </c>
      <c r="F125" s="170">
        <v>135000</v>
      </c>
      <c r="G125" s="170">
        <v>1041.73</v>
      </c>
      <c r="H125" s="170">
        <v>0.1</v>
      </c>
    </row>
    <row r="126" spans="2:8" s="168" customFormat="1">
      <c r="B126" s="168" t="s">
        <v>1087</v>
      </c>
      <c r="C126" s="167" t="s">
        <v>137</v>
      </c>
      <c r="D126" s="168" t="s">
        <v>143</v>
      </c>
      <c r="E126" s="168" t="s">
        <v>296</v>
      </c>
      <c r="F126" s="170">
        <v>20850</v>
      </c>
      <c r="G126" s="170">
        <v>976.69</v>
      </c>
      <c r="H126" s="170">
        <v>0.09</v>
      </c>
    </row>
    <row r="127" spans="2:8" s="168" customFormat="1">
      <c r="B127" s="168" t="s">
        <v>1088</v>
      </c>
      <c r="C127" s="167" t="s">
        <v>137</v>
      </c>
      <c r="D127" s="168" t="s">
        <v>190</v>
      </c>
      <c r="E127" s="168" t="s">
        <v>364</v>
      </c>
      <c r="F127" s="170">
        <v>29500</v>
      </c>
      <c r="G127" s="170">
        <v>870.31</v>
      </c>
      <c r="H127" s="170">
        <v>0.08</v>
      </c>
    </row>
    <row r="128" spans="2:8" s="168" customFormat="1">
      <c r="B128" s="168" t="s">
        <v>1089</v>
      </c>
      <c r="C128" s="167" t="s">
        <v>137</v>
      </c>
      <c r="D128" s="168" t="s">
        <v>160</v>
      </c>
      <c r="E128" s="168" t="s">
        <v>186</v>
      </c>
      <c r="F128" s="170">
        <v>106650</v>
      </c>
      <c r="G128" s="170">
        <v>806.54</v>
      </c>
      <c r="H128" s="170">
        <v>0.08</v>
      </c>
    </row>
    <row r="129" spans="2:9" s="168" customFormat="1">
      <c r="B129" s="168" t="s">
        <v>1090</v>
      </c>
      <c r="C129" s="167" t="s">
        <v>137</v>
      </c>
      <c r="D129" s="168" t="s">
        <v>244</v>
      </c>
      <c r="E129" s="168" t="s">
        <v>687</v>
      </c>
      <c r="F129" s="170">
        <v>130200</v>
      </c>
      <c r="G129" s="170">
        <v>754.25</v>
      </c>
      <c r="H129" s="170">
        <v>7.0000000000000007E-2</v>
      </c>
    </row>
    <row r="130" spans="2:9" s="168" customFormat="1">
      <c r="B130" s="168" t="s">
        <v>1091</v>
      </c>
      <c r="C130" s="167" t="s">
        <v>137</v>
      </c>
      <c r="D130" s="168" t="s">
        <v>484</v>
      </c>
      <c r="E130" s="168" t="s">
        <v>485</v>
      </c>
      <c r="F130" s="170">
        <v>2010</v>
      </c>
      <c r="G130" s="170">
        <v>633.19000000000005</v>
      </c>
      <c r="H130" s="170">
        <v>0.06</v>
      </c>
    </row>
    <row r="131" spans="2:9" s="168" customFormat="1">
      <c r="B131" s="168" t="s">
        <v>1092</v>
      </c>
      <c r="C131" s="167" t="s">
        <v>137</v>
      </c>
      <c r="D131" s="168" t="s">
        <v>163</v>
      </c>
      <c r="E131" s="168" t="s">
        <v>866</v>
      </c>
      <c r="F131" s="170">
        <v>267000</v>
      </c>
      <c r="G131" s="170">
        <v>582.73</v>
      </c>
      <c r="H131" s="170">
        <v>0.05</v>
      </c>
    </row>
    <row r="132" spans="2:9" s="168" customFormat="1">
      <c r="B132" s="168" t="s">
        <v>1093</v>
      </c>
      <c r="C132" s="167" t="s">
        <v>137</v>
      </c>
      <c r="D132" s="168" t="s">
        <v>160</v>
      </c>
      <c r="E132" s="168" t="s">
        <v>183</v>
      </c>
      <c r="F132" s="170">
        <v>106000</v>
      </c>
      <c r="G132" s="170">
        <v>579.5</v>
      </c>
      <c r="H132" s="170">
        <v>0.05</v>
      </c>
    </row>
    <row r="133" spans="2:9" s="168" customFormat="1">
      <c r="B133" s="168" t="s">
        <v>1094</v>
      </c>
      <c r="C133" s="167" t="s">
        <v>137</v>
      </c>
      <c r="D133" s="168" t="s">
        <v>225</v>
      </c>
      <c r="E133" s="168" t="s">
        <v>867</v>
      </c>
      <c r="F133" s="170">
        <v>955500</v>
      </c>
      <c r="G133" s="170">
        <v>567.57000000000005</v>
      </c>
      <c r="H133" s="170">
        <v>0.05</v>
      </c>
    </row>
    <row r="134" spans="2:9" s="168" customFormat="1">
      <c r="B134" s="168" t="s">
        <v>1095</v>
      </c>
      <c r="C134" s="167" t="s">
        <v>137</v>
      </c>
      <c r="D134" s="168" t="s">
        <v>184</v>
      </c>
      <c r="E134" s="168" t="s">
        <v>494</v>
      </c>
      <c r="F134" s="170">
        <v>20625</v>
      </c>
      <c r="G134" s="170">
        <v>429.36</v>
      </c>
      <c r="H134" s="170">
        <v>0.04</v>
      </c>
    </row>
    <row r="135" spans="2:9" s="168" customFormat="1">
      <c r="B135" s="168" t="s">
        <v>1096</v>
      </c>
      <c r="C135" s="167" t="s">
        <v>137</v>
      </c>
      <c r="D135" s="168" t="s">
        <v>163</v>
      </c>
      <c r="E135" s="168" t="s">
        <v>164</v>
      </c>
      <c r="F135" s="170">
        <v>56250</v>
      </c>
      <c r="G135" s="170">
        <v>402.16</v>
      </c>
      <c r="H135" s="170">
        <v>0.04</v>
      </c>
    </row>
    <row r="136" spans="2:9" s="168" customFormat="1">
      <c r="B136" s="168" t="s">
        <v>1097</v>
      </c>
      <c r="C136" s="167" t="s">
        <v>137</v>
      </c>
      <c r="D136" s="168" t="s">
        <v>163</v>
      </c>
      <c r="E136" s="168" t="s">
        <v>781</v>
      </c>
      <c r="F136" s="170">
        <v>34200</v>
      </c>
      <c r="G136" s="170">
        <v>399.23</v>
      </c>
      <c r="H136" s="170">
        <v>0.04</v>
      </c>
    </row>
    <row r="137" spans="2:9" s="168" customFormat="1">
      <c r="B137" s="168" t="s">
        <v>1098</v>
      </c>
      <c r="C137" s="167" t="s">
        <v>137</v>
      </c>
      <c r="D137" s="168" t="s">
        <v>255</v>
      </c>
      <c r="E137" s="168" t="s">
        <v>424</v>
      </c>
      <c r="F137" s="170">
        <v>336300</v>
      </c>
      <c r="G137" s="170">
        <v>397.51</v>
      </c>
      <c r="H137" s="170">
        <v>0.04</v>
      </c>
    </row>
    <row r="138" spans="2:9" s="168" customFormat="1">
      <c r="B138" s="168" t="s">
        <v>1099</v>
      </c>
      <c r="C138" s="167" t="s">
        <v>137</v>
      </c>
      <c r="D138" s="168" t="s">
        <v>355</v>
      </c>
      <c r="E138" s="168" t="s">
        <v>782</v>
      </c>
      <c r="F138" s="170">
        <v>27500</v>
      </c>
      <c r="G138" s="170">
        <v>252.45</v>
      </c>
      <c r="H138" s="170">
        <v>0.02</v>
      </c>
    </row>
    <row r="139" spans="2:9" s="168" customFormat="1">
      <c r="B139" s="168" t="s">
        <v>1100</v>
      </c>
      <c r="C139" s="167" t="s">
        <v>137</v>
      </c>
      <c r="D139" s="168" t="s">
        <v>181</v>
      </c>
      <c r="E139" s="168" t="s">
        <v>182</v>
      </c>
      <c r="F139" s="170">
        <v>14450</v>
      </c>
      <c r="G139" s="170">
        <v>213.25</v>
      </c>
      <c r="H139" s="170">
        <v>0.02</v>
      </c>
    </row>
    <row r="140" spans="2:9" s="168" customFormat="1">
      <c r="B140" s="168" t="s">
        <v>1101</v>
      </c>
      <c r="C140" s="167" t="s">
        <v>137</v>
      </c>
      <c r="D140" s="168" t="s">
        <v>160</v>
      </c>
      <c r="E140" s="168" t="s">
        <v>581</v>
      </c>
      <c r="F140" s="170">
        <v>20000</v>
      </c>
      <c r="G140" s="170">
        <v>197.56</v>
      </c>
      <c r="H140" s="170">
        <v>0.02</v>
      </c>
    </row>
    <row r="141" spans="2:9" s="168" customFormat="1">
      <c r="B141" s="168" t="s">
        <v>1102</v>
      </c>
      <c r="C141" s="167" t="s">
        <v>137</v>
      </c>
      <c r="D141" s="168" t="s">
        <v>177</v>
      </c>
      <c r="E141" s="168" t="s">
        <v>868</v>
      </c>
      <c r="F141" s="170">
        <v>472500</v>
      </c>
      <c r="G141" s="170">
        <v>134.19</v>
      </c>
      <c r="H141" s="170">
        <v>0.01</v>
      </c>
    </row>
    <row r="142" spans="2:9" s="168" customFormat="1">
      <c r="B142" s="168" t="s">
        <v>1103</v>
      </c>
      <c r="C142" s="167" t="s">
        <v>137</v>
      </c>
      <c r="D142" s="168" t="s">
        <v>181</v>
      </c>
      <c r="E142" s="168" t="s">
        <v>278</v>
      </c>
      <c r="F142" s="170">
        <v>15000</v>
      </c>
      <c r="G142" s="170">
        <v>94.94</v>
      </c>
      <c r="H142" s="170">
        <v>0.01</v>
      </c>
    </row>
    <row r="143" spans="2:9" s="168" customFormat="1">
      <c r="B143" s="168" t="s">
        <v>1104</v>
      </c>
      <c r="C143" s="167" t="s">
        <v>137</v>
      </c>
      <c r="D143" s="168" t="s">
        <v>143</v>
      </c>
      <c r="E143" s="168" t="s">
        <v>153</v>
      </c>
      <c r="F143" s="170">
        <v>16000</v>
      </c>
      <c r="G143" s="170">
        <v>93.94</v>
      </c>
      <c r="H143" s="170">
        <v>0.01</v>
      </c>
    </row>
    <row r="144" spans="2:9" s="168" customFormat="1">
      <c r="B144" s="168" t="s">
        <v>1105</v>
      </c>
      <c r="C144" s="167" t="s">
        <v>137</v>
      </c>
      <c r="D144" s="168" t="s">
        <v>155</v>
      </c>
      <c r="E144" s="168" t="s">
        <v>387</v>
      </c>
      <c r="F144" s="170">
        <v>28800</v>
      </c>
      <c r="G144" s="170">
        <v>51.45</v>
      </c>
      <c r="H144" s="170">
        <v>0</v>
      </c>
      <c r="I144" s="168" t="s">
        <v>415</v>
      </c>
    </row>
    <row r="145" spans="2:9" s="168" customFormat="1">
      <c r="B145" s="168" t="s">
        <v>1106</v>
      </c>
      <c r="C145" s="167" t="s">
        <v>137</v>
      </c>
      <c r="D145" s="168" t="s">
        <v>160</v>
      </c>
      <c r="E145" s="168" t="s">
        <v>392</v>
      </c>
      <c r="F145" s="170">
        <v>1050</v>
      </c>
      <c r="G145" s="170">
        <v>17.899999999999999</v>
      </c>
      <c r="H145" s="170">
        <v>0</v>
      </c>
      <c r="I145" s="168" t="s">
        <v>415</v>
      </c>
    </row>
    <row r="146" spans="2:9" s="168" customFormat="1">
      <c r="B146" s="168" t="s">
        <v>1107</v>
      </c>
      <c r="C146" s="167" t="s">
        <v>137</v>
      </c>
      <c r="D146" s="168" t="s">
        <v>151</v>
      </c>
      <c r="E146" s="168" t="s">
        <v>869</v>
      </c>
      <c r="F146" s="170">
        <v>140000</v>
      </c>
      <c r="G146" s="170">
        <v>11.55</v>
      </c>
      <c r="H146" s="170">
        <v>0</v>
      </c>
      <c r="I146" s="168" t="s">
        <v>415</v>
      </c>
    </row>
    <row r="147" spans="2:9" s="168" customFormat="1">
      <c r="B147" s="184" t="s">
        <v>1108</v>
      </c>
      <c r="C147" s="167" t="s">
        <v>137</v>
      </c>
      <c r="D147" s="168" t="s">
        <v>151</v>
      </c>
      <c r="E147" s="168" t="s">
        <v>869</v>
      </c>
      <c r="F147" s="170">
        <v>-140000</v>
      </c>
      <c r="G147" s="170">
        <v>-11.69</v>
      </c>
      <c r="H147" s="170">
        <v>0</v>
      </c>
      <c r="I147" s="168" t="s">
        <v>415</v>
      </c>
    </row>
    <row r="148" spans="2:9" s="168" customFormat="1">
      <c r="B148" s="168" t="s">
        <v>1109</v>
      </c>
      <c r="C148" s="167" t="s">
        <v>137</v>
      </c>
      <c r="D148" s="168" t="s">
        <v>160</v>
      </c>
      <c r="E148" s="168" t="s">
        <v>392</v>
      </c>
      <c r="F148" s="170">
        <v>-1050</v>
      </c>
      <c r="G148" s="170">
        <v>-17.91</v>
      </c>
      <c r="H148" s="170">
        <v>0</v>
      </c>
      <c r="I148" s="168" t="s">
        <v>415</v>
      </c>
    </row>
    <row r="149" spans="2:9" s="168" customFormat="1">
      <c r="B149" s="168" t="s">
        <v>1110</v>
      </c>
      <c r="C149" s="167" t="s">
        <v>137</v>
      </c>
      <c r="D149" s="168" t="s">
        <v>155</v>
      </c>
      <c r="E149" s="168" t="s">
        <v>387</v>
      </c>
      <c r="F149" s="170">
        <v>-28800</v>
      </c>
      <c r="G149" s="170">
        <v>-51.36</v>
      </c>
      <c r="H149" s="170">
        <v>0</v>
      </c>
      <c r="I149" s="168" t="s">
        <v>415</v>
      </c>
    </row>
    <row r="150" spans="2:9" s="168" customFormat="1">
      <c r="B150" s="168" t="s">
        <v>1111</v>
      </c>
      <c r="C150" s="167" t="s">
        <v>137</v>
      </c>
      <c r="D150" s="168" t="s">
        <v>143</v>
      </c>
      <c r="E150" s="168" t="s">
        <v>153</v>
      </c>
      <c r="F150" s="170">
        <v>-16000</v>
      </c>
      <c r="G150" s="170">
        <v>-94.34</v>
      </c>
      <c r="H150" s="170">
        <v>-0.01</v>
      </c>
    </row>
    <row r="151" spans="2:9" s="168" customFormat="1">
      <c r="B151" s="168" t="s">
        <v>1112</v>
      </c>
      <c r="C151" s="167" t="s">
        <v>137</v>
      </c>
      <c r="D151" s="168" t="s">
        <v>181</v>
      </c>
      <c r="E151" s="168" t="s">
        <v>278</v>
      </c>
      <c r="F151" s="170">
        <v>-15000</v>
      </c>
      <c r="G151" s="170">
        <v>-95.39</v>
      </c>
      <c r="H151" s="170">
        <v>-0.01</v>
      </c>
    </row>
    <row r="152" spans="2:9" s="168" customFormat="1">
      <c r="B152" s="168" t="s">
        <v>1113</v>
      </c>
      <c r="C152" s="167" t="s">
        <v>137</v>
      </c>
      <c r="D152" s="168" t="s">
        <v>177</v>
      </c>
      <c r="E152" s="168" t="s">
        <v>868</v>
      </c>
      <c r="F152" s="170">
        <v>-472500</v>
      </c>
      <c r="G152" s="170">
        <v>-134.43</v>
      </c>
      <c r="H152" s="170">
        <v>-0.01</v>
      </c>
    </row>
    <row r="153" spans="2:9" s="168" customFormat="1">
      <c r="B153" s="168" t="s">
        <v>1114</v>
      </c>
      <c r="C153" s="167" t="s">
        <v>137</v>
      </c>
      <c r="D153" s="168" t="s">
        <v>147</v>
      </c>
      <c r="E153" s="168" t="s">
        <v>391</v>
      </c>
      <c r="F153" s="170">
        <v>-108000</v>
      </c>
      <c r="G153" s="170">
        <v>-162.22</v>
      </c>
      <c r="H153" s="170">
        <v>-0.02</v>
      </c>
    </row>
    <row r="154" spans="2:9" s="168" customFormat="1">
      <c r="B154" s="168" t="s">
        <v>1115</v>
      </c>
      <c r="C154" s="167" t="s">
        <v>137</v>
      </c>
      <c r="D154" s="168" t="s">
        <v>160</v>
      </c>
      <c r="E154" s="168" t="s">
        <v>581</v>
      </c>
      <c r="F154" s="170">
        <v>-20000</v>
      </c>
      <c r="G154" s="170">
        <v>-198.51</v>
      </c>
      <c r="H154" s="170">
        <v>-0.02</v>
      </c>
    </row>
    <row r="155" spans="2:9" s="168" customFormat="1">
      <c r="B155" s="168" t="s">
        <v>1116</v>
      </c>
      <c r="C155" s="167" t="s">
        <v>137</v>
      </c>
      <c r="D155" s="168" t="s">
        <v>181</v>
      </c>
      <c r="E155" s="168" t="s">
        <v>182</v>
      </c>
      <c r="F155" s="170">
        <v>-14450</v>
      </c>
      <c r="G155" s="170">
        <v>-213.64</v>
      </c>
      <c r="H155" s="170">
        <v>-0.02</v>
      </c>
    </row>
    <row r="156" spans="2:9" s="168" customFormat="1">
      <c r="B156" s="168" t="s">
        <v>1117</v>
      </c>
      <c r="C156" s="167" t="s">
        <v>137</v>
      </c>
      <c r="D156" s="168" t="s">
        <v>382</v>
      </c>
      <c r="E156" s="168" t="s">
        <v>686</v>
      </c>
      <c r="F156" s="170">
        <v>-117800</v>
      </c>
      <c r="G156" s="170">
        <v>-217.87</v>
      </c>
      <c r="H156" s="170">
        <v>-0.02</v>
      </c>
    </row>
    <row r="157" spans="2:9" s="168" customFormat="1">
      <c r="B157" s="168" t="s">
        <v>1118</v>
      </c>
      <c r="C157" s="167" t="s">
        <v>137</v>
      </c>
      <c r="D157" s="168" t="s">
        <v>355</v>
      </c>
      <c r="E157" s="168" t="s">
        <v>782</v>
      </c>
      <c r="F157" s="170">
        <v>-27500</v>
      </c>
      <c r="G157" s="170">
        <v>-253.32</v>
      </c>
      <c r="H157" s="170">
        <v>-0.02</v>
      </c>
    </row>
    <row r="158" spans="2:9" s="168" customFormat="1">
      <c r="B158" s="168" t="s">
        <v>1119</v>
      </c>
      <c r="C158" s="167" t="s">
        <v>137</v>
      </c>
      <c r="D158" s="168" t="s">
        <v>255</v>
      </c>
      <c r="E158" s="168" t="s">
        <v>424</v>
      </c>
      <c r="F158" s="170">
        <v>-336300</v>
      </c>
      <c r="G158" s="170">
        <v>-399.19</v>
      </c>
      <c r="H158" s="170">
        <v>-0.04</v>
      </c>
    </row>
    <row r="159" spans="2:9" s="168" customFormat="1">
      <c r="B159" s="168" t="s">
        <v>1120</v>
      </c>
      <c r="C159" s="167" t="s">
        <v>137</v>
      </c>
      <c r="D159" s="168" t="s">
        <v>163</v>
      </c>
      <c r="E159" s="168" t="s">
        <v>781</v>
      </c>
      <c r="F159" s="170">
        <v>-34200</v>
      </c>
      <c r="G159" s="170">
        <v>-400.57</v>
      </c>
      <c r="H159" s="170">
        <v>-0.04</v>
      </c>
    </row>
    <row r="160" spans="2:9" s="168" customFormat="1">
      <c r="B160" s="168" t="s">
        <v>1121</v>
      </c>
      <c r="C160" s="167" t="s">
        <v>137</v>
      </c>
      <c r="D160" s="168" t="s">
        <v>163</v>
      </c>
      <c r="E160" s="168" t="s">
        <v>164</v>
      </c>
      <c r="F160" s="170">
        <v>-56250</v>
      </c>
      <c r="G160" s="170">
        <v>-403.88</v>
      </c>
      <c r="H160" s="170">
        <v>-0.04</v>
      </c>
    </row>
    <row r="161" spans="2:8" s="168" customFormat="1">
      <c r="B161" s="168" t="s">
        <v>1122</v>
      </c>
      <c r="C161" s="167" t="s">
        <v>137</v>
      </c>
      <c r="D161" s="168" t="s">
        <v>184</v>
      </c>
      <c r="E161" s="168" t="s">
        <v>494</v>
      </c>
      <c r="F161" s="170">
        <v>-20625</v>
      </c>
      <c r="G161" s="170">
        <v>-431.37</v>
      </c>
      <c r="H161" s="170">
        <v>-0.04</v>
      </c>
    </row>
    <row r="162" spans="2:8" s="168" customFormat="1">
      <c r="B162" s="168" t="s">
        <v>1123</v>
      </c>
      <c r="C162" s="167" t="s">
        <v>137</v>
      </c>
      <c r="D162" s="168" t="s">
        <v>225</v>
      </c>
      <c r="E162" s="168" t="s">
        <v>867</v>
      </c>
      <c r="F162" s="170">
        <v>-955500</v>
      </c>
      <c r="G162" s="170">
        <v>-568.52</v>
      </c>
      <c r="H162" s="170">
        <v>-0.05</v>
      </c>
    </row>
    <row r="163" spans="2:8" s="168" customFormat="1">
      <c r="B163" s="168" t="s">
        <v>1124</v>
      </c>
      <c r="C163" s="167" t="s">
        <v>137</v>
      </c>
      <c r="D163" s="168" t="s">
        <v>160</v>
      </c>
      <c r="E163" s="168" t="s">
        <v>183</v>
      </c>
      <c r="F163" s="170">
        <v>-106000</v>
      </c>
      <c r="G163" s="170">
        <v>-582.30999999999995</v>
      </c>
      <c r="H163" s="170">
        <v>-0.05</v>
      </c>
    </row>
    <row r="164" spans="2:8" s="168" customFormat="1">
      <c r="B164" s="168" t="s">
        <v>1125</v>
      </c>
      <c r="C164" s="167" t="s">
        <v>137</v>
      </c>
      <c r="D164" s="168" t="s">
        <v>163</v>
      </c>
      <c r="E164" s="168" t="s">
        <v>866</v>
      </c>
      <c r="F164" s="170">
        <v>-267000</v>
      </c>
      <c r="G164" s="170">
        <v>-585</v>
      </c>
      <c r="H164" s="170">
        <v>-0.05</v>
      </c>
    </row>
    <row r="165" spans="2:8" s="168" customFormat="1">
      <c r="B165" s="168" t="s">
        <v>1126</v>
      </c>
      <c r="C165" s="167" t="s">
        <v>137</v>
      </c>
      <c r="D165" s="168" t="s">
        <v>484</v>
      </c>
      <c r="E165" s="168" t="s">
        <v>485</v>
      </c>
      <c r="F165" s="170">
        <v>-2010</v>
      </c>
      <c r="G165" s="170">
        <v>-635.70000000000005</v>
      </c>
      <c r="H165" s="170">
        <v>-0.06</v>
      </c>
    </row>
    <row r="166" spans="2:8" s="168" customFormat="1">
      <c r="B166" s="168" t="s">
        <v>1127</v>
      </c>
      <c r="C166" s="167" t="s">
        <v>137</v>
      </c>
      <c r="D166" s="168" t="s">
        <v>244</v>
      </c>
      <c r="E166" s="168" t="s">
        <v>687</v>
      </c>
      <c r="F166" s="170">
        <v>-130200</v>
      </c>
      <c r="G166" s="170">
        <v>-758.28</v>
      </c>
      <c r="H166" s="170">
        <v>-7.0000000000000007E-2</v>
      </c>
    </row>
    <row r="167" spans="2:8" s="168" customFormat="1">
      <c r="B167" s="168" t="s">
        <v>1128</v>
      </c>
      <c r="C167" s="167" t="s">
        <v>137</v>
      </c>
      <c r="D167" s="168" t="s">
        <v>160</v>
      </c>
      <c r="E167" s="168" t="s">
        <v>186</v>
      </c>
      <c r="F167" s="170">
        <v>-106650</v>
      </c>
      <c r="G167" s="170">
        <v>-809.95</v>
      </c>
      <c r="H167" s="170">
        <v>-0.08</v>
      </c>
    </row>
    <row r="168" spans="2:8" s="168" customFormat="1">
      <c r="B168" s="168" t="s">
        <v>1129</v>
      </c>
      <c r="C168" s="167" t="s">
        <v>137</v>
      </c>
      <c r="D168" s="168" t="s">
        <v>190</v>
      </c>
      <c r="E168" s="168" t="s">
        <v>364</v>
      </c>
      <c r="F168" s="170">
        <v>-29500</v>
      </c>
      <c r="G168" s="170">
        <v>-874.76</v>
      </c>
      <c r="H168" s="170">
        <v>-0.08</v>
      </c>
    </row>
    <row r="169" spans="2:8" s="168" customFormat="1">
      <c r="B169" s="168" t="s">
        <v>1130</v>
      </c>
      <c r="C169" s="167" t="s">
        <v>137</v>
      </c>
      <c r="D169" s="168" t="s">
        <v>143</v>
      </c>
      <c r="E169" s="168" t="s">
        <v>296</v>
      </c>
      <c r="F169" s="170">
        <v>-20850</v>
      </c>
      <c r="G169" s="170">
        <v>-980.8</v>
      </c>
      <c r="H169" s="170">
        <v>-0.09</v>
      </c>
    </row>
    <row r="170" spans="2:8" s="168" customFormat="1">
      <c r="B170" s="168" t="s">
        <v>1131</v>
      </c>
      <c r="C170" s="167" t="s">
        <v>137</v>
      </c>
      <c r="D170" s="168" t="s">
        <v>184</v>
      </c>
      <c r="E170" s="168" t="s">
        <v>289</v>
      </c>
      <c r="F170" s="170">
        <v>-135000</v>
      </c>
      <c r="G170" s="170">
        <v>-1046.79</v>
      </c>
      <c r="H170" s="170">
        <v>-0.1</v>
      </c>
    </row>
    <row r="171" spans="2:8" s="168" customFormat="1">
      <c r="B171" s="168" t="s">
        <v>1132</v>
      </c>
      <c r="C171" s="167" t="s">
        <v>137</v>
      </c>
      <c r="D171" s="168" t="s">
        <v>140</v>
      </c>
      <c r="E171" s="168" t="s">
        <v>434</v>
      </c>
      <c r="F171" s="170">
        <v>-1235000</v>
      </c>
      <c r="G171" s="170">
        <v>-1258.47</v>
      </c>
      <c r="H171" s="170">
        <v>-0.12</v>
      </c>
    </row>
    <row r="172" spans="2:8" s="168" customFormat="1">
      <c r="B172" s="168" t="s">
        <v>1133</v>
      </c>
      <c r="C172" s="167" t="s">
        <v>137</v>
      </c>
      <c r="D172" s="168" t="s">
        <v>172</v>
      </c>
      <c r="E172" s="168" t="s">
        <v>865</v>
      </c>
      <c r="F172" s="170">
        <v>-142800</v>
      </c>
      <c r="G172" s="170">
        <v>-1338.96</v>
      </c>
      <c r="H172" s="170">
        <v>-0.13</v>
      </c>
    </row>
    <row r="173" spans="2:8" s="168" customFormat="1">
      <c r="B173" s="168" t="s">
        <v>1134</v>
      </c>
      <c r="C173" s="167" t="s">
        <v>137</v>
      </c>
      <c r="D173" s="168" t="s">
        <v>244</v>
      </c>
      <c r="E173" s="168" t="s">
        <v>545</v>
      </c>
      <c r="F173" s="170">
        <v>-1125000</v>
      </c>
      <c r="G173" s="170">
        <v>-1499.06</v>
      </c>
      <c r="H173" s="170">
        <v>-0.14000000000000001</v>
      </c>
    </row>
    <row r="174" spans="2:8" s="168" customFormat="1">
      <c r="B174" s="168" t="s">
        <v>1135</v>
      </c>
      <c r="C174" s="167" t="s">
        <v>137</v>
      </c>
      <c r="D174" s="168" t="s">
        <v>149</v>
      </c>
      <c r="E174" s="168" t="s">
        <v>864</v>
      </c>
      <c r="F174" s="170">
        <v>-92400</v>
      </c>
      <c r="G174" s="170">
        <v>-1499.1</v>
      </c>
      <c r="H174" s="170">
        <v>-0.14000000000000001</v>
      </c>
    </row>
    <row r="175" spans="2:8" s="168" customFormat="1">
      <c r="B175" s="168" t="s">
        <v>1136</v>
      </c>
      <c r="C175" s="167" t="s">
        <v>137</v>
      </c>
      <c r="D175" s="168" t="s">
        <v>177</v>
      </c>
      <c r="E175" s="168" t="s">
        <v>747</v>
      </c>
      <c r="F175" s="170">
        <v>-42200</v>
      </c>
      <c r="G175" s="170">
        <v>-1565.24</v>
      </c>
      <c r="H175" s="170">
        <v>-0.15</v>
      </c>
    </row>
    <row r="176" spans="2:8" s="168" customFormat="1">
      <c r="B176" s="168" t="s">
        <v>1137</v>
      </c>
      <c r="C176" s="167" t="s">
        <v>137</v>
      </c>
      <c r="D176" s="168" t="s">
        <v>181</v>
      </c>
      <c r="E176" s="168" t="s">
        <v>486</v>
      </c>
      <c r="F176" s="170">
        <v>-146900</v>
      </c>
      <c r="G176" s="170">
        <v>-1654.17</v>
      </c>
      <c r="H176" s="170">
        <v>-0.16</v>
      </c>
    </row>
    <row r="177" spans="2:8" s="168" customFormat="1">
      <c r="B177" s="168" t="s">
        <v>1138</v>
      </c>
      <c r="C177" s="167" t="s">
        <v>137</v>
      </c>
      <c r="D177" s="168" t="s">
        <v>244</v>
      </c>
      <c r="E177" s="168" t="s">
        <v>284</v>
      </c>
      <c r="F177" s="170">
        <v>-68250</v>
      </c>
      <c r="G177" s="170">
        <v>-1722.36</v>
      </c>
      <c r="H177" s="170">
        <v>-0.16</v>
      </c>
    </row>
    <row r="178" spans="2:8" s="168" customFormat="1">
      <c r="B178" s="168" t="s">
        <v>1139</v>
      </c>
      <c r="C178" s="167" t="s">
        <v>137</v>
      </c>
      <c r="D178" s="168" t="s">
        <v>192</v>
      </c>
      <c r="E178" s="168" t="s">
        <v>384</v>
      </c>
      <c r="F178" s="170">
        <v>-782600</v>
      </c>
      <c r="G178" s="170">
        <v>-1772.59</v>
      </c>
      <c r="H178" s="170">
        <v>-0.17</v>
      </c>
    </row>
    <row r="179" spans="2:8" s="168" customFormat="1">
      <c r="B179" s="168" t="s">
        <v>1140</v>
      </c>
      <c r="C179" s="167" t="s">
        <v>137</v>
      </c>
      <c r="D179" s="168" t="s">
        <v>138</v>
      </c>
      <c r="E179" s="168" t="s">
        <v>396</v>
      </c>
      <c r="F179" s="170">
        <v>-1202800</v>
      </c>
      <c r="G179" s="170">
        <v>-1815.63</v>
      </c>
      <c r="H179" s="170">
        <v>-0.17</v>
      </c>
    </row>
    <row r="180" spans="2:8" s="168" customFormat="1">
      <c r="B180" s="168" t="s">
        <v>1141</v>
      </c>
      <c r="C180" s="167" t="s">
        <v>137</v>
      </c>
      <c r="D180" s="168" t="s">
        <v>155</v>
      </c>
      <c r="E180" s="168" t="s">
        <v>495</v>
      </c>
      <c r="F180" s="170">
        <v>-845000</v>
      </c>
      <c r="G180" s="170">
        <v>-1893.22</v>
      </c>
      <c r="H180" s="170">
        <v>-0.18</v>
      </c>
    </row>
    <row r="181" spans="2:8" s="168" customFormat="1">
      <c r="B181" s="168" t="s">
        <v>1114</v>
      </c>
      <c r="C181" s="167" t="s">
        <v>137</v>
      </c>
      <c r="D181" s="168" t="s">
        <v>147</v>
      </c>
      <c r="E181" s="168" t="s">
        <v>391</v>
      </c>
      <c r="F181" s="170">
        <v>-1260000</v>
      </c>
      <c r="G181" s="170">
        <v>-1897.56</v>
      </c>
      <c r="H181" s="170">
        <v>-0.18</v>
      </c>
    </row>
    <row r="182" spans="2:8" s="168" customFormat="1">
      <c r="B182" s="168" t="s">
        <v>1142</v>
      </c>
      <c r="C182" s="167" t="s">
        <v>137</v>
      </c>
      <c r="D182" s="168" t="s">
        <v>147</v>
      </c>
      <c r="E182" s="168" t="s">
        <v>783</v>
      </c>
      <c r="F182" s="170">
        <v>-2239924</v>
      </c>
      <c r="G182" s="170">
        <v>-1981.21</v>
      </c>
      <c r="H182" s="170">
        <v>-0.19</v>
      </c>
    </row>
    <row r="183" spans="2:8" s="168" customFormat="1">
      <c r="B183" s="168" t="s">
        <v>1143</v>
      </c>
      <c r="C183" s="167" t="s">
        <v>137</v>
      </c>
      <c r="D183" s="168" t="s">
        <v>251</v>
      </c>
      <c r="E183" s="168" t="s">
        <v>272</v>
      </c>
      <c r="F183" s="170">
        <v>-56250</v>
      </c>
      <c r="G183" s="170">
        <v>-2122.0300000000002</v>
      </c>
      <c r="H183" s="170">
        <v>-0.2</v>
      </c>
    </row>
    <row r="184" spans="2:8" s="168" customFormat="1">
      <c r="B184" s="168" t="s">
        <v>1144</v>
      </c>
      <c r="C184" s="167" t="s">
        <v>137</v>
      </c>
      <c r="D184" s="168" t="s">
        <v>172</v>
      </c>
      <c r="E184" s="168" t="s">
        <v>863</v>
      </c>
      <c r="F184" s="170">
        <v>-25250</v>
      </c>
      <c r="G184" s="170">
        <v>-2191.3000000000002</v>
      </c>
      <c r="H184" s="170">
        <v>-0.21</v>
      </c>
    </row>
    <row r="185" spans="2:8" s="168" customFormat="1">
      <c r="B185" s="168" t="s">
        <v>1145</v>
      </c>
      <c r="C185" s="167" t="s">
        <v>137</v>
      </c>
      <c r="D185" s="168" t="s">
        <v>448</v>
      </c>
      <c r="E185" s="168" t="s">
        <v>449</v>
      </c>
      <c r="F185" s="170">
        <v>-660000</v>
      </c>
      <c r="G185" s="170">
        <v>-2226.1799999999998</v>
      </c>
      <c r="H185" s="170">
        <v>-0.21</v>
      </c>
    </row>
    <row r="186" spans="2:8" s="168" customFormat="1">
      <c r="B186" s="168" t="s">
        <v>1146</v>
      </c>
      <c r="C186" s="167" t="s">
        <v>137</v>
      </c>
      <c r="D186" s="168" t="s">
        <v>155</v>
      </c>
      <c r="E186" s="168" t="s">
        <v>862</v>
      </c>
      <c r="F186" s="170">
        <v>-14850</v>
      </c>
      <c r="G186" s="170">
        <v>-2229.81</v>
      </c>
      <c r="H186" s="170">
        <v>-0.21</v>
      </c>
    </row>
    <row r="187" spans="2:8" s="168" customFormat="1">
      <c r="B187" s="168" t="s">
        <v>1147</v>
      </c>
      <c r="C187" s="167" t="s">
        <v>137</v>
      </c>
      <c r="D187" s="168" t="s">
        <v>167</v>
      </c>
      <c r="E187" s="168" t="s">
        <v>861</v>
      </c>
      <c r="F187" s="170">
        <v>-585900</v>
      </c>
      <c r="G187" s="170">
        <v>-2230.52</v>
      </c>
      <c r="H187" s="170">
        <v>-0.21</v>
      </c>
    </row>
    <row r="188" spans="2:8" s="168" customFormat="1">
      <c r="B188" s="168" t="s">
        <v>1148</v>
      </c>
      <c r="C188" s="167" t="s">
        <v>137</v>
      </c>
      <c r="D188" s="168" t="s">
        <v>147</v>
      </c>
      <c r="E188" s="168" t="s">
        <v>492</v>
      </c>
      <c r="F188" s="170">
        <v>-1476000</v>
      </c>
      <c r="G188" s="170">
        <v>-2237.62</v>
      </c>
      <c r="H188" s="170">
        <v>-0.21</v>
      </c>
    </row>
    <row r="189" spans="2:8" s="168" customFormat="1">
      <c r="B189" s="168" t="s">
        <v>1149</v>
      </c>
      <c r="C189" s="167" t="s">
        <v>137</v>
      </c>
      <c r="D189" s="168" t="s">
        <v>147</v>
      </c>
      <c r="E189" s="168" t="s">
        <v>860</v>
      </c>
      <c r="F189" s="170">
        <v>-1748400</v>
      </c>
      <c r="G189" s="170">
        <v>-2279.04</v>
      </c>
      <c r="H189" s="170">
        <v>-0.21</v>
      </c>
    </row>
    <row r="190" spans="2:8" s="168" customFormat="1">
      <c r="B190" s="168" t="s">
        <v>1150</v>
      </c>
      <c r="C190" s="167" t="s">
        <v>137</v>
      </c>
      <c r="D190" s="168" t="s">
        <v>167</v>
      </c>
      <c r="E190" s="168" t="s">
        <v>168</v>
      </c>
      <c r="F190" s="170">
        <v>-46600</v>
      </c>
      <c r="G190" s="170">
        <v>-2285.89</v>
      </c>
      <c r="H190" s="170">
        <v>-0.21</v>
      </c>
    </row>
    <row r="191" spans="2:8" s="168" customFormat="1">
      <c r="B191" s="168" t="s">
        <v>1151</v>
      </c>
      <c r="C191" s="167" t="s">
        <v>137</v>
      </c>
      <c r="D191" s="168" t="s">
        <v>167</v>
      </c>
      <c r="E191" s="168" t="s">
        <v>395</v>
      </c>
      <c r="F191" s="170">
        <v>-380650</v>
      </c>
      <c r="G191" s="170">
        <v>-2314.73</v>
      </c>
      <c r="H191" s="170">
        <v>-0.22</v>
      </c>
    </row>
    <row r="192" spans="2:8" s="168" customFormat="1">
      <c r="B192" s="168" t="s">
        <v>1152</v>
      </c>
      <c r="C192" s="167" t="s">
        <v>137</v>
      </c>
      <c r="D192" s="168" t="s">
        <v>172</v>
      </c>
      <c r="E192" s="168" t="s">
        <v>859</v>
      </c>
      <c r="F192" s="170">
        <v>-105000</v>
      </c>
      <c r="G192" s="170">
        <v>-2403.87</v>
      </c>
      <c r="H192" s="170">
        <v>-0.23</v>
      </c>
    </row>
    <row r="193" spans="2:8" s="168" customFormat="1">
      <c r="B193" s="168" t="s">
        <v>1153</v>
      </c>
      <c r="C193" s="167" t="s">
        <v>137</v>
      </c>
      <c r="D193" s="168" t="s">
        <v>181</v>
      </c>
      <c r="E193" s="168" t="s">
        <v>427</v>
      </c>
      <c r="F193" s="170">
        <v>-221250</v>
      </c>
      <c r="G193" s="170">
        <v>-2442.27</v>
      </c>
      <c r="H193" s="170">
        <v>-0.23</v>
      </c>
    </row>
    <row r="194" spans="2:8" s="168" customFormat="1">
      <c r="B194" s="168" t="s">
        <v>1154</v>
      </c>
      <c r="C194" s="167" t="s">
        <v>137</v>
      </c>
      <c r="D194" s="168" t="s">
        <v>147</v>
      </c>
      <c r="E194" s="168" t="s">
        <v>858</v>
      </c>
      <c r="F194" s="170">
        <v>-1194000</v>
      </c>
      <c r="G194" s="170">
        <v>-2471.58</v>
      </c>
      <c r="H194" s="170">
        <v>-0.23</v>
      </c>
    </row>
    <row r="195" spans="2:8" s="168" customFormat="1">
      <c r="B195" s="168" t="s">
        <v>1155</v>
      </c>
      <c r="C195" s="167" t="s">
        <v>137</v>
      </c>
      <c r="D195" s="168" t="s">
        <v>235</v>
      </c>
      <c r="E195" s="168" t="s">
        <v>722</v>
      </c>
      <c r="F195" s="170">
        <v>-432000</v>
      </c>
      <c r="G195" s="170">
        <v>-2492.64</v>
      </c>
      <c r="H195" s="170">
        <v>-0.23</v>
      </c>
    </row>
    <row r="196" spans="2:8" s="168" customFormat="1">
      <c r="B196" s="168" t="s">
        <v>1156</v>
      </c>
      <c r="C196" s="167" t="s">
        <v>137</v>
      </c>
      <c r="D196" s="168" t="s">
        <v>160</v>
      </c>
      <c r="E196" s="168" t="s">
        <v>857</v>
      </c>
      <c r="F196" s="170">
        <v>-308000</v>
      </c>
      <c r="G196" s="170">
        <v>-2600.91</v>
      </c>
      <c r="H196" s="170">
        <v>-0.24</v>
      </c>
    </row>
    <row r="197" spans="2:8" s="168" customFormat="1">
      <c r="B197" s="168" t="s">
        <v>1157</v>
      </c>
      <c r="C197" s="167" t="s">
        <v>137</v>
      </c>
      <c r="D197" s="168" t="s">
        <v>140</v>
      </c>
      <c r="E197" s="168" t="s">
        <v>358</v>
      </c>
      <c r="F197" s="170">
        <v>-1015200</v>
      </c>
      <c r="G197" s="170">
        <v>-2663.88</v>
      </c>
      <c r="H197" s="170">
        <v>-0.25</v>
      </c>
    </row>
    <row r="198" spans="2:8" s="168" customFormat="1">
      <c r="B198" s="168" t="s">
        <v>1158</v>
      </c>
      <c r="C198" s="167" t="s">
        <v>137</v>
      </c>
      <c r="D198" s="168" t="s">
        <v>184</v>
      </c>
      <c r="E198" s="168" t="s">
        <v>442</v>
      </c>
      <c r="F198" s="170">
        <v>-339600</v>
      </c>
      <c r="G198" s="170">
        <v>-2875.9</v>
      </c>
      <c r="H198" s="170">
        <v>-0.27</v>
      </c>
    </row>
    <row r="199" spans="2:8" s="168" customFormat="1">
      <c r="B199" s="168" t="s">
        <v>1159</v>
      </c>
      <c r="C199" s="167" t="s">
        <v>137</v>
      </c>
      <c r="D199" s="168" t="s">
        <v>143</v>
      </c>
      <c r="E199" s="168" t="s">
        <v>487</v>
      </c>
      <c r="F199" s="170">
        <v>-112450</v>
      </c>
      <c r="G199" s="170">
        <v>-2924.49</v>
      </c>
      <c r="H199" s="170">
        <v>-0.27</v>
      </c>
    </row>
    <row r="200" spans="2:8" s="168" customFormat="1">
      <c r="B200" s="168" t="s">
        <v>1160</v>
      </c>
      <c r="C200" s="167" t="s">
        <v>137</v>
      </c>
      <c r="D200" s="168" t="s">
        <v>138</v>
      </c>
      <c r="E200" s="168" t="s">
        <v>154</v>
      </c>
      <c r="F200" s="170">
        <v>-428400</v>
      </c>
      <c r="G200" s="170">
        <v>-3050.21</v>
      </c>
      <c r="H200" s="170">
        <v>-0.28999999999999998</v>
      </c>
    </row>
    <row r="201" spans="2:8" s="168" customFormat="1">
      <c r="B201" s="168" t="s">
        <v>1161</v>
      </c>
      <c r="C201" s="167" t="s">
        <v>137</v>
      </c>
      <c r="D201" s="168" t="s">
        <v>147</v>
      </c>
      <c r="E201" s="168" t="s">
        <v>856</v>
      </c>
      <c r="F201" s="170">
        <v>-218800</v>
      </c>
      <c r="G201" s="170">
        <v>-3058.17</v>
      </c>
      <c r="H201" s="170">
        <v>-0.28999999999999998</v>
      </c>
    </row>
    <row r="202" spans="2:8" s="168" customFormat="1">
      <c r="B202" s="168" t="s">
        <v>1162</v>
      </c>
      <c r="C202" s="167" t="s">
        <v>137</v>
      </c>
      <c r="D202" s="168" t="s">
        <v>143</v>
      </c>
      <c r="E202" s="168" t="s">
        <v>144</v>
      </c>
      <c r="F202" s="170">
        <v>-192000</v>
      </c>
      <c r="G202" s="170">
        <v>-3095.52</v>
      </c>
      <c r="H202" s="170">
        <v>-0.28999999999999998</v>
      </c>
    </row>
    <row r="203" spans="2:8" s="168" customFormat="1">
      <c r="B203" s="168" t="s">
        <v>1163</v>
      </c>
      <c r="C203" s="167" t="s">
        <v>137</v>
      </c>
      <c r="D203" s="168" t="s">
        <v>163</v>
      </c>
      <c r="E203" s="168" t="s">
        <v>351</v>
      </c>
      <c r="F203" s="170">
        <v>-2397300</v>
      </c>
      <c r="G203" s="170">
        <v>-3361.01</v>
      </c>
      <c r="H203" s="170">
        <v>-0.32</v>
      </c>
    </row>
    <row r="204" spans="2:8" s="168" customFormat="1">
      <c r="B204" s="168" t="s">
        <v>1164</v>
      </c>
      <c r="C204" s="167" t="s">
        <v>137</v>
      </c>
      <c r="D204" s="168" t="s">
        <v>138</v>
      </c>
      <c r="E204" s="168" t="s">
        <v>412</v>
      </c>
      <c r="F204" s="170">
        <v>-6783000</v>
      </c>
      <c r="G204" s="170">
        <v>-3533.94</v>
      </c>
      <c r="H204" s="170">
        <v>-0.33</v>
      </c>
    </row>
    <row r="205" spans="2:8" s="168" customFormat="1">
      <c r="B205" s="168" t="s">
        <v>1165</v>
      </c>
      <c r="C205" s="167" t="s">
        <v>137</v>
      </c>
      <c r="D205" s="168" t="s">
        <v>244</v>
      </c>
      <c r="E205" s="168" t="s">
        <v>425</v>
      </c>
      <c r="F205" s="170">
        <v>-1199850</v>
      </c>
      <c r="G205" s="170">
        <v>-3541.36</v>
      </c>
      <c r="H205" s="170">
        <v>-0.33</v>
      </c>
    </row>
    <row r="206" spans="2:8" s="168" customFormat="1">
      <c r="B206" s="168" t="s">
        <v>1166</v>
      </c>
      <c r="C206" s="167" t="s">
        <v>137</v>
      </c>
      <c r="D206" s="168" t="s">
        <v>244</v>
      </c>
      <c r="E206" s="168" t="s">
        <v>301</v>
      </c>
      <c r="F206" s="170">
        <v>-51600</v>
      </c>
      <c r="G206" s="170">
        <v>-3593.99</v>
      </c>
      <c r="H206" s="170">
        <v>-0.34</v>
      </c>
    </row>
    <row r="207" spans="2:8" s="168" customFormat="1">
      <c r="B207" s="168" t="s">
        <v>1167</v>
      </c>
      <c r="C207" s="167" t="s">
        <v>137</v>
      </c>
      <c r="D207" s="168" t="s">
        <v>359</v>
      </c>
      <c r="E207" s="168" t="s">
        <v>433</v>
      </c>
      <c r="F207" s="170">
        <v>-2570400</v>
      </c>
      <c r="G207" s="170">
        <v>-3643.54</v>
      </c>
      <c r="H207" s="170">
        <v>-0.34</v>
      </c>
    </row>
    <row r="208" spans="2:8" s="168" customFormat="1">
      <c r="B208" s="168" t="s">
        <v>1168</v>
      </c>
      <c r="C208" s="167" t="s">
        <v>137</v>
      </c>
      <c r="D208" s="168" t="s">
        <v>155</v>
      </c>
      <c r="E208" s="168" t="s">
        <v>156</v>
      </c>
      <c r="F208" s="170">
        <v>-4620</v>
      </c>
      <c r="G208" s="170">
        <v>-3703.61</v>
      </c>
      <c r="H208" s="170">
        <v>-0.35</v>
      </c>
    </row>
    <row r="209" spans="2:8" s="168" customFormat="1">
      <c r="B209" s="168" t="s">
        <v>1169</v>
      </c>
      <c r="C209" s="167" t="s">
        <v>137</v>
      </c>
      <c r="D209" s="168" t="s">
        <v>158</v>
      </c>
      <c r="E209" s="168" t="s">
        <v>447</v>
      </c>
      <c r="F209" s="170">
        <v>-130200</v>
      </c>
      <c r="G209" s="170">
        <v>-3724.11</v>
      </c>
      <c r="H209" s="170">
        <v>-0.35</v>
      </c>
    </row>
    <row r="210" spans="2:8" s="168" customFormat="1">
      <c r="B210" s="168" t="s">
        <v>1170</v>
      </c>
      <c r="C210" s="167" t="s">
        <v>137</v>
      </c>
      <c r="D210" s="168" t="s">
        <v>344</v>
      </c>
      <c r="E210" s="168" t="s">
        <v>347</v>
      </c>
      <c r="F210" s="170">
        <v>-4063000</v>
      </c>
      <c r="G210" s="170">
        <v>-3813.13</v>
      </c>
      <c r="H210" s="170">
        <v>-0.36</v>
      </c>
    </row>
    <row r="211" spans="2:8" s="168" customFormat="1">
      <c r="B211" s="168" t="s">
        <v>1171</v>
      </c>
      <c r="C211" s="167" t="s">
        <v>137</v>
      </c>
      <c r="D211" s="168" t="s">
        <v>140</v>
      </c>
      <c r="E211" s="168" t="s">
        <v>350</v>
      </c>
      <c r="F211" s="170">
        <v>-882000</v>
      </c>
      <c r="G211" s="170">
        <v>-3942.98</v>
      </c>
      <c r="H211" s="170">
        <v>-0.37</v>
      </c>
    </row>
    <row r="212" spans="2:8" s="168" customFormat="1">
      <c r="B212" s="168" t="s">
        <v>1117</v>
      </c>
      <c r="C212" s="167" t="s">
        <v>137</v>
      </c>
      <c r="D212" s="168" t="s">
        <v>382</v>
      </c>
      <c r="E212" s="168" t="s">
        <v>686</v>
      </c>
      <c r="F212" s="170">
        <v>-2173600</v>
      </c>
      <c r="G212" s="170">
        <v>-4018.99</v>
      </c>
      <c r="H212" s="170">
        <v>-0.38</v>
      </c>
    </row>
    <row r="213" spans="2:8" s="168" customFormat="1">
      <c r="B213" s="168" t="s">
        <v>1172</v>
      </c>
      <c r="C213" s="167" t="s">
        <v>137</v>
      </c>
      <c r="D213" s="168" t="s">
        <v>167</v>
      </c>
      <c r="E213" s="168" t="s">
        <v>187</v>
      </c>
      <c r="F213" s="170">
        <v>-117400</v>
      </c>
      <c r="G213" s="170">
        <v>-4055.41</v>
      </c>
      <c r="H213" s="170">
        <v>-0.38</v>
      </c>
    </row>
    <row r="214" spans="2:8" s="168" customFormat="1">
      <c r="B214" s="168" t="s">
        <v>1173</v>
      </c>
      <c r="C214" s="167" t="s">
        <v>137</v>
      </c>
      <c r="D214" s="168" t="s">
        <v>149</v>
      </c>
      <c r="E214" s="168" t="s">
        <v>280</v>
      </c>
      <c r="F214" s="170">
        <v>-385500</v>
      </c>
      <c r="G214" s="170">
        <v>-4069.53</v>
      </c>
      <c r="H214" s="170">
        <v>-0.38</v>
      </c>
    </row>
    <row r="215" spans="2:8" s="168" customFormat="1">
      <c r="B215" s="168" t="s">
        <v>1174</v>
      </c>
      <c r="C215" s="167" t="s">
        <v>137</v>
      </c>
      <c r="D215" s="168" t="s">
        <v>244</v>
      </c>
      <c r="E215" s="168" t="s">
        <v>698</v>
      </c>
      <c r="F215" s="170">
        <v>-344850</v>
      </c>
      <c r="G215" s="170">
        <v>-4099.75</v>
      </c>
      <c r="H215" s="170">
        <v>-0.38</v>
      </c>
    </row>
    <row r="216" spans="2:8" s="168" customFormat="1">
      <c r="B216" s="168" t="s">
        <v>1175</v>
      </c>
      <c r="C216" s="167" t="s">
        <v>137</v>
      </c>
      <c r="D216" s="168" t="s">
        <v>167</v>
      </c>
      <c r="E216" s="168" t="s">
        <v>855</v>
      </c>
      <c r="F216" s="170">
        <v>-134500</v>
      </c>
      <c r="G216" s="170">
        <v>-4147.8500000000004</v>
      </c>
      <c r="H216" s="170">
        <v>-0.39</v>
      </c>
    </row>
    <row r="217" spans="2:8" s="168" customFormat="1">
      <c r="B217" s="168" t="s">
        <v>1176</v>
      </c>
      <c r="C217" s="167" t="s">
        <v>137</v>
      </c>
      <c r="D217" s="168" t="s">
        <v>170</v>
      </c>
      <c r="E217" s="168" t="s">
        <v>171</v>
      </c>
      <c r="F217" s="170">
        <v>-55400</v>
      </c>
      <c r="G217" s="170">
        <v>-4217.8500000000004</v>
      </c>
      <c r="H217" s="170">
        <v>-0.4</v>
      </c>
    </row>
    <row r="218" spans="2:8" s="168" customFormat="1">
      <c r="B218" s="168" t="s">
        <v>1177</v>
      </c>
      <c r="C218" s="167" t="s">
        <v>137</v>
      </c>
      <c r="D218" s="168" t="s">
        <v>147</v>
      </c>
      <c r="E218" s="168" t="s">
        <v>854</v>
      </c>
      <c r="F218" s="170">
        <v>-1060000</v>
      </c>
      <c r="G218" s="170">
        <v>-4367.7299999999996</v>
      </c>
      <c r="H218" s="170">
        <v>-0.41</v>
      </c>
    </row>
    <row r="219" spans="2:8" s="168" customFormat="1">
      <c r="B219" s="168" t="s">
        <v>1178</v>
      </c>
      <c r="C219" s="167" t="s">
        <v>137</v>
      </c>
      <c r="D219" s="168" t="s">
        <v>196</v>
      </c>
      <c r="E219" s="168" t="s">
        <v>721</v>
      </c>
      <c r="F219" s="170">
        <v>-189475</v>
      </c>
      <c r="G219" s="170">
        <v>-4422.4399999999996</v>
      </c>
      <c r="H219" s="170">
        <v>-0.42</v>
      </c>
    </row>
    <row r="220" spans="2:8" s="168" customFormat="1">
      <c r="B220" s="168" t="s">
        <v>870</v>
      </c>
      <c r="C220" s="167" t="s">
        <v>137</v>
      </c>
      <c r="D220" s="168" t="s">
        <v>138</v>
      </c>
      <c r="E220" s="168" t="s">
        <v>441</v>
      </c>
      <c r="F220" s="170">
        <v>-5920200</v>
      </c>
      <c r="G220" s="170">
        <v>-4759.84</v>
      </c>
      <c r="H220" s="170">
        <v>-0.45</v>
      </c>
    </row>
    <row r="221" spans="2:8" s="168" customFormat="1">
      <c r="B221" s="168" t="s">
        <v>1179</v>
      </c>
      <c r="C221" s="167" t="s">
        <v>137</v>
      </c>
      <c r="D221" s="168" t="s">
        <v>167</v>
      </c>
      <c r="E221" s="168" t="s">
        <v>428</v>
      </c>
      <c r="F221" s="170">
        <v>-529750</v>
      </c>
      <c r="G221" s="170">
        <v>-4854.8900000000003</v>
      </c>
      <c r="H221" s="170">
        <v>-0.46</v>
      </c>
    </row>
    <row r="222" spans="2:8" s="168" customFormat="1">
      <c r="B222" s="168" t="s">
        <v>1180</v>
      </c>
      <c r="C222" s="167" t="s">
        <v>137</v>
      </c>
      <c r="D222" s="168" t="s">
        <v>167</v>
      </c>
      <c r="E222" s="168" t="s">
        <v>853</v>
      </c>
      <c r="F222" s="170">
        <v>-1265000</v>
      </c>
      <c r="G222" s="170">
        <v>-4910.1000000000004</v>
      </c>
      <c r="H222" s="170">
        <v>-0.46</v>
      </c>
    </row>
    <row r="223" spans="2:8" s="168" customFormat="1">
      <c r="B223" s="168" t="s">
        <v>1181</v>
      </c>
      <c r="C223" s="167" t="s">
        <v>137</v>
      </c>
      <c r="D223" s="168" t="s">
        <v>155</v>
      </c>
      <c r="E223" s="168" t="s">
        <v>488</v>
      </c>
      <c r="F223" s="170">
        <v>-693000</v>
      </c>
      <c r="G223" s="170">
        <v>-4993.76</v>
      </c>
      <c r="H223" s="170">
        <v>-0.47</v>
      </c>
    </row>
    <row r="224" spans="2:8" s="168" customFormat="1">
      <c r="B224" s="168" t="s">
        <v>1182</v>
      </c>
      <c r="C224" s="167" t="s">
        <v>137</v>
      </c>
      <c r="D224" s="168" t="s">
        <v>196</v>
      </c>
      <c r="E224" s="168" t="s">
        <v>682</v>
      </c>
      <c r="F224" s="170">
        <v>-775248</v>
      </c>
      <c r="G224" s="170">
        <v>-5012.75</v>
      </c>
      <c r="H224" s="170">
        <v>-0.47</v>
      </c>
    </row>
    <row r="225" spans="2:8" s="168" customFormat="1">
      <c r="B225" s="168" t="s">
        <v>871</v>
      </c>
      <c r="C225" s="167" t="s">
        <v>137</v>
      </c>
      <c r="D225" s="168" t="s">
        <v>138</v>
      </c>
      <c r="E225" s="168" t="s">
        <v>852</v>
      </c>
      <c r="F225" s="170">
        <v>-12944000</v>
      </c>
      <c r="G225" s="170">
        <v>-5132.3</v>
      </c>
      <c r="H225" s="170">
        <v>-0.48</v>
      </c>
    </row>
    <row r="226" spans="2:8" s="168" customFormat="1">
      <c r="B226" s="168" t="s">
        <v>1183</v>
      </c>
      <c r="C226" s="167" t="s">
        <v>137</v>
      </c>
      <c r="D226" s="168" t="s">
        <v>225</v>
      </c>
      <c r="E226" s="168" t="s">
        <v>509</v>
      </c>
      <c r="F226" s="170">
        <v>-263725</v>
      </c>
      <c r="G226" s="170">
        <v>-5175.7299999999996</v>
      </c>
      <c r="H226" s="170">
        <v>-0.49</v>
      </c>
    </row>
    <row r="227" spans="2:8" s="168" customFormat="1">
      <c r="B227" s="168" t="s">
        <v>1184</v>
      </c>
      <c r="C227" s="167" t="s">
        <v>137</v>
      </c>
      <c r="D227" s="168" t="s">
        <v>341</v>
      </c>
      <c r="E227" s="168" t="s">
        <v>696</v>
      </c>
      <c r="F227" s="170">
        <v>-3648000</v>
      </c>
      <c r="G227" s="170">
        <v>-5200.22</v>
      </c>
      <c r="H227" s="170">
        <v>-0.49</v>
      </c>
    </row>
    <row r="228" spans="2:8" s="168" customFormat="1">
      <c r="B228" s="168" t="s">
        <v>1185</v>
      </c>
      <c r="C228" s="167" t="s">
        <v>137</v>
      </c>
      <c r="D228" s="168" t="s">
        <v>167</v>
      </c>
      <c r="E228" s="168" t="s">
        <v>453</v>
      </c>
      <c r="F228" s="170">
        <v>-505750</v>
      </c>
      <c r="G228" s="170">
        <v>-5626.97</v>
      </c>
      <c r="H228" s="170">
        <v>-0.53</v>
      </c>
    </row>
    <row r="229" spans="2:8" s="168" customFormat="1">
      <c r="B229" s="168" t="s">
        <v>1186</v>
      </c>
      <c r="C229" s="167" t="s">
        <v>137</v>
      </c>
      <c r="D229" s="168" t="s">
        <v>138</v>
      </c>
      <c r="E229" s="168" t="s">
        <v>410</v>
      </c>
      <c r="F229" s="170">
        <v>-6440000</v>
      </c>
      <c r="G229" s="170">
        <v>-5644.66</v>
      </c>
      <c r="H229" s="170">
        <v>-0.53</v>
      </c>
    </row>
    <row r="230" spans="2:8" s="168" customFormat="1">
      <c r="B230" s="168" t="s">
        <v>1187</v>
      </c>
      <c r="C230" s="167" t="s">
        <v>137</v>
      </c>
      <c r="D230" s="168" t="s">
        <v>160</v>
      </c>
      <c r="E230" s="168" t="s">
        <v>394</v>
      </c>
      <c r="F230" s="170">
        <v>-169000</v>
      </c>
      <c r="G230" s="170">
        <v>-5802.28</v>
      </c>
      <c r="H230" s="170">
        <v>-0.54</v>
      </c>
    </row>
    <row r="231" spans="2:8" s="168" customFormat="1">
      <c r="B231" s="168" t="s">
        <v>1188</v>
      </c>
      <c r="C231" s="167" t="s">
        <v>137</v>
      </c>
      <c r="D231" s="168" t="s">
        <v>192</v>
      </c>
      <c r="E231" s="168" t="s">
        <v>276</v>
      </c>
      <c r="F231" s="170">
        <v>-112625</v>
      </c>
      <c r="G231" s="170">
        <v>-5899.35</v>
      </c>
      <c r="H231" s="170">
        <v>-0.55000000000000004</v>
      </c>
    </row>
    <row r="232" spans="2:8" s="168" customFormat="1">
      <c r="B232" s="168" t="s">
        <v>1189</v>
      </c>
      <c r="C232" s="167" t="s">
        <v>137</v>
      </c>
      <c r="D232" s="168" t="s">
        <v>147</v>
      </c>
      <c r="E232" s="168" t="s">
        <v>148</v>
      </c>
      <c r="F232" s="170">
        <v>-242700</v>
      </c>
      <c r="G232" s="170">
        <v>-5934.26</v>
      </c>
      <c r="H232" s="170">
        <v>-0.56000000000000005</v>
      </c>
    </row>
    <row r="233" spans="2:8" s="168" customFormat="1">
      <c r="B233" s="168" t="s">
        <v>1190</v>
      </c>
      <c r="C233" s="167" t="s">
        <v>137</v>
      </c>
      <c r="D233" s="168" t="s">
        <v>172</v>
      </c>
      <c r="E233" s="168" t="s">
        <v>173</v>
      </c>
      <c r="F233" s="170">
        <v>-293500</v>
      </c>
      <c r="G233" s="170">
        <v>-6010.88</v>
      </c>
      <c r="H233" s="170">
        <v>-0.56000000000000005</v>
      </c>
    </row>
    <row r="234" spans="2:8" s="168" customFormat="1">
      <c r="B234" s="168" t="s">
        <v>1191</v>
      </c>
      <c r="C234" s="167" t="s">
        <v>137</v>
      </c>
      <c r="D234" s="168" t="s">
        <v>160</v>
      </c>
      <c r="E234" s="168" t="s">
        <v>504</v>
      </c>
      <c r="F234" s="170">
        <v>-997500</v>
      </c>
      <c r="G234" s="170">
        <v>-6020.91</v>
      </c>
      <c r="H234" s="170">
        <v>-0.56999999999999995</v>
      </c>
    </row>
    <row r="235" spans="2:8" s="168" customFormat="1">
      <c r="B235" s="168" t="s">
        <v>1192</v>
      </c>
      <c r="C235" s="167" t="s">
        <v>137</v>
      </c>
      <c r="D235" s="168" t="s">
        <v>170</v>
      </c>
      <c r="E235" s="168" t="s">
        <v>362</v>
      </c>
      <c r="F235" s="170">
        <v>-22675</v>
      </c>
      <c r="G235" s="170">
        <v>-6420.62</v>
      </c>
      <c r="H235" s="170">
        <v>-0.6</v>
      </c>
    </row>
    <row r="236" spans="2:8" s="168" customFormat="1">
      <c r="B236" s="168" t="s">
        <v>1193</v>
      </c>
      <c r="C236" s="167" t="s">
        <v>137</v>
      </c>
      <c r="D236" s="168" t="s">
        <v>244</v>
      </c>
      <c r="E236" s="168" t="s">
        <v>286</v>
      </c>
      <c r="F236" s="170">
        <v>-169250</v>
      </c>
      <c r="G236" s="170">
        <v>-6510.46</v>
      </c>
      <c r="H236" s="170">
        <v>-0.61</v>
      </c>
    </row>
    <row r="237" spans="2:8" s="168" customFormat="1">
      <c r="B237" s="168" t="s">
        <v>1194</v>
      </c>
      <c r="C237" s="167" t="s">
        <v>137</v>
      </c>
      <c r="D237" s="168" t="s">
        <v>163</v>
      </c>
      <c r="E237" s="168" t="s">
        <v>188</v>
      </c>
      <c r="F237" s="170">
        <v>-1190750</v>
      </c>
      <c r="G237" s="170">
        <v>-6671.77</v>
      </c>
      <c r="H237" s="170">
        <v>-0.63</v>
      </c>
    </row>
    <row r="238" spans="2:8" s="168" customFormat="1">
      <c r="B238" s="168" t="s">
        <v>1195</v>
      </c>
      <c r="C238" s="167" t="s">
        <v>137</v>
      </c>
      <c r="D238" s="168" t="s">
        <v>147</v>
      </c>
      <c r="E238" s="168" t="s">
        <v>482</v>
      </c>
      <c r="F238" s="170">
        <v>-1446250</v>
      </c>
      <c r="G238" s="170">
        <v>-6906.57</v>
      </c>
      <c r="H238" s="170">
        <v>-0.65</v>
      </c>
    </row>
    <row r="239" spans="2:8" s="168" customFormat="1">
      <c r="B239" s="168" t="s">
        <v>1196</v>
      </c>
      <c r="C239" s="167" t="s">
        <v>137</v>
      </c>
      <c r="D239" s="168" t="s">
        <v>143</v>
      </c>
      <c r="E239" s="168" t="s">
        <v>157</v>
      </c>
      <c r="F239" s="170">
        <v>-242800</v>
      </c>
      <c r="G239" s="170">
        <v>-6964.48</v>
      </c>
      <c r="H239" s="170">
        <v>-0.65</v>
      </c>
    </row>
    <row r="240" spans="2:8" s="168" customFormat="1">
      <c r="B240" s="168" t="s">
        <v>1197</v>
      </c>
      <c r="C240" s="167" t="s">
        <v>137</v>
      </c>
      <c r="D240" s="168" t="s">
        <v>167</v>
      </c>
      <c r="E240" s="168" t="s">
        <v>202</v>
      </c>
      <c r="F240" s="170">
        <v>-1190200</v>
      </c>
      <c r="G240" s="170">
        <v>-7006.11</v>
      </c>
      <c r="H240" s="170">
        <v>-0.66</v>
      </c>
    </row>
    <row r="241" spans="2:8" s="168" customFormat="1">
      <c r="B241" s="168" t="s">
        <v>1198</v>
      </c>
      <c r="C241" s="167" t="s">
        <v>137</v>
      </c>
      <c r="D241" s="168" t="s">
        <v>172</v>
      </c>
      <c r="E241" s="168" t="s">
        <v>850</v>
      </c>
      <c r="F241" s="170">
        <v>-921000</v>
      </c>
      <c r="G241" s="170">
        <v>-7069.6</v>
      </c>
      <c r="H241" s="170">
        <v>-0.66</v>
      </c>
    </row>
    <row r="242" spans="2:8" s="168" customFormat="1">
      <c r="B242" s="168" t="s">
        <v>1199</v>
      </c>
      <c r="C242" s="167" t="s">
        <v>137</v>
      </c>
      <c r="D242" s="168" t="s">
        <v>147</v>
      </c>
      <c r="E242" s="168" t="s">
        <v>288</v>
      </c>
      <c r="F242" s="170">
        <v>-460500</v>
      </c>
      <c r="G242" s="170">
        <v>-7190.48</v>
      </c>
      <c r="H242" s="170">
        <v>-0.67</v>
      </c>
    </row>
    <row r="243" spans="2:8" s="168" customFormat="1">
      <c r="B243" s="168" t="s">
        <v>1200</v>
      </c>
      <c r="C243" s="167" t="s">
        <v>137</v>
      </c>
      <c r="D243" s="168" t="s">
        <v>160</v>
      </c>
      <c r="E243" s="168" t="s">
        <v>419</v>
      </c>
      <c r="F243" s="170">
        <v>-244200</v>
      </c>
      <c r="G243" s="170">
        <v>-7258.23</v>
      </c>
      <c r="H243" s="170">
        <v>-0.68</v>
      </c>
    </row>
    <row r="244" spans="2:8" s="168" customFormat="1">
      <c r="B244" s="168" t="s">
        <v>1201</v>
      </c>
      <c r="C244" s="167" t="s">
        <v>137</v>
      </c>
      <c r="D244" s="168" t="s">
        <v>160</v>
      </c>
      <c r="E244" s="168" t="s">
        <v>195</v>
      </c>
      <c r="F244" s="170">
        <v>-1141250</v>
      </c>
      <c r="G244" s="170">
        <v>-7334.81</v>
      </c>
      <c r="H244" s="170">
        <v>-0.69</v>
      </c>
    </row>
    <row r="245" spans="2:8" s="168" customFormat="1">
      <c r="B245" s="168" t="s">
        <v>1202</v>
      </c>
      <c r="C245" s="167" t="s">
        <v>137</v>
      </c>
      <c r="D245" s="168" t="s">
        <v>147</v>
      </c>
      <c r="E245" s="168" t="s">
        <v>418</v>
      </c>
      <c r="F245" s="170">
        <v>-118750</v>
      </c>
      <c r="G245" s="170">
        <v>-7404.83</v>
      </c>
      <c r="H245" s="170">
        <v>-0.69</v>
      </c>
    </row>
    <row r="246" spans="2:8" s="168" customFormat="1">
      <c r="B246" s="168" t="s">
        <v>1203</v>
      </c>
      <c r="C246" s="167" t="s">
        <v>137</v>
      </c>
      <c r="D246" s="168" t="s">
        <v>167</v>
      </c>
      <c r="E246" s="168" t="s">
        <v>386</v>
      </c>
      <c r="F246" s="170">
        <v>-812500</v>
      </c>
      <c r="G246" s="170">
        <v>-7480.28</v>
      </c>
      <c r="H246" s="170">
        <v>-0.7</v>
      </c>
    </row>
    <row r="247" spans="2:8" s="168" customFormat="1">
      <c r="B247" s="168" t="s">
        <v>1204</v>
      </c>
      <c r="C247" s="167" t="s">
        <v>137</v>
      </c>
      <c r="D247" s="168" t="s">
        <v>244</v>
      </c>
      <c r="E247" s="168" t="s">
        <v>381</v>
      </c>
      <c r="F247" s="170">
        <v>-1017800</v>
      </c>
      <c r="G247" s="170">
        <v>-7583.63</v>
      </c>
      <c r="H247" s="170">
        <v>-0.71</v>
      </c>
    </row>
    <row r="248" spans="2:8" s="168" customFormat="1">
      <c r="B248" s="168" t="s">
        <v>1205</v>
      </c>
      <c r="C248" s="167" t="s">
        <v>137</v>
      </c>
      <c r="D248" s="168" t="s">
        <v>149</v>
      </c>
      <c r="E248" s="168" t="s">
        <v>285</v>
      </c>
      <c r="F248" s="170">
        <v>-662000</v>
      </c>
      <c r="G248" s="170">
        <v>-7790.42</v>
      </c>
      <c r="H248" s="170">
        <v>-0.73</v>
      </c>
    </row>
    <row r="249" spans="2:8" s="168" customFormat="1">
      <c r="B249" s="168" t="s">
        <v>1206</v>
      </c>
      <c r="C249" s="167" t="s">
        <v>137</v>
      </c>
      <c r="D249" s="168" t="s">
        <v>235</v>
      </c>
      <c r="E249" s="168" t="s">
        <v>389</v>
      </c>
      <c r="F249" s="170">
        <v>-3993000</v>
      </c>
      <c r="G249" s="170">
        <v>-8101.8</v>
      </c>
      <c r="H249" s="170">
        <v>-0.76</v>
      </c>
    </row>
    <row r="250" spans="2:8" s="168" customFormat="1">
      <c r="B250" s="168" t="s">
        <v>1207</v>
      </c>
      <c r="C250" s="167" t="s">
        <v>137</v>
      </c>
      <c r="D250" s="168" t="s">
        <v>255</v>
      </c>
      <c r="E250" s="168" t="s">
        <v>365</v>
      </c>
      <c r="F250" s="170">
        <v>-6655500</v>
      </c>
      <c r="G250" s="170">
        <v>-8346</v>
      </c>
      <c r="H250" s="170">
        <v>-0.78</v>
      </c>
    </row>
    <row r="251" spans="2:8" s="168" customFormat="1">
      <c r="B251" s="168" t="s">
        <v>1208</v>
      </c>
      <c r="C251" s="167" t="s">
        <v>137</v>
      </c>
      <c r="D251" s="168" t="s">
        <v>138</v>
      </c>
      <c r="E251" s="168" t="s">
        <v>146</v>
      </c>
      <c r="F251" s="170">
        <v>-523200</v>
      </c>
      <c r="G251" s="170">
        <v>-8665.24</v>
      </c>
      <c r="H251" s="170">
        <v>-0.81</v>
      </c>
    </row>
    <row r="252" spans="2:8" s="168" customFormat="1">
      <c r="B252" s="168" t="s">
        <v>1209</v>
      </c>
      <c r="C252" s="167" t="s">
        <v>137</v>
      </c>
      <c r="D252" s="168" t="s">
        <v>359</v>
      </c>
      <c r="E252" s="168" t="s">
        <v>849</v>
      </c>
      <c r="F252" s="170">
        <v>-608000</v>
      </c>
      <c r="G252" s="170">
        <v>-8677.07</v>
      </c>
      <c r="H252" s="170">
        <v>-0.81</v>
      </c>
    </row>
    <row r="253" spans="2:8" s="168" customFormat="1">
      <c r="B253" s="168" t="s">
        <v>1210</v>
      </c>
      <c r="C253" s="167" t="s">
        <v>137</v>
      </c>
      <c r="D253" s="168" t="s">
        <v>170</v>
      </c>
      <c r="E253" s="168" t="s">
        <v>348</v>
      </c>
      <c r="F253" s="170">
        <v>-564300</v>
      </c>
      <c r="G253" s="170">
        <v>-8738.75</v>
      </c>
      <c r="H253" s="170">
        <v>-0.82</v>
      </c>
    </row>
    <row r="254" spans="2:8" s="168" customFormat="1">
      <c r="B254" s="168" t="s">
        <v>1211</v>
      </c>
      <c r="C254" s="167" t="s">
        <v>137</v>
      </c>
      <c r="D254" s="168" t="s">
        <v>341</v>
      </c>
      <c r="E254" s="168" t="s">
        <v>343</v>
      </c>
      <c r="F254" s="170">
        <v>-2042500</v>
      </c>
      <c r="G254" s="170">
        <v>-8853.2199999999993</v>
      </c>
      <c r="H254" s="170">
        <v>-0.83</v>
      </c>
    </row>
    <row r="255" spans="2:8" s="168" customFormat="1">
      <c r="B255" s="168" t="s">
        <v>1212</v>
      </c>
      <c r="C255" s="167" t="s">
        <v>137</v>
      </c>
      <c r="D255" s="168" t="s">
        <v>170</v>
      </c>
      <c r="E255" s="168" t="s">
        <v>179</v>
      </c>
      <c r="F255" s="170">
        <v>-371000</v>
      </c>
      <c r="G255" s="170">
        <v>-8895.65</v>
      </c>
      <c r="H255" s="170">
        <v>-0.83</v>
      </c>
    </row>
    <row r="256" spans="2:8" s="168" customFormat="1">
      <c r="B256" s="168" t="s">
        <v>1145</v>
      </c>
      <c r="C256" s="167" t="s">
        <v>137</v>
      </c>
      <c r="D256" s="168" t="s">
        <v>448</v>
      </c>
      <c r="E256" s="168" t="s">
        <v>449</v>
      </c>
      <c r="F256" s="170">
        <v>-2673000</v>
      </c>
      <c r="G256" s="170">
        <v>-8997.32</v>
      </c>
      <c r="H256" s="170">
        <v>-0.84</v>
      </c>
    </row>
    <row r="257" spans="2:8" s="168" customFormat="1">
      <c r="B257" s="168" t="s">
        <v>1213</v>
      </c>
      <c r="C257" s="167" t="s">
        <v>137</v>
      </c>
      <c r="D257" s="168" t="s">
        <v>190</v>
      </c>
      <c r="E257" s="168" t="s">
        <v>353</v>
      </c>
      <c r="F257" s="170">
        <v>-1111500</v>
      </c>
      <c r="G257" s="170">
        <v>-8998.7000000000007</v>
      </c>
      <c r="H257" s="170">
        <v>-0.84</v>
      </c>
    </row>
    <row r="258" spans="2:8" s="168" customFormat="1">
      <c r="B258" s="168" t="s">
        <v>1214</v>
      </c>
      <c r="C258" s="167" t="s">
        <v>137</v>
      </c>
      <c r="D258" s="168" t="s">
        <v>160</v>
      </c>
      <c r="E258" s="168" t="s">
        <v>161</v>
      </c>
      <c r="F258" s="170">
        <v>-387600</v>
      </c>
      <c r="G258" s="170">
        <v>-9082.44</v>
      </c>
      <c r="H258" s="170">
        <v>-0.85</v>
      </c>
    </row>
    <row r="259" spans="2:8" s="168" customFormat="1">
      <c r="B259" s="168" t="s">
        <v>1215</v>
      </c>
      <c r="C259" s="167" t="s">
        <v>137</v>
      </c>
      <c r="D259" s="168" t="s">
        <v>149</v>
      </c>
      <c r="E259" s="168" t="s">
        <v>150</v>
      </c>
      <c r="F259" s="170">
        <v>-529125</v>
      </c>
      <c r="G259" s="170">
        <v>-9114.9699999999993</v>
      </c>
      <c r="H259" s="170">
        <v>-0.86</v>
      </c>
    </row>
    <row r="260" spans="2:8" s="168" customFormat="1">
      <c r="B260" s="168" t="s">
        <v>1216</v>
      </c>
      <c r="C260" s="167" t="s">
        <v>137</v>
      </c>
      <c r="D260" s="168" t="s">
        <v>344</v>
      </c>
      <c r="E260" s="168" t="s">
        <v>345</v>
      </c>
      <c r="F260" s="170">
        <v>-2208050</v>
      </c>
      <c r="G260" s="170">
        <v>-9793.81</v>
      </c>
      <c r="H260" s="170">
        <v>-0.92</v>
      </c>
    </row>
    <row r="261" spans="2:8" s="168" customFormat="1">
      <c r="B261" s="168" t="s">
        <v>1217</v>
      </c>
      <c r="C261" s="167" t="s">
        <v>137</v>
      </c>
      <c r="D261" s="168" t="s">
        <v>138</v>
      </c>
      <c r="E261" s="168" t="s">
        <v>142</v>
      </c>
      <c r="F261" s="170">
        <v>-724900</v>
      </c>
      <c r="G261" s="170">
        <v>-10353.02</v>
      </c>
      <c r="H261" s="170">
        <v>-0.97</v>
      </c>
    </row>
    <row r="262" spans="2:8" s="168" customFormat="1">
      <c r="B262" s="168" t="s">
        <v>1218</v>
      </c>
      <c r="C262" s="167" t="s">
        <v>137</v>
      </c>
      <c r="D262" s="168" t="s">
        <v>143</v>
      </c>
      <c r="E262" s="168" t="s">
        <v>269</v>
      </c>
      <c r="F262" s="170">
        <v>-1016400</v>
      </c>
      <c r="G262" s="170">
        <v>-10453.67</v>
      </c>
      <c r="H262" s="170">
        <v>-0.98</v>
      </c>
    </row>
    <row r="263" spans="2:8" s="168" customFormat="1">
      <c r="B263" s="168" t="s">
        <v>1219</v>
      </c>
      <c r="C263" s="167" t="s">
        <v>137</v>
      </c>
      <c r="D263" s="168" t="s">
        <v>181</v>
      </c>
      <c r="E263" s="168" t="s">
        <v>201</v>
      </c>
      <c r="F263" s="170">
        <v>-1609300</v>
      </c>
      <c r="G263" s="170">
        <v>-10731.62</v>
      </c>
      <c r="H263" s="170">
        <v>-1.01</v>
      </c>
    </row>
    <row r="264" spans="2:8" s="168" customFormat="1">
      <c r="B264" s="168" t="s">
        <v>1220</v>
      </c>
      <c r="C264" s="167" t="s">
        <v>137</v>
      </c>
      <c r="D264" s="168" t="s">
        <v>222</v>
      </c>
      <c r="E264" s="168" t="s">
        <v>294</v>
      </c>
      <c r="F264" s="170">
        <v>-266500</v>
      </c>
      <c r="G264" s="170">
        <v>-10790.72</v>
      </c>
      <c r="H264" s="170">
        <v>-1.01</v>
      </c>
    </row>
    <row r="265" spans="2:8" s="168" customFormat="1">
      <c r="B265" s="168" t="s">
        <v>1221</v>
      </c>
      <c r="C265" s="167" t="s">
        <v>137</v>
      </c>
      <c r="D265" s="168" t="s">
        <v>359</v>
      </c>
      <c r="E265" s="168" t="s">
        <v>360</v>
      </c>
      <c r="F265" s="170">
        <v>-6237700</v>
      </c>
      <c r="G265" s="170">
        <v>-11355.73</v>
      </c>
      <c r="H265" s="170">
        <v>-1.07</v>
      </c>
    </row>
    <row r="266" spans="2:8" s="168" customFormat="1">
      <c r="B266" s="168" t="s">
        <v>1222</v>
      </c>
      <c r="C266" s="167" t="s">
        <v>137</v>
      </c>
      <c r="D266" s="168" t="s">
        <v>143</v>
      </c>
      <c r="E266" s="168" t="s">
        <v>421</v>
      </c>
      <c r="F266" s="170">
        <v>-940200</v>
      </c>
      <c r="G266" s="170">
        <v>-11392.87</v>
      </c>
      <c r="H266" s="170">
        <v>-1.07</v>
      </c>
    </row>
    <row r="267" spans="2:8" s="168" customFormat="1">
      <c r="B267" s="168" t="s">
        <v>1223</v>
      </c>
      <c r="C267" s="167" t="s">
        <v>137</v>
      </c>
      <c r="D267" s="168" t="s">
        <v>244</v>
      </c>
      <c r="E267" s="168" t="s">
        <v>432</v>
      </c>
      <c r="F267" s="170">
        <v>-478500</v>
      </c>
      <c r="G267" s="170">
        <v>-13285.55</v>
      </c>
      <c r="H267" s="170">
        <v>-1.25</v>
      </c>
    </row>
    <row r="268" spans="2:8" s="168" customFormat="1">
      <c r="B268" s="168" t="s">
        <v>1224</v>
      </c>
      <c r="C268" s="167" t="s">
        <v>137</v>
      </c>
      <c r="D268" s="168" t="s">
        <v>196</v>
      </c>
      <c r="E268" s="168" t="s">
        <v>426</v>
      </c>
      <c r="F268" s="170">
        <v>-2186250</v>
      </c>
      <c r="G268" s="170">
        <v>-14812.94</v>
      </c>
      <c r="H268" s="170">
        <v>-1.39</v>
      </c>
    </row>
    <row r="269" spans="2:8" s="168" customFormat="1">
      <c r="B269" s="168" t="s">
        <v>1225</v>
      </c>
      <c r="C269" s="167" t="s">
        <v>137</v>
      </c>
      <c r="D269" s="168" t="s">
        <v>167</v>
      </c>
      <c r="E269" s="168" t="s">
        <v>169</v>
      </c>
      <c r="F269" s="170">
        <v>-313500</v>
      </c>
      <c r="G269" s="170">
        <v>-14830.27</v>
      </c>
      <c r="H269" s="170">
        <v>-1.39</v>
      </c>
    </row>
    <row r="270" spans="2:8" s="168" customFormat="1">
      <c r="B270" s="168" t="s">
        <v>1226</v>
      </c>
      <c r="C270" s="167" t="s">
        <v>137</v>
      </c>
      <c r="D270" s="168" t="s">
        <v>177</v>
      </c>
      <c r="E270" s="168" t="s">
        <v>178</v>
      </c>
      <c r="F270" s="170">
        <v>-948175</v>
      </c>
      <c r="G270" s="170">
        <v>-15251.87</v>
      </c>
      <c r="H270" s="170">
        <v>-1.43</v>
      </c>
    </row>
    <row r="271" spans="2:8" s="168" customFormat="1">
      <c r="B271" s="168" t="s">
        <v>1227</v>
      </c>
      <c r="C271" s="167" t="s">
        <v>137</v>
      </c>
      <c r="D271" s="168" t="s">
        <v>341</v>
      </c>
      <c r="E271" s="168" t="s">
        <v>422</v>
      </c>
      <c r="F271" s="170">
        <v>-2293650</v>
      </c>
      <c r="G271" s="170">
        <v>-16973.009999999998</v>
      </c>
      <c r="H271" s="170">
        <v>-1.59</v>
      </c>
    </row>
    <row r="272" spans="2:8" s="168" customFormat="1">
      <c r="B272" s="168" t="s">
        <v>1228</v>
      </c>
      <c r="C272" s="167" t="s">
        <v>137</v>
      </c>
      <c r="D272" s="168" t="s">
        <v>344</v>
      </c>
      <c r="E272" s="168" t="s">
        <v>346</v>
      </c>
      <c r="F272" s="170">
        <v>-5725700</v>
      </c>
      <c r="G272" s="170">
        <v>-17303.07</v>
      </c>
      <c r="H272" s="170">
        <v>-1.62</v>
      </c>
    </row>
    <row r="273" spans="2:8" s="168" customFormat="1">
      <c r="B273" s="168" t="s">
        <v>1229</v>
      </c>
      <c r="C273" s="167" t="s">
        <v>137</v>
      </c>
      <c r="D273" s="168" t="s">
        <v>341</v>
      </c>
      <c r="E273" s="168" t="s">
        <v>342</v>
      </c>
      <c r="F273" s="170">
        <v>-1283500</v>
      </c>
      <c r="G273" s="170">
        <v>-18472.13</v>
      </c>
      <c r="H273" s="170">
        <v>-1.73</v>
      </c>
    </row>
    <row r="274" spans="2:8" s="168" customFormat="1">
      <c r="B274" s="168" t="s">
        <v>1230</v>
      </c>
      <c r="C274" s="167" t="s">
        <v>137</v>
      </c>
      <c r="D274" s="168" t="s">
        <v>143</v>
      </c>
      <c r="E274" s="168" t="s">
        <v>145</v>
      </c>
      <c r="F274" s="170">
        <v>-591000</v>
      </c>
      <c r="G274" s="170">
        <v>-18802.96</v>
      </c>
      <c r="H274" s="170">
        <v>-1.76</v>
      </c>
    </row>
    <row r="275" spans="2:8" s="168" customFormat="1">
      <c r="B275" s="168" t="s">
        <v>1231</v>
      </c>
      <c r="C275" s="167" t="s">
        <v>137</v>
      </c>
      <c r="D275" s="168" t="s">
        <v>151</v>
      </c>
      <c r="E275" s="168" t="s">
        <v>152</v>
      </c>
      <c r="F275" s="170">
        <v>-3355863</v>
      </c>
      <c r="G275" s="170">
        <v>-18898.54</v>
      </c>
      <c r="H275" s="170">
        <v>-1.77</v>
      </c>
    </row>
    <row r="276" spans="2:8" s="168" customFormat="1">
      <c r="B276" s="168" t="s">
        <v>701</v>
      </c>
      <c r="C276" s="167" t="s">
        <v>137</v>
      </c>
      <c r="D276" s="168" t="s">
        <v>138</v>
      </c>
      <c r="E276" s="168" t="s">
        <v>282</v>
      </c>
      <c r="F276" s="170">
        <v>-4423500</v>
      </c>
      <c r="G276" s="170">
        <v>-19129.43</v>
      </c>
      <c r="H276" s="170">
        <v>-1.8</v>
      </c>
    </row>
    <row r="277" spans="2:8" s="168" customFormat="1">
      <c r="B277" s="168" t="s">
        <v>1232</v>
      </c>
      <c r="C277" s="167" t="s">
        <v>137</v>
      </c>
      <c r="D277" s="168" t="s">
        <v>140</v>
      </c>
      <c r="E277" s="168" t="s">
        <v>141</v>
      </c>
      <c r="F277" s="170">
        <v>-947750</v>
      </c>
      <c r="G277" s="170">
        <v>-19346.419999999998</v>
      </c>
      <c r="H277" s="170">
        <v>-1.82</v>
      </c>
    </row>
    <row r="278" spans="2:8" s="168" customFormat="1">
      <c r="B278" s="168" t="s">
        <v>1233</v>
      </c>
      <c r="C278" s="167" t="s">
        <v>137</v>
      </c>
      <c r="D278" s="168" t="s">
        <v>138</v>
      </c>
      <c r="E278" s="168" t="s">
        <v>139</v>
      </c>
      <c r="F278" s="170">
        <v>-2842125</v>
      </c>
      <c r="G278" s="170">
        <v>-19430.189999999999</v>
      </c>
      <c r="H278" s="170">
        <v>-1.82</v>
      </c>
    </row>
    <row r="279" spans="2:8" s="168" customFormat="1">
      <c r="B279" s="168" t="s">
        <v>1234</v>
      </c>
      <c r="C279" s="167" t="s">
        <v>137</v>
      </c>
      <c r="D279" s="168" t="s">
        <v>160</v>
      </c>
      <c r="E279" s="168" t="s">
        <v>162</v>
      </c>
      <c r="F279" s="170">
        <v>-9584000</v>
      </c>
      <c r="G279" s="170">
        <v>-19719.080000000002</v>
      </c>
      <c r="H279" s="170">
        <v>-1.85</v>
      </c>
    </row>
    <row r="280" spans="2:8" s="168" customFormat="1">
      <c r="B280" s="168" t="s">
        <v>1235</v>
      </c>
      <c r="C280" s="167" t="s">
        <v>137</v>
      </c>
      <c r="D280" s="168" t="s">
        <v>167</v>
      </c>
      <c r="E280" s="168" t="s">
        <v>180</v>
      </c>
      <c r="F280" s="170">
        <v>-2884000</v>
      </c>
      <c r="G280" s="170">
        <v>-22283.23</v>
      </c>
      <c r="H280" s="170">
        <v>-2.09</v>
      </c>
    </row>
    <row r="281" spans="2:8" s="168" customFormat="1">
      <c r="B281" s="184" t="s">
        <v>203</v>
      </c>
      <c r="C281" s="185"/>
      <c r="D281" s="184"/>
      <c r="E281" s="184"/>
      <c r="F281" s="172"/>
      <c r="G281" s="172">
        <f>SUM(G16:G146)</f>
        <v>744867.46000000043</v>
      </c>
      <c r="H281" s="172">
        <f>SUM(H16:H146)</f>
        <v>69.899999999999991</v>
      </c>
    </row>
    <row r="282" spans="2:8" s="168" customFormat="1">
      <c r="B282" s="181" t="s">
        <v>104</v>
      </c>
      <c r="C282" s="182" t="s">
        <v>132</v>
      </c>
      <c r="D282" s="181" t="s">
        <v>105</v>
      </c>
      <c r="E282" s="181" t="s">
        <v>106</v>
      </c>
      <c r="F282" s="183" t="s">
        <v>107</v>
      </c>
      <c r="G282" s="183" t="s">
        <v>108</v>
      </c>
      <c r="H282" s="183" t="s">
        <v>109</v>
      </c>
    </row>
    <row r="283" spans="2:8" s="168" customFormat="1">
      <c r="B283" s="184" t="s">
        <v>110</v>
      </c>
      <c r="C283" s="167"/>
      <c r="F283" s="170"/>
      <c r="G283" s="170"/>
      <c r="H283" s="170"/>
    </row>
    <row r="284" spans="2:8" s="168" customFormat="1">
      <c r="B284" s="184" t="s">
        <v>136</v>
      </c>
      <c r="C284" s="167"/>
      <c r="F284" s="170"/>
      <c r="G284" s="170"/>
      <c r="H284" s="170"/>
    </row>
    <row r="285" spans="2:8" s="168" customFormat="1">
      <c r="B285" s="184" t="s">
        <v>302</v>
      </c>
      <c r="C285" s="167"/>
      <c r="F285" s="170"/>
      <c r="G285" s="170"/>
      <c r="H285" s="170"/>
    </row>
    <row r="286" spans="2:8" s="168" customFormat="1">
      <c r="B286" s="168" t="s">
        <v>3046</v>
      </c>
      <c r="C286" s="167">
        <v>3.77</v>
      </c>
      <c r="D286" s="168" t="s">
        <v>304</v>
      </c>
      <c r="E286" s="168" t="s">
        <v>599</v>
      </c>
      <c r="F286" s="170">
        <v>13700000</v>
      </c>
      <c r="G286" s="170">
        <v>13823.09</v>
      </c>
      <c r="H286" s="170">
        <v>1.3</v>
      </c>
    </row>
    <row r="287" spans="2:8" s="168" customFormat="1">
      <c r="B287" s="168" t="s">
        <v>3037</v>
      </c>
      <c r="C287" s="167">
        <v>3.93</v>
      </c>
      <c r="D287" s="168" t="s">
        <v>304</v>
      </c>
      <c r="E287" s="168" t="s">
        <v>874</v>
      </c>
      <c r="F287" s="170">
        <v>12500000</v>
      </c>
      <c r="G287" s="170">
        <v>13005.2</v>
      </c>
      <c r="H287" s="170">
        <v>1.22</v>
      </c>
    </row>
    <row r="288" spans="2:8" s="168" customFormat="1">
      <c r="B288" s="168" t="s">
        <v>3043</v>
      </c>
      <c r="C288" s="167">
        <v>3.97</v>
      </c>
      <c r="D288" s="168" t="s">
        <v>304</v>
      </c>
      <c r="E288" s="168" t="s">
        <v>707</v>
      </c>
      <c r="F288" s="170">
        <v>12500000</v>
      </c>
      <c r="G288" s="170">
        <v>12976.7</v>
      </c>
      <c r="H288" s="170">
        <v>1.22</v>
      </c>
    </row>
    <row r="289" spans="2:8" s="168" customFormat="1">
      <c r="B289" s="168" t="s">
        <v>3034</v>
      </c>
      <c r="C289" s="167">
        <v>3.85</v>
      </c>
      <c r="D289" s="168" t="s">
        <v>304</v>
      </c>
      <c r="E289" s="168" t="s">
        <v>875</v>
      </c>
      <c r="F289" s="170">
        <v>12500000</v>
      </c>
      <c r="G289" s="170">
        <v>12929.94</v>
      </c>
      <c r="H289" s="170">
        <v>1.21</v>
      </c>
    </row>
    <row r="290" spans="2:8" s="168" customFormat="1">
      <c r="B290" s="168" t="s">
        <v>3040</v>
      </c>
      <c r="C290" s="167">
        <v>3.86</v>
      </c>
      <c r="D290" s="168" t="s">
        <v>304</v>
      </c>
      <c r="E290" s="168" t="s">
        <v>702</v>
      </c>
      <c r="F290" s="170">
        <v>11000000</v>
      </c>
      <c r="G290" s="170">
        <v>11395.26</v>
      </c>
      <c r="H290" s="170">
        <v>1.07</v>
      </c>
    </row>
    <row r="291" spans="2:8" s="168" customFormat="1">
      <c r="B291" s="168" t="s">
        <v>3038</v>
      </c>
      <c r="C291" s="167">
        <v>3.97</v>
      </c>
      <c r="D291" s="168" t="s">
        <v>304</v>
      </c>
      <c r="E291" s="168" t="s">
        <v>705</v>
      </c>
      <c r="F291" s="170">
        <v>7700000</v>
      </c>
      <c r="G291" s="170">
        <v>8052.99</v>
      </c>
      <c r="H291" s="170">
        <v>0.76</v>
      </c>
    </row>
    <row r="292" spans="2:8" s="168" customFormat="1">
      <c r="B292" s="168" t="s">
        <v>3039</v>
      </c>
      <c r="C292" s="167">
        <v>3.47</v>
      </c>
      <c r="D292" s="168" t="s">
        <v>304</v>
      </c>
      <c r="E292" s="168" t="s">
        <v>877</v>
      </c>
      <c r="F292" s="170">
        <v>6500000</v>
      </c>
      <c r="G292" s="170">
        <v>6590.66</v>
      </c>
      <c r="H292" s="170">
        <v>0.62</v>
      </c>
    </row>
    <row r="293" spans="2:8" s="168" customFormat="1">
      <c r="B293" s="168" t="s">
        <v>3036</v>
      </c>
      <c r="C293" s="167">
        <v>3.62</v>
      </c>
      <c r="D293" s="168" t="s">
        <v>304</v>
      </c>
      <c r="E293" s="168" t="s">
        <v>792</v>
      </c>
      <c r="F293" s="170">
        <v>6000000</v>
      </c>
      <c r="G293" s="170">
        <v>6145.19</v>
      </c>
      <c r="H293" s="170">
        <v>0.57999999999999996</v>
      </c>
    </row>
    <row r="294" spans="2:8" s="168" customFormat="1">
      <c r="B294" s="168" t="s">
        <v>3048</v>
      </c>
      <c r="C294" s="167">
        <v>3.93</v>
      </c>
      <c r="D294" s="168" t="s">
        <v>304</v>
      </c>
      <c r="E294" s="168" t="s">
        <v>878</v>
      </c>
      <c r="F294" s="170">
        <v>5500000</v>
      </c>
      <c r="G294" s="170">
        <v>5501.51</v>
      </c>
      <c r="H294" s="170">
        <v>0.52</v>
      </c>
    </row>
    <row r="295" spans="2:8" s="168" customFormat="1">
      <c r="B295" s="168" t="s">
        <v>3041</v>
      </c>
      <c r="C295" s="167">
        <v>4.2699999999999996</v>
      </c>
      <c r="D295" s="168" t="s">
        <v>304</v>
      </c>
      <c r="E295" s="168" t="s">
        <v>790</v>
      </c>
      <c r="F295" s="170">
        <v>3500000</v>
      </c>
      <c r="G295" s="170">
        <v>3673.16</v>
      </c>
      <c r="H295" s="170">
        <v>0.34</v>
      </c>
    </row>
    <row r="296" spans="2:8" s="168" customFormat="1">
      <c r="B296" s="168" t="s">
        <v>879</v>
      </c>
      <c r="C296" s="167">
        <v>4.2300000000000004</v>
      </c>
      <c r="D296" s="168" t="s">
        <v>304</v>
      </c>
      <c r="E296" s="168" t="s">
        <v>880</v>
      </c>
      <c r="F296" s="170">
        <v>3500000</v>
      </c>
      <c r="G296" s="170">
        <v>3501.74</v>
      </c>
      <c r="H296" s="170">
        <v>0.33</v>
      </c>
    </row>
    <row r="297" spans="2:8" s="168" customFormat="1">
      <c r="B297" s="168" t="s">
        <v>3047</v>
      </c>
      <c r="C297" s="167">
        <v>4.46</v>
      </c>
      <c r="D297" s="168" t="s">
        <v>304</v>
      </c>
      <c r="E297" s="168" t="s">
        <v>881</v>
      </c>
      <c r="F297" s="170">
        <v>3500000</v>
      </c>
      <c r="G297" s="170">
        <v>3500.92</v>
      </c>
      <c r="H297" s="170">
        <v>0.33</v>
      </c>
    </row>
    <row r="298" spans="2:8" s="168" customFormat="1">
      <c r="B298" s="168" t="s">
        <v>3044</v>
      </c>
      <c r="C298" s="167">
        <v>4.2300000000000004</v>
      </c>
      <c r="D298" s="168" t="s">
        <v>304</v>
      </c>
      <c r="E298" s="168" t="s">
        <v>704</v>
      </c>
      <c r="F298" s="170">
        <v>2700000</v>
      </c>
      <c r="G298" s="170">
        <v>2837.91</v>
      </c>
      <c r="H298" s="170">
        <v>0.27</v>
      </c>
    </row>
    <row r="299" spans="2:8" s="168" customFormat="1">
      <c r="B299" s="168" t="s">
        <v>3045</v>
      </c>
      <c r="C299" s="167">
        <v>4.6399999999999997</v>
      </c>
      <c r="D299" s="168" t="s">
        <v>304</v>
      </c>
      <c r="E299" s="168" t="s">
        <v>463</v>
      </c>
      <c r="F299" s="170">
        <v>2300000</v>
      </c>
      <c r="G299" s="170">
        <v>2443.66</v>
      </c>
      <c r="H299" s="170">
        <v>0.23</v>
      </c>
    </row>
    <row r="300" spans="2:8" s="168" customFormat="1">
      <c r="B300" s="168" t="s">
        <v>3042</v>
      </c>
      <c r="C300" s="167">
        <v>4.6399999999999997</v>
      </c>
      <c r="D300" s="168" t="s">
        <v>304</v>
      </c>
      <c r="E300" s="168" t="s">
        <v>882</v>
      </c>
      <c r="F300" s="170">
        <v>2000000</v>
      </c>
      <c r="G300" s="170">
        <v>2182.0100000000002</v>
      </c>
      <c r="H300" s="170">
        <v>0.2</v>
      </c>
    </row>
    <row r="301" spans="2:8" s="168" customFormat="1">
      <c r="B301" s="168" t="s">
        <v>3035</v>
      </c>
      <c r="C301" s="167">
        <v>4.2699999999999996</v>
      </c>
      <c r="D301" s="168" t="s">
        <v>304</v>
      </c>
      <c r="E301" s="168" t="s">
        <v>883</v>
      </c>
      <c r="F301" s="170">
        <v>500000</v>
      </c>
      <c r="G301" s="170">
        <v>516.35</v>
      </c>
      <c r="H301" s="170">
        <v>0.05</v>
      </c>
    </row>
    <row r="302" spans="2:8" s="168" customFormat="1">
      <c r="B302" s="184" t="s">
        <v>312</v>
      </c>
      <c r="C302" s="185"/>
      <c r="D302" s="184"/>
      <c r="E302" s="184"/>
      <c r="F302" s="172"/>
      <c r="G302" s="172">
        <f>SUM(G282:G301)</f>
        <v>109076.29000000002</v>
      </c>
      <c r="H302" s="172">
        <f>SUM(H282:H301)</f>
        <v>10.25</v>
      </c>
    </row>
    <row r="303" spans="2:8" s="168" customFormat="1">
      <c r="B303" s="184" t="s">
        <v>313</v>
      </c>
      <c r="C303" s="167"/>
      <c r="F303" s="170"/>
      <c r="G303" s="170"/>
      <c r="H303" s="170"/>
    </row>
    <row r="304" spans="2:8" s="168" customFormat="1">
      <c r="B304" s="168" t="s">
        <v>1236</v>
      </c>
      <c r="C304" s="167">
        <v>4.3499999999999996</v>
      </c>
      <c r="D304" s="168" t="s">
        <v>314</v>
      </c>
      <c r="E304" s="168" t="s">
        <v>884</v>
      </c>
      <c r="F304" s="170">
        <v>500</v>
      </c>
      <c r="G304" s="170">
        <v>5031.25</v>
      </c>
      <c r="H304" s="170">
        <v>0.47</v>
      </c>
    </row>
    <row r="305" spans="2:8" s="168" customFormat="1">
      <c r="B305" s="168" t="s">
        <v>885</v>
      </c>
      <c r="C305" s="167">
        <v>4.1399999999999997</v>
      </c>
      <c r="D305" s="168" t="s">
        <v>314</v>
      </c>
      <c r="E305" s="168" t="s">
        <v>886</v>
      </c>
      <c r="F305" s="170">
        <v>250</v>
      </c>
      <c r="G305" s="170">
        <v>2574.31</v>
      </c>
      <c r="H305" s="170">
        <v>0.24</v>
      </c>
    </row>
    <row r="306" spans="2:8" s="168" customFormat="1">
      <c r="B306" s="168" t="s">
        <v>887</v>
      </c>
      <c r="C306" s="167">
        <v>3.71</v>
      </c>
      <c r="D306" s="168" t="s">
        <v>314</v>
      </c>
      <c r="E306" s="168" t="s">
        <v>888</v>
      </c>
      <c r="F306" s="170">
        <v>250</v>
      </c>
      <c r="G306" s="170">
        <v>2558.2199999999998</v>
      </c>
      <c r="H306" s="170">
        <v>0.24</v>
      </c>
    </row>
    <row r="307" spans="2:8" s="168" customFormat="1">
      <c r="B307" s="168" t="s">
        <v>1237</v>
      </c>
      <c r="C307" s="167">
        <v>4.3499999999999996</v>
      </c>
      <c r="D307" s="168" t="s">
        <v>314</v>
      </c>
      <c r="E307" s="168" t="s">
        <v>889</v>
      </c>
      <c r="F307" s="170">
        <v>250</v>
      </c>
      <c r="G307" s="170">
        <v>2550.27</v>
      </c>
      <c r="H307" s="170">
        <v>0.24</v>
      </c>
    </row>
    <row r="308" spans="2:8" s="168" customFormat="1">
      <c r="B308" s="168" t="s">
        <v>1238</v>
      </c>
      <c r="C308" s="167">
        <v>4.45</v>
      </c>
      <c r="D308" s="168" t="s">
        <v>314</v>
      </c>
      <c r="E308" s="168" t="s">
        <v>890</v>
      </c>
      <c r="F308" s="170">
        <v>250</v>
      </c>
      <c r="G308" s="170">
        <v>2501.2199999999998</v>
      </c>
      <c r="H308" s="170">
        <v>0.23</v>
      </c>
    </row>
    <row r="309" spans="2:8" s="168" customFormat="1">
      <c r="B309" s="168" t="s">
        <v>1239</v>
      </c>
      <c r="C309" s="167">
        <v>4.17</v>
      </c>
      <c r="D309" s="168" t="s">
        <v>314</v>
      </c>
      <c r="E309" s="168" t="s">
        <v>828</v>
      </c>
      <c r="F309" s="170">
        <v>200</v>
      </c>
      <c r="G309" s="170">
        <v>2042.76</v>
      </c>
      <c r="H309" s="170">
        <v>0.19</v>
      </c>
    </row>
    <row r="310" spans="2:8" s="168" customFormat="1">
      <c r="B310" s="168" t="s">
        <v>1240</v>
      </c>
      <c r="C310" s="167">
        <v>4.4000000000000004</v>
      </c>
      <c r="D310" s="168" t="s">
        <v>314</v>
      </c>
      <c r="E310" s="168" t="s">
        <v>891</v>
      </c>
      <c r="F310" s="170">
        <v>150</v>
      </c>
      <c r="G310" s="170">
        <v>1546.12</v>
      </c>
      <c r="H310" s="170">
        <v>0.15</v>
      </c>
    </row>
    <row r="311" spans="2:8" s="168" customFormat="1">
      <c r="B311" s="168" t="s">
        <v>1241</v>
      </c>
      <c r="C311" s="167">
        <v>4.0999999999999996</v>
      </c>
      <c r="D311" s="168" t="s">
        <v>322</v>
      </c>
      <c r="E311" s="168" t="s">
        <v>892</v>
      </c>
      <c r="F311" s="170">
        <v>150</v>
      </c>
      <c r="G311" s="170">
        <v>1544.99</v>
      </c>
      <c r="H311" s="170">
        <v>0.15</v>
      </c>
    </row>
    <row r="312" spans="2:8" s="168" customFormat="1">
      <c r="B312" s="168" t="s">
        <v>1242</v>
      </c>
      <c r="C312" s="167">
        <v>4</v>
      </c>
      <c r="D312" s="168" t="s">
        <v>314</v>
      </c>
      <c r="E312" s="168" t="s">
        <v>893</v>
      </c>
      <c r="F312" s="170">
        <v>150</v>
      </c>
      <c r="G312" s="170">
        <v>1529.53</v>
      </c>
      <c r="H312" s="170">
        <v>0.14000000000000001</v>
      </c>
    </row>
    <row r="313" spans="2:8" s="168" customFormat="1">
      <c r="B313" s="168" t="s">
        <v>1243</v>
      </c>
      <c r="C313" s="167">
        <v>4.17</v>
      </c>
      <c r="D313" s="168" t="s">
        <v>322</v>
      </c>
      <c r="E313" s="168" t="s">
        <v>894</v>
      </c>
      <c r="F313" s="170">
        <v>100</v>
      </c>
      <c r="G313" s="170">
        <v>1031.5</v>
      </c>
      <c r="H313" s="170">
        <v>0.1</v>
      </c>
    </row>
    <row r="314" spans="2:8" s="168" customFormat="1">
      <c r="B314" s="168" t="s">
        <v>1244</v>
      </c>
      <c r="C314" s="167">
        <v>3.66</v>
      </c>
      <c r="D314" s="168" t="s">
        <v>314</v>
      </c>
      <c r="E314" s="168" t="s">
        <v>895</v>
      </c>
      <c r="F314" s="170">
        <v>100</v>
      </c>
      <c r="G314" s="170">
        <v>1010.51</v>
      </c>
      <c r="H314" s="170">
        <v>0.09</v>
      </c>
    </row>
    <row r="315" spans="2:8" s="168" customFormat="1">
      <c r="B315" s="168" t="s">
        <v>896</v>
      </c>
      <c r="C315" s="167">
        <v>3.45</v>
      </c>
      <c r="D315" s="168" t="s">
        <v>314</v>
      </c>
      <c r="E315" s="168" t="s">
        <v>897</v>
      </c>
      <c r="F315" s="170">
        <v>100</v>
      </c>
      <c r="G315" s="170">
        <v>1006.11</v>
      </c>
      <c r="H315" s="170">
        <v>0.09</v>
      </c>
    </row>
    <row r="316" spans="2:8" s="168" customFormat="1">
      <c r="B316" s="168" t="s">
        <v>1245</v>
      </c>
      <c r="C316" s="167">
        <v>4.79</v>
      </c>
      <c r="D316" s="168" t="s">
        <v>314</v>
      </c>
      <c r="E316" s="168" t="s">
        <v>898</v>
      </c>
      <c r="F316" s="170">
        <v>50</v>
      </c>
      <c r="G316" s="170">
        <v>531.82000000000005</v>
      </c>
      <c r="H316" s="170">
        <v>0.05</v>
      </c>
    </row>
    <row r="317" spans="2:8" s="168" customFormat="1">
      <c r="B317" s="168" t="s">
        <v>1246</v>
      </c>
      <c r="C317" s="167">
        <v>5.49</v>
      </c>
      <c r="D317" s="168" t="s">
        <v>314</v>
      </c>
      <c r="E317" s="168" t="s">
        <v>636</v>
      </c>
      <c r="F317" s="170">
        <v>50</v>
      </c>
      <c r="G317" s="170">
        <v>513.98</v>
      </c>
      <c r="H317" s="170">
        <v>0.05</v>
      </c>
    </row>
    <row r="318" spans="2:8" s="168" customFormat="1">
      <c r="B318" s="168" t="s">
        <v>1247</v>
      </c>
      <c r="C318" s="167">
        <v>3.66</v>
      </c>
      <c r="D318" s="168" t="s">
        <v>314</v>
      </c>
      <c r="E318" s="168" t="s">
        <v>899</v>
      </c>
      <c r="F318" s="170">
        <v>50</v>
      </c>
      <c r="G318" s="170">
        <v>508.85</v>
      </c>
      <c r="H318" s="170">
        <v>0.05</v>
      </c>
    </row>
    <row r="319" spans="2:8" s="168" customFormat="1">
      <c r="B319" s="168" t="s">
        <v>1248</v>
      </c>
      <c r="C319" s="167">
        <v>3.5</v>
      </c>
      <c r="D319" s="168" t="s">
        <v>314</v>
      </c>
      <c r="E319" s="168" t="s">
        <v>900</v>
      </c>
      <c r="F319" s="170">
        <v>50</v>
      </c>
      <c r="G319" s="170">
        <v>501.05</v>
      </c>
      <c r="H319" s="170">
        <v>0.05</v>
      </c>
    </row>
    <row r="320" spans="2:8" s="168" customFormat="1">
      <c r="B320" s="184" t="s">
        <v>330</v>
      </c>
      <c r="C320" s="185"/>
      <c r="D320" s="184"/>
      <c r="E320" s="184"/>
      <c r="F320" s="172"/>
      <c r="G320" s="172">
        <f>SUM(G303:G319)</f>
        <v>26982.489999999994</v>
      </c>
      <c r="H320" s="172">
        <f>SUM(H303:H319)</f>
        <v>2.5299999999999989</v>
      </c>
    </row>
    <row r="321" spans="2:8" s="168" customFormat="1">
      <c r="B321" s="184" t="s">
        <v>334</v>
      </c>
      <c r="C321" s="167"/>
      <c r="F321" s="170"/>
      <c r="G321" s="170"/>
      <c r="H321" s="170"/>
    </row>
    <row r="322" spans="2:8" s="168" customFormat="1">
      <c r="B322" s="168" t="s">
        <v>3056</v>
      </c>
      <c r="C322" s="167">
        <v>3.51</v>
      </c>
      <c r="D322" s="168" t="s">
        <v>304</v>
      </c>
      <c r="E322" s="168" t="s">
        <v>901</v>
      </c>
      <c r="F322" s="170">
        <v>8500000</v>
      </c>
      <c r="G322" s="170">
        <v>8372.7800000000007</v>
      </c>
      <c r="H322" s="170">
        <v>0.79</v>
      </c>
    </row>
    <row r="323" spans="2:8" s="168" customFormat="1">
      <c r="B323" s="168" t="s">
        <v>3080</v>
      </c>
      <c r="C323" s="167">
        <v>3.49</v>
      </c>
      <c r="D323" s="168" t="s">
        <v>304</v>
      </c>
      <c r="E323" s="168" t="s">
        <v>902</v>
      </c>
      <c r="F323" s="170">
        <v>5000000</v>
      </c>
      <c r="G323" s="170">
        <v>4938.7</v>
      </c>
      <c r="H323" s="170">
        <v>0.46</v>
      </c>
    </row>
    <row r="324" spans="2:8" s="168" customFormat="1">
      <c r="B324" s="168" t="s">
        <v>3065</v>
      </c>
      <c r="C324" s="167">
        <v>3.58</v>
      </c>
      <c r="D324" s="168" t="s">
        <v>304</v>
      </c>
      <c r="E324" s="168" t="s">
        <v>903</v>
      </c>
      <c r="F324" s="170">
        <v>4000000</v>
      </c>
      <c r="G324" s="170">
        <v>3909.88</v>
      </c>
      <c r="H324" s="170">
        <v>0.37</v>
      </c>
    </row>
    <row r="325" spans="2:8" s="168" customFormat="1">
      <c r="B325" s="168" t="s">
        <v>3067</v>
      </c>
      <c r="C325" s="167">
        <v>3.6</v>
      </c>
      <c r="D325" s="168" t="s">
        <v>304</v>
      </c>
      <c r="E325" s="168" t="s">
        <v>904</v>
      </c>
      <c r="F325" s="170">
        <v>4000000</v>
      </c>
      <c r="G325" s="170">
        <v>3907.13</v>
      </c>
      <c r="H325" s="170">
        <v>0.37</v>
      </c>
    </row>
    <row r="326" spans="2:8" s="168" customFormat="1">
      <c r="B326" s="168" t="s">
        <v>3061</v>
      </c>
      <c r="C326" s="167">
        <v>3.29</v>
      </c>
      <c r="D326" s="168" t="s">
        <v>304</v>
      </c>
      <c r="E326" s="168" t="s">
        <v>708</v>
      </c>
      <c r="F326" s="170">
        <v>3300000</v>
      </c>
      <c r="G326" s="170">
        <v>3286.37</v>
      </c>
      <c r="H326" s="170">
        <v>0.31</v>
      </c>
    </row>
    <row r="327" spans="2:8" s="168" customFormat="1">
      <c r="B327" s="168" t="s">
        <v>3053</v>
      </c>
      <c r="C327" s="167">
        <v>3.38</v>
      </c>
      <c r="D327" s="168" t="s">
        <v>304</v>
      </c>
      <c r="E327" s="168" t="s">
        <v>905</v>
      </c>
      <c r="F327" s="170">
        <v>3000000</v>
      </c>
      <c r="G327" s="170">
        <v>2977.66</v>
      </c>
      <c r="H327" s="170">
        <v>0.28000000000000003</v>
      </c>
    </row>
    <row r="328" spans="2:8" s="168" customFormat="1">
      <c r="B328" s="168" t="s">
        <v>3057</v>
      </c>
      <c r="C328" s="167">
        <v>3.3</v>
      </c>
      <c r="D328" s="168" t="s">
        <v>304</v>
      </c>
      <c r="E328" s="168" t="s">
        <v>906</v>
      </c>
      <c r="F328" s="170">
        <v>2500000</v>
      </c>
      <c r="G328" s="170">
        <v>2491.2199999999998</v>
      </c>
      <c r="H328" s="170">
        <v>0.23</v>
      </c>
    </row>
    <row r="329" spans="2:8" s="168" customFormat="1">
      <c r="B329" s="168" t="s">
        <v>3049</v>
      </c>
      <c r="C329" s="167">
        <v>3.36</v>
      </c>
      <c r="D329" s="168" t="s">
        <v>304</v>
      </c>
      <c r="E329" s="168" t="s">
        <v>907</v>
      </c>
      <c r="F329" s="170">
        <v>2500000</v>
      </c>
      <c r="G329" s="170">
        <v>2484.6799999999998</v>
      </c>
      <c r="H329" s="170">
        <v>0.23</v>
      </c>
    </row>
    <row r="330" spans="2:8" s="168" customFormat="1">
      <c r="B330" s="168" t="s">
        <v>3062</v>
      </c>
      <c r="C330" s="167">
        <v>3.58</v>
      </c>
      <c r="D330" s="168" t="s">
        <v>304</v>
      </c>
      <c r="E330" s="168" t="s">
        <v>908</v>
      </c>
      <c r="F330" s="170">
        <v>2500000</v>
      </c>
      <c r="G330" s="170">
        <v>2445.3200000000002</v>
      </c>
      <c r="H330" s="170">
        <v>0.23</v>
      </c>
    </row>
    <row r="331" spans="2:8" s="168" customFormat="1">
      <c r="B331" s="168" t="s">
        <v>3059</v>
      </c>
      <c r="C331" s="167">
        <v>3.35</v>
      </c>
      <c r="D331" s="168" t="s">
        <v>304</v>
      </c>
      <c r="E331" s="168" t="s">
        <v>118</v>
      </c>
      <c r="F331" s="170">
        <v>2000000</v>
      </c>
      <c r="G331" s="170">
        <v>1997.98</v>
      </c>
      <c r="H331" s="170">
        <v>0.19</v>
      </c>
    </row>
    <row r="332" spans="2:8" s="168" customFormat="1">
      <c r="B332" s="168" t="s">
        <v>3054</v>
      </c>
      <c r="C332" s="167">
        <v>3.55</v>
      </c>
      <c r="D332" s="168" t="s">
        <v>304</v>
      </c>
      <c r="E332" s="168" t="s">
        <v>909</v>
      </c>
      <c r="F332" s="170">
        <v>2000000</v>
      </c>
      <c r="G332" s="170">
        <v>1964.51</v>
      </c>
      <c r="H332" s="170">
        <v>0.18</v>
      </c>
    </row>
    <row r="333" spans="2:8" s="168" customFormat="1">
      <c r="B333" s="168" t="s">
        <v>3058</v>
      </c>
      <c r="C333" s="167">
        <v>3.55</v>
      </c>
      <c r="D333" s="168" t="s">
        <v>304</v>
      </c>
      <c r="E333" s="168" t="s">
        <v>910</v>
      </c>
      <c r="F333" s="170">
        <v>2000000</v>
      </c>
      <c r="G333" s="170">
        <v>1963.2</v>
      </c>
      <c r="H333" s="170">
        <v>0.18</v>
      </c>
    </row>
    <row r="334" spans="2:8" s="168" customFormat="1">
      <c r="B334" s="168" t="s">
        <v>3063</v>
      </c>
      <c r="C334" s="167">
        <v>3.29</v>
      </c>
      <c r="D334" s="168" t="s">
        <v>304</v>
      </c>
      <c r="E334" s="168" t="s">
        <v>116</v>
      </c>
      <c r="F334" s="170">
        <v>1500000</v>
      </c>
      <c r="G334" s="170">
        <v>1497.57</v>
      </c>
      <c r="H334" s="170">
        <v>0.14000000000000001</v>
      </c>
    </row>
    <row r="335" spans="2:8" s="168" customFormat="1">
      <c r="B335" s="168" t="s">
        <v>3068</v>
      </c>
      <c r="C335" s="167">
        <v>3.5</v>
      </c>
      <c r="D335" s="168" t="s">
        <v>304</v>
      </c>
      <c r="E335" s="168" t="s">
        <v>911</v>
      </c>
      <c r="F335" s="170">
        <v>1500000</v>
      </c>
      <c r="G335" s="170">
        <v>1478.59</v>
      </c>
      <c r="H335" s="170">
        <v>0.14000000000000001</v>
      </c>
    </row>
    <row r="336" spans="2:8" s="168" customFormat="1">
      <c r="B336" s="168" t="s">
        <v>3060</v>
      </c>
      <c r="C336" s="167">
        <v>3.51</v>
      </c>
      <c r="D336" s="168" t="s">
        <v>304</v>
      </c>
      <c r="E336" s="168" t="s">
        <v>912</v>
      </c>
      <c r="F336" s="170">
        <v>1500000</v>
      </c>
      <c r="G336" s="170">
        <v>1476.57</v>
      </c>
      <c r="H336" s="170">
        <v>0.14000000000000001</v>
      </c>
    </row>
    <row r="337" spans="2:8" s="168" customFormat="1">
      <c r="B337" s="168" t="s">
        <v>3064</v>
      </c>
      <c r="C337" s="167">
        <v>3.55</v>
      </c>
      <c r="D337" s="168" t="s">
        <v>304</v>
      </c>
      <c r="E337" s="168" t="s">
        <v>913</v>
      </c>
      <c r="F337" s="170">
        <v>1500000</v>
      </c>
      <c r="G337" s="170">
        <v>1470.44</v>
      </c>
      <c r="H337" s="170">
        <v>0.14000000000000001</v>
      </c>
    </row>
    <row r="338" spans="2:8" s="168" customFormat="1">
      <c r="B338" s="168" t="s">
        <v>3055</v>
      </c>
      <c r="C338" s="167">
        <v>3.33</v>
      </c>
      <c r="D338" s="168" t="s">
        <v>304</v>
      </c>
      <c r="E338" s="168" t="s">
        <v>914</v>
      </c>
      <c r="F338" s="170">
        <v>1000000</v>
      </c>
      <c r="G338" s="170">
        <v>999.64</v>
      </c>
      <c r="H338" s="170">
        <v>0.09</v>
      </c>
    </row>
    <row r="339" spans="2:8" s="168" customFormat="1">
      <c r="B339" s="168" t="s">
        <v>3066</v>
      </c>
      <c r="C339" s="167">
        <v>3.28</v>
      </c>
      <c r="D339" s="168" t="s">
        <v>304</v>
      </c>
      <c r="E339" s="168" t="s">
        <v>838</v>
      </c>
      <c r="F339" s="170">
        <v>1000000</v>
      </c>
      <c r="G339" s="170">
        <v>997.76</v>
      </c>
      <c r="H339" s="170">
        <v>0.09</v>
      </c>
    </row>
    <row r="340" spans="2:8" s="168" customFormat="1">
      <c r="B340" s="168" t="s">
        <v>3050</v>
      </c>
      <c r="C340" s="167">
        <v>3.31</v>
      </c>
      <c r="D340" s="168" t="s">
        <v>304</v>
      </c>
      <c r="E340" s="168" t="s">
        <v>915</v>
      </c>
      <c r="F340" s="170">
        <v>1000000</v>
      </c>
      <c r="G340" s="170">
        <v>996.39</v>
      </c>
      <c r="H340" s="170">
        <v>0.09</v>
      </c>
    </row>
    <row r="341" spans="2:8" s="168" customFormat="1">
      <c r="B341" s="168" t="s">
        <v>3079</v>
      </c>
      <c r="C341" s="167">
        <v>3.45</v>
      </c>
      <c r="D341" s="168" t="s">
        <v>304</v>
      </c>
      <c r="E341" s="168" t="s">
        <v>916</v>
      </c>
      <c r="F341" s="170">
        <v>1000000</v>
      </c>
      <c r="G341" s="170">
        <v>990.36</v>
      </c>
      <c r="H341" s="170">
        <v>0.09</v>
      </c>
    </row>
    <row r="342" spans="2:8" s="168" customFormat="1">
      <c r="B342" s="168" t="s">
        <v>3052</v>
      </c>
      <c r="C342" s="167">
        <v>3.29</v>
      </c>
      <c r="D342" s="168" t="s">
        <v>304</v>
      </c>
      <c r="E342" s="168" t="s">
        <v>114</v>
      </c>
      <c r="F342" s="170">
        <v>500000</v>
      </c>
      <c r="G342" s="170">
        <v>499.19</v>
      </c>
      <c r="H342" s="170">
        <v>0.05</v>
      </c>
    </row>
    <row r="343" spans="2:8" s="168" customFormat="1">
      <c r="B343" s="168" t="s">
        <v>3051</v>
      </c>
      <c r="C343" s="167">
        <v>3.39</v>
      </c>
      <c r="D343" s="168" t="s">
        <v>304</v>
      </c>
      <c r="E343" s="168" t="s">
        <v>918</v>
      </c>
      <c r="F343" s="170">
        <v>500000</v>
      </c>
      <c r="G343" s="170">
        <v>496.59</v>
      </c>
      <c r="H343" s="170">
        <v>0.05</v>
      </c>
    </row>
    <row r="344" spans="2:8" s="168" customFormat="1">
      <c r="B344" s="184" t="s">
        <v>119</v>
      </c>
      <c r="C344" s="185"/>
      <c r="D344" s="184"/>
      <c r="E344" s="184"/>
      <c r="F344" s="172"/>
      <c r="G344" s="172">
        <f>SUM(G322:G343)</f>
        <v>51642.530000000006</v>
      </c>
      <c r="H344" s="172">
        <f>SUM(H322:H343)</f>
        <v>4.839999999999999</v>
      </c>
    </row>
    <row r="345" spans="2:8" s="168" customFormat="1">
      <c r="B345" s="184" t="s">
        <v>2345</v>
      </c>
      <c r="C345" s="167"/>
      <c r="F345" s="170"/>
      <c r="G345" s="170"/>
      <c r="H345" s="170"/>
    </row>
    <row r="346" spans="2:8" s="168" customFormat="1">
      <c r="B346" s="168" t="s">
        <v>27</v>
      </c>
      <c r="C346" s="167" t="s">
        <v>137</v>
      </c>
      <c r="D346" s="168" t="s">
        <v>460</v>
      </c>
      <c r="E346" s="168" t="s">
        <v>872</v>
      </c>
      <c r="F346" s="170">
        <v>1391575.7039999999</v>
      </c>
      <c r="G346" s="170">
        <v>51805.21</v>
      </c>
      <c r="H346" s="170">
        <v>4.8600000000000003</v>
      </c>
    </row>
    <row r="347" spans="2:8" s="168" customFormat="1">
      <c r="B347" s="168" t="s">
        <v>35</v>
      </c>
      <c r="C347" s="167" t="s">
        <v>137</v>
      </c>
      <c r="D347" s="168" t="s">
        <v>460</v>
      </c>
      <c r="E347" s="168" t="s">
        <v>873</v>
      </c>
      <c r="F347" s="170">
        <v>616196.37800000003</v>
      </c>
      <c r="G347" s="170">
        <v>19519.46</v>
      </c>
      <c r="H347" s="170">
        <v>1.83</v>
      </c>
    </row>
    <row r="348" spans="2:8" s="168" customFormat="1">
      <c r="B348" s="168" t="s">
        <v>102</v>
      </c>
      <c r="C348" s="167" t="s">
        <v>137</v>
      </c>
      <c r="D348" s="168" t="s">
        <v>460</v>
      </c>
      <c r="E348" s="168" t="s">
        <v>461</v>
      </c>
      <c r="F348" s="170">
        <v>365611.38699999999</v>
      </c>
      <c r="G348" s="170">
        <v>12004.89</v>
      </c>
      <c r="H348" s="170">
        <v>1.1299999999999999</v>
      </c>
    </row>
    <row r="349" spans="2:8" s="168" customFormat="1">
      <c r="B349" s="184" t="s">
        <v>2347</v>
      </c>
      <c r="C349" s="185"/>
      <c r="D349" s="184"/>
      <c r="E349" s="184"/>
      <c r="F349" s="172"/>
      <c r="G349" s="172">
        <f>SUM(G346:G348)</f>
        <v>83329.56</v>
      </c>
      <c r="H349" s="172">
        <f>SUM(H346:H348)</f>
        <v>7.82</v>
      </c>
    </row>
    <row r="350" spans="2:8" s="168" customFormat="1">
      <c r="B350" s="184" t="s">
        <v>2346</v>
      </c>
      <c r="C350" s="167"/>
      <c r="F350" s="170"/>
      <c r="G350" s="170"/>
      <c r="H350" s="170"/>
    </row>
    <row r="351" spans="2:8" s="168" customFormat="1">
      <c r="B351" s="168" t="s">
        <v>919</v>
      </c>
      <c r="C351" s="167"/>
      <c r="F351" s="170"/>
      <c r="G351" s="170">
        <v>2535</v>
      </c>
      <c r="H351" s="170">
        <v>0.23792059170720101</v>
      </c>
    </row>
    <row r="352" spans="2:8" s="168" customFormat="1">
      <c r="B352" s="168" t="s">
        <v>851</v>
      </c>
      <c r="C352" s="167"/>
      <c r="F352" s="170"/>
      <c r="G352" s="170">
        <v>1170</v>
      </c>
      <c r="H352" s="170">
        <v>0.109809503864862</v>
      </c>
    </row>
    <row r="353" spans="2:11" s="168" customFormat="1">
      <c r="B353" s="168" t="s">
        <v>920</v>
      </c>
      <c r="C353" s="167"/>
      <c r="F353" s="170"/>
      <c r="G353" s="170">
        <v>1755</v>
      </c>
      <c r="H353" s="170">
        <v>0.16471425579729301</v>
      </c>
    </row>
    <row r="354" spans="2:11" s="168" customFormat="1">
      <c r="B354" s="168" t="s">
        <v>1030</v>
      </c>
      <c r="C354" s="167"/>
      <c r="F354" s="170"/>
      <c r="G354" s="170">
        <v>12052</v>
      </c>
      <c r="H354" s="170">
        <v>1.1311317440848863</v>
      </c>
    </row>
    <row r="355" spans="2:11" s="168" customFormat="1">
      <c r="B355" s="168" t="s">
        <v>999</v>
      </c>
      <c r="C355" s="167"/>
      <c r="F355" s="170"/>
      <c r="G355" s="170">
        <v>9353</v>
      </c>
      <c r="H355" s="170">
        <v>0.87781905098124302</v>
      </c>
    </row>
    <row r="356" spans="2:11" s="168" customFormat="1">
      <c r="B356" s="184" t="s">
        <v>2344</v>
      </c>
      <c r="C356" s="185"/>
      <c r="D356" s="184"/>
      <c r="E356" s="184"/>
      <c r="F356" s="172"/>
      <c r="G356" s="172">
        <f>SUM(G350:G355)</f>
        <v>26865</v>
      </c>
      <c r="H356" s="172">
        <f>SUM(H350:H355)</f>
        <v>2.5213951464354851</v>
      </c>
    </row>
    <row r="357" spans="2:11" s="168" customFormat="1">
      <c r="B357" s="184" t="s">
        <v>2348</v>
      </c>
      <c r="C357" s="185"/>
      <c r="D357" s="184"/>
      <c r="E357" s="184"/>
      <c r="F357" s="172"/>
      <c r="G357" s="172">
        <v>57394.96</v>
      </c>
      <c r="H357" s="172">
        <v>5.39</v>
      </c>
    </row>
    <row r="358" spans="2:11" s="168" customFormat="1">
      <c r="B358" s="184" t="s">
        <v>2349</v>
      </c>
      <c r="C358" s="185"/>
      <c r="D358" s="184"/>
      <c r="E358" s="184"/>
      <c r="F358" s="172"/>
      <c r="G358" s="172">
        <v>65794.03</v>
      </c>
      <c r="H358" s="172">
        <v>6.18</v>
      </c>
    </row>
    <row r="359" spans="2:11" s="168" customFormat="1">
      <c r="B359" s="184" t="s">
        <v>121</v>
      </c>
      <c r="C359" s="185"/>
      <c r="D359" s="184"/>
      <c r="E359" s="184"/>
      <c r="F359" s="172"/>
      <c r="G359" s="172">
        <v>1165952.32</v>
      </c>
      <c r="H359" s="172">
        <v>109.44</v>
      </c>
      <c r="J359" s="99"/>
      <c r="K359" s="99"/>
    </row>
    <row r="360" spans="2:11" s="168" customFormat="1">
      <c r="B360" s="184" t="s">
        <v>259</v>
      </c>
      <c r="C360" s="185"/>
      <c r="D360" s="184"/>
      <c r="E360" s="184"/>
      <c r="F360" s="172"/>
      <c r="G360" s="172">
        <v>-100470.77348479989</v>
      </c>
      <c r="H360" s="172">
        <v>-9.4399999999999977</v>
      </c>
      <c r="J360" s="99"/>
    </row>
    <row r="361" spans="2:11" s="168" customFormat="1">
      <c r="B361" s="184" t="s">
        <v>123</v>
      </c>
      <c r="C361" s="185"/>
      <c r="D361" s="184"/>
      <c r="E361" s="184"/>
      <c r="F361" s="172"/>
      <c r="G361" s="172">
        <v>1065481.5465152001</v>
      </c>
      <c r="H361" s="172">
        <v>100</v>
      </c>
    </row>
    <row r="362" spans="2:11" s="168" customFormat="1">
      <c r="B362" s="168" t="s">
        <v>124</v>
      </c>
      <c r="C362" s="167"/>
      <c r="F362" s="170"/>
      <c r="G362" s="170"/>
      <c r="H362" s="170"/>
    </row>
    <row r="363" spans="2:11" s="168" customFormat="1">
      <c r="B363" s="168" t="s">
        <v>125</v>
      </c>
      <c r="C363" s="167"/>
      <c r="F363" s="170"/>
      <c r="G363" s="170"/>
      <c r="H363" s="170"/>
    </row>
    <row r="364" spans="2:11" s="168" customFormat="1">
      <c r="B364" s="184" t="s">
        <v>3033</v>
      </c>
      <c r="C364" s="167"/>
      <c r="F364" s="170"/>
      <c r="G364" s="170"/>
      <c r="H364" s="170"/>
    </row>
    <row r="365" spans="2:11" s="168" customFormat="1" ht="25.5">
      <c r="B365" s="186" t="s">
        <v>126</v>
      </c>
      <c r="C365" s="167" t="s">
        <v>127</v>
      </c>
      <c r="F365" s="170"/>
      <c r="G365" s="170"/>
      <c r="H365" s="170"/>
    </row>
    <row r="366" spans="2:11" s="168" customFormat="1">
      <c r="B366" s="184"/>
      <c r="C366" s="167"/>
      <c r="F366" s="170"/>
      <c r="G366" s="170"/>
      <c r="H366" s="170"/>
    </row>
    <row r="367" spans="2:11" s="168" customFormat="1">
      <c r="B367" s="184" t="s">
        <v>128</v>
      </c>
      <c r="C367" s="167"/>
      <c r="F367" s="170"/>
      <c r="G367" s="170"/>
      <c r="H367" s="170"/>
    </row>
    <row r="368" spans="2:11" s="168" customFormat="1">
      <c r="B368" s="184" t="s">
        <v>205</v>
      </c>
      <c r="C368" s="167"/>
      <c r="F368" s="170"/>
      <c r="G368" s="170"/>
      <c r="H368" s="170"/>
    </row>
    <row r="369" spans="2:8" s="168" customFormat="1">
      <c r="B369" s="184" t="s">
        <v>129</v>
      </c>
      <c r="C369" s="167"/>
      <c r="F369" s="170"/>
      <c r="G369" s="170"/>
      <c r="H369" s="170"/>
    </row>
    <row r="370" spans="2:8" s="168" customFormat="1">
      <c r="B370" s="184" t="s">
        <v>921</v>
      </c>
      <c r="C370" s="185"/>
      <c r="F370" s="170"/>
      <c r="G370" s="170"/>
      <c r="H370" s="170"/>
    </row>
    <row r="371" spans="2:8" s="168" customFormat="1">
      <c r="B371" s="184" t="s">
        <v>922</v>
      </c>
      <c r="C371" s="185"/>
      <c r="F371" s="170"/>
      <c r="G371" s="170"/>
      <c r="H371" s="170"/>
    </row>
    <row r="372" spans="2:8" s="168" customFormat="1">
      <c r="B372" s="184" t="s">
        <v>923</v>
      </c>
      <c r="C372" s="185"/>
      <c r="F372" s="170"/>
      <c r="G372" s="170"/>
      <c r="H372" s="170"/>
    </row>
    <row r="373" spans="2:8" s="168" customFormat="1">
      <c r="B373" s="184" t="s">
        <v>924</v>
      </c>
      <c r="C373" s="185"/>
      <c r="F373" s="170"/>
      <c r="G373" s="170"/>
      <c r="H373" s="170"/>
    </row>
    <row r="374" spans="2:8" s="168" customFormat="1">
      <c r="B374" s="184" t="s">
        <v>925</v>
      </c>
      <c r="C374" s="185"/>
      <c r="F374" s="170"/>
      <c r="G374" s="170"/>
      <c r="H374" s="170"/>
    </row>
    <row r="375" spans="2:8" s="168" customFormat="1">
      <c r="B375" s="184" t="s">
        <v>926</v>
      </c>
      <c r="C375" s="185"/>
      <c r="F375" s="170"/>
      <c r="G375" s="170"/>
      <c r="H375" s="170"/>
    </row>
    <row r="376" spans="2:8" s="168" customFormat="1">
      <c r="B376" s="184" t="s">
        <v>927</v>
      </c>
      <c r="C376" s="185"/>
      <c r="F376" s="170"/>
      <c r="G376" s="170"/>
      <c r="H376" s="170"/>
    </row>
    <row r="377" spans="2:8" s="168" customFormat="1">
      <c r="B377" s="184" t="s">
        <v>928</v>
      </c>
      <c r="C377" s="185"/>
      <c r="F377" s="170"/>
      <c r="G377" s="170"/>
      <c r="H377" s="170"/>
    </row>
    <row r="378" spans="2:8" s="168" customFormat="1">
      <c r="B378" s="184" t="s">
        <v>2332</v>
      </c>
      <c r="C378" s="185"/>
      <c r="F378" s="170"/>
      <c r="G378" s="170"/>
      <c r="H378" s="170"/>
    </row>
    <row r="379" spans="2:8" s="168" customFormat="1">
      <c r="B379" s="184" t="s">
        <v>130</v>
      </c>
      <c r="C379" s="167"/>
      <c r="F379" s="170"/>
      <c r="G379" s="170"/>
      <c r="H379" s="170"/>
    </row>
    <row r="380" spans="2:8" s="168" customFormat="1">
      <c r="B380" s="184" t="s">
        <v>2337</v>
      </c>
      <c r="C380" s="167"/>
      <c r="F380" s="170"/>
      <c r="G380" s="170"/>
      <c r="H380" s="170"/>
    </row>
    <row r="381" spans="2:8" s="168" customFormat="1">
      <c r="B381" s="184" t="s">
        <v>131</v>
      </c>
      <c r="C381" s="167"/>
      <c r="F381" s="170"/>
      <c r="G381" s="170"/>
      <c r="H381" s="170"/>
    </row>
    <row r="382" spans="2:8" s="168" customFormat="1">
      <c r="C382" s="167"/>
      <c r="F382" s="170"/>
      <c r="G382" s="170"/>
      <c r="H382" s="170"/>
    </row>
    <row r="383" spans="2:8" s="168" customFormat="1" ht="14.25">
      <c r="B383" s="187" t="s">
        <v>2380</v>
      </c>
      <c r="C383" s="169"/>
      <c r="F383" s="170"/>
      <c r="G383" s="170"/>
      <c r="H383" s="170"/>
    </row>
    <row r="384" spans="2:8" s="168" customFormat="1" ht="25.5">
      <c r="B384" s="188" t="s">
        <v>2372</v>
      </c>
      <c r="C384" s="188" t="s">
        <v>2373</v>
      </c>
      <c r="F384" s="170"/>
      <c r="G384" s="170"/>
      <c r="H384" s="170"/>
    </row>
    <row r="385" spans="2:8" s="168" customFormat="1">
      <c r="B385" s="123" t="s">
        <v>2374</v>
      </c>
      <c r="C385" s="124">
        <v>0</v>
      </c>
      <c r="F385" s="170"/>
      <c r="G385" s="170"/>
      <c r="H385" s="170"/>
    </row>
    <row r="386" spans="2:8" s="168" customFormat="1">
      <c r="B386" s="123" t="s">
        <v>2375</v>
      </c>
      <c r="C386" s="124">
        <v>26865</v>
      </c>
      <c r="F386" s="170"/>
      <c r="G386" s="170"/>
      <c r="H386" s="170"/>
    </row>
    <row r="387" spans="2:8" s="168" customFormat="1">
      <c r="B387" s="123" t="s">
        <v>2376</v>
      </c>
      <c r="C387" s="124">
        <v>99900</v>
      </c>
      <c r="F387" s="170"/>
      <c r="G387" s="170"/>
      <c r="H387" s="170"/>
    </row>
    <row r="388" spans="2:8" s="168" customFormat="1">
      <c r="B388" s="123" t="s">
        <v>2377</v>
      </c>
      <c r="C388" s="124">
        <v>52300</v>
      </c>
      <c r="F388" s="170"/>
      <c r="G388" s="170"/>
      <c r="H388" s="170"/>
    </row>
    <row r="389" spans="2:8" s="168" customFormat="1">
      <c r="B389" s="125" t="s">
        <v>2378</v>
      </c>
      <c r="C389" s="124">
        <v>68812.675913999992</v>
      </c>
      <c r="F389" s="170"/>
      <c r="G389" s="170"/>
      <c r="H389" s="170"/>
    </row>
    <row r="390" spans="2:8" s="168" customFormat="1">
      <c r="B390" s="189" t="s">
        <v>2379</v>
      </c>
      <c r="C390" s="190">
        <f>SUM(C385:C389)</f>
        <v>247877.67591399999</v>
      </c>
      <c r="F390" s="170"/>
      <c r="G390" s="170"/>
      <c r="H390" s="170"/>
    </row>
    <row r="391" spans="2:8" s="168" customFormat="1">
      <c r="C391" s="167"/>
      <c r="F391" s="170"/>
      <c r="G391" s="170"/>
      <c r="H391" s="170"/>
    </row>
    <row r="392" spans="2:8" s="168" customFormat="1">
      <c r="C392" s="167"/>
      <c r="F392" s="170"/>
      <c r="G392" s="170"/>
      <c r="H392" s="170"/>
    </row>
    <row r="393" spans="2:8" s="168" customFormat="1" ht="15">
      <c r="B393" s="191" t="s">
        <v>2381</v>
      </c>
      <c r="C393" s="192">
        <v>44408</v>
      </c>
      <c r="F393" s="170"/>
      <c r="G393" s="170"/>
      <c r="H393" s="170"/>
    </row>
    <row r="394" spans="2:8" s="168" customFormat="1" ht="45">
      <c r="B394" s="193" t="s">
        <v>2382</v>
      </c>
      <c r="C394" s="193" t="s">
        <v>2383</v>
      </c>
      <c r="D394" s="126" t="s">
        <v>2384</v>
      </c>
      <c r="E394" s="193" t="s">
        <v>2385</v>
      </c>
      <c r="F394" s="193" t="s">
        <v>2386</v>
      </c>
      <c r="G394" s="170"/>
      <c r="H394" s="170"/>
    </row>
    <row r="395" spans="2:8" s="168" customFormat="1">
      <c r="B395" s="194" t="s">
        <v>2387</v>
      </c>
      <c r="C395" s="195">
        <v>-20625</v>
      </c>
      <c r="D395" s="196">
        <v>2087.3292000000001</v>
      </c>
      <c r="E395" s="196">
        <v>2091.5</v>
      </c>
      <c r="F395" s="301">
        <v>247877.68</v>
      </c>
      <c r="G395" s="170"/>
      <c r="H395" s="170"/>
    </row>
    <row r="396" spans="2:8" s="168" customFormat="1">
      <c r="B396" s="194" t="s">
        <v>2388</v>
      </c>
      <c r="C396" s="195">
        <v>-142800</v>
      </c>
      <c r="D396" s="196">
        <v>895.33130000000006</v>
      </c>
      <c r="E396" s="196">
        <v>937.65</v>
      </c>
      <c r="F396" s="302"/>
      <c r="G396" s="170"/>
      <c r="H396" s="170"/>
    </row>
    <row r="397" spans="2:8" s="168" customFormat="1">
      <c r="B397" s="194" t="s">
        <v>2389</v>
      </c>
      <c r="C397" s="195">
        <v>-371000</v>
      </c>
      <c r="D397" s="196">
        <v>2376.7847000000002</v>
      </c>
      <c r="E397" s="196">
        <v>2397.75</v>
      </c>
      <c r="F397" s="302"/>
      <c r="G397" s="170"/>
      <c r="H397" s="170"/>
    </row>
    <row r="398" spans="2:8" s="168" customFormat="1">
      <c r="B398" s="194" t="s">
        <v>2390</v>
      </c>
      <c r="C398" s="195">
        <v>-608000</v>
      </c>
      <c r="D398" s="196">
        <v>1409.2589</v>
      </c>
      <c r="E398" s="196">
        <v>1427.15</v>
      </c>
      <c r="F398" s="302"/>
      <c r="G398" s="170"/>
      <c r="H398" s="170"/>
    </row>
    <row r="399" spans="2:8" s="168" customFormat="1">
      <c r="B399" s="194" t="s">
        <v>2391</v>
      </c>
      <c r="C399" s="195">
        <v>-2186250</v>
      </c>
      <c r="D399" s="196">
        <v>684.00909999999999</v>
      </c>
      <c r="E399" s="196">
        <v>677.55</v>
      </c>
      <c r="F399" s="302"/>
      <c r="G399" s="170"/>
      <c r="H399" s="170"/>
    </row>
    <row r="400" spans="2:8" s="168" customFormat="1">
      <c r="B400" s="194" t="s">
        <v>2392</v>
      </c>
      <c r="C400" s="195">
        <v>-117400</v>
      </c>
      <c r="D400" s="196">
        <v>3443.9373000000001</v>
      </c>
      <c r="E400" s="196">
        <v>3454.35</v>
      </c>
      <c r="F400" s="302"/>
      <c r="G400" s="170"/>
      <c r="H400" s="170"/>
    </row>
    <row r="401" spans="2:8" s="168" customFormat="1">
      <c r="B401" s="194" t="s">
        <v>2393</v>
      </c>
      <c r="C401" s="195">
        <v>-693000</v>
      </c>
      <c r="D401" s="196">
        <v>721.12400000000002</v>
      </c>
      <c r="E401" s="196">
        <v>720.6</v>
      </c>
      <c r="F401" s="302"/>
      <c r="G401" s="170"/>
      <c r="H401" s="170"/>
    </row>
    <row r="402" spans="2:8" s="168" customFormat="1">
      <c r="B402" s="194" t="s">
        <v>2394</v>
      </c>
      <c r="C402" s="195">
        <v>-266500</v>
      </c>
      <c r="D402" s="196">
        <v>4060.3508000000002</v>
      </c>
      <c r="E402" s="196">
        <v>4049.05</v>
      </c>
      <c r="F402" s="302"/>
      <c r="G402" s="170"/>
      <c r="H402" s="170"/>
    </row>
    <row r="403" spans="2:8" s="168" customFormat="1">
      <c r="B403" s="194" t="s">
        <v>2395</v>
      </c>
      <c r="C403" s="195">
        <v>-845000</v>
      </c>
      <c r="D403" s="196">
        <v>225.4306</v>
      </c>
      <c r="E403" s="196">
        <v>224.05</v>
      </c>
      <c r="F403" s="302"/>
      <c r="G403" s="170"/>
      <c r="H403" s="170"/>
    </row>
    <row r="404" spans="2:8" s="168" customFormat="1">
      <c r="B404" s="194" t="s">
        <v>2396</v>
      </c>
      <c r="C404" s="195">
        <v>-1125000</v>
      </c>
      <c r="D404" s="196">
        <v>126.319</v>
      </c>
      <c r="E404" s="196">
        <v>133.25</v>
      </c>
      <c r="F404" s="302"/>
      <c r="G404" s="170"/>
      <c r="H404" s="170"/>
    </row>
    <row r="405" spans="2:8" s="168" customFormat="1">
      <c r="B405" s="194" t="s">
        <v>2397</v>
      </c>
      <c r="C405" s="195">
        <v>-244200</v>
      </c>
      <c r="D405" s="196">
        <v>3041.0569</v>
      </c>
      <c r="E405" s="196">
        <v>2972.25</v>
      </c>
      <c r="F405" s="302"/>
      <c r="G405" s="170"/>
      <c r="H405" s="170"/>
    </row>
    <row r="406" spans="2:8" s="168" customFormat="1">
      <c r="B406" s="194" t="s">
        <v>2398</v>
      </c>
      <c r="C406" s="195">
        <v>-812500</v>
      </c>
      <c r="D406" s="196">
        <v>907.56970000000001</v>
      </c>
      <c r="E406" s="196">
        <v>920.65</v>
      </c>
      <c r="F406" s="302"/>
      <c r="G406" s="170"/>
      <c r="H406" s="170"/>
    </row>
    <row r="407" spans="2:8" s="168" customFormat="1">
      <c r="B407" s="194" t="s">
        <v>2399</v>
      </c>
      <c r="C407" s="195">
        <v>-428400</v>
      </c>
      <c r="D407" s="196">
        <v>738.84550000000002</v>
      </c>
      <c r="E407" s="196">
        <v>712</v>
      </c>
      <c r="F407" s="302"/>
      <c r="G407" s="170"/>
      <c r="H407" s="170"/>
    </row>
    <row r="408" spans="2:8" s="168" customFormat="1">
      <c r="B408" s="194" t="s">
        <v>2400</v>
      </c>
      <c r="C408" s="195">
        <v>-169250</v>
      </c>
      <c r="D408" s="196">
        <v>3832.1170000000002</v>
      </c>
      <c r="E408" s="196">
        <v>3846.65</v>
      </c>
      <c r="F408" s="302"/>
      <c r="G408" s="170"/>
      <c r="H408" s="170"/>
    </row>
    <row r="409" spans="2:8" s="168" customFormat="1">
      <c r="B409" s="194" t="s">
        <v>2401</v>
      </c>
      <c r="C409" s="195">
        <v>-118750</v>
      </c>
      <c r="D409" s="196">
        <v>6204.8676999999998</v>
      </c>
      <c r="E409" s="196">
        <v>6235.65</v>
      </c>
      <c r="F409" s="302"/>
      <c r="G409" s="170"/>
      <c r="H409" s="170"/>
    </row>
    <row r="410" spans="2:8" s="168" customFormat="1">
      <c r="B410" s="194" t="s">
        <v>2402</v>
      </c>
      <c r="C410" s="195">
        <v>-5920200</v>
      </c>
      <c r="D410" s="196">
        <v>80.534300000000002</v>
      </c>
      <c r="E410" s="196">
        <v>80.400000000000006</v>
      </c>
      <c r="F410" s="302"/>
      <c r="G410" s="170"/>
      <c r="H410" s="170"/>
    </row>
    <row r="411" spans="2:8" s="168" customFormat="1">
      <c r="B411" s="194" t="s">
        <v>2403</v>
      </c>
      <c r="C411" s="195">
        <v>-92400</v>
      </c>
      <c r="D411" s="196">
        <v>1593.0627999999999</v>
      </c>
      <c r="E411" s="196">
        <v>1622.4</v>
      </c>
      <c r="F411" s="302"/>
      <c r="G411" s="170"/>
      <c r="H411" s="170"/>
    </row>
    <row r="412" spans="2:8" s="168" customFormat="1">
      <c r="B412" s="194" t="s">
        <v>2404</v>
      </c>
      <c r="C412" s="195">
        <v>-2173600</v>
      </c>
      <c r="D412" s="196">
        <v>187.7724</v>
      </c>
      <c r="E412" s="196">
        <v>184.9</v>
      </c>
      <c r="F412" s="302"/>
      <c r="G412" s="170"/>
      <c r="H412" s="170"/>
    </row>
    <row r="413" spans="2:8" s="168" customFormat="1">
      <c r="B413" s="194" t="s">
        <v>2405</v>
      </c>
      <c r="C413" s="195">
        <v>-117800</v>
      </c>
      <c r="D413" s="196">
        <v>189.52500000000001</v>
      </c>
      <c r="E413" s="196">
        <v>184.95</v>
      </c>
      <c r="F413" s="302"/>
      <c r="G413" s="170"/>
      <c r="H413" s="170"/>
    </row>
    <row r="414" spans="2:8" s="168" customFormat="1">
      <c r="B414" s="194" t="s">
        <v>2406</v>
      </c>
      <c r="C414" s="195">
        <v>-308000</v>
      </c>
      <c r="D414" s="196">
        <v>846.63699999999994</v>
      </c>
      <c r="E414" s="196">
        <v>844.45</v>
      </c>
      <c r="F414" s="302"/>
      <c r="G414" s="170"/>
      <c r="H414" s="170"/>
    </row>
    <row r="415" spans="2:8" s="168" customFormat="1">
      <c r="B415" s="194" t="s">
        <v>2407</v>
      </c>
      <c r="C415" s="195">
        <v>-135000</v>
      </c>
      <c r="D415" s="196">
        <v>783.33669999999995</v>
      </c>
      <c r="E415" s="196">
        <v>775.4</v>
      </c>
      <c r="F415" s="302"/>
      <c r="G415" s="170"/>
      <c r="H415" s="170"/>
    </row>
    <row r="416" spans="2:8" s="168" customFormat="1">
      <c r="B416" s="194" t="s">
        <v>2408</v>
      </c>
      <c r="C416" s="195">
        <v>-3355863</v>
      </c>
      <c r="D416" s="196">
        <v>546.8356</v>
      </c>
      <c r="E416" s="196">
        <v>563.15</v>
      </c>
      <c r="F416" s="302"/>
      <c r="G416" s="170"/>
      <c r="H416" s="170"/>
    </row>
    <row r="417" spans="2:8" s="168" customFormat="1">
      <c r="B417" s="194" t="s">
        <v>2409</v>
      </c>
      <c r="C417" s="195">
        <v>-955500</v>
      </c>
      <c r="D417" s="196">
        <v>64.923400000000001</v>
      </c>
      <c r="E417" s="196">
        <v>59.5</v>
      </c>
      <c r="F417" s="302"/>
      <c r="G417" s="170"/>
      <c r="H417" s="170"/>
    </row>
    <row r="418" spans="2:8" s="168" customFormat="1">
      <c r="B418" s="194" t="s">
        <v>2410</v>
      </c>
      <c r="C418" s="195">
        <v>-1265000</v>
      </c>
      <c r="D418" s="196">
        <v>388.5444</v>
      </c>
      <c r="E418" s="196">
        <v>388.15</v>
      </c>
      <c r="F418" s="302"/>
      <c r="G418" s="170"/>
      <c r="H418" s="170"/>
    </row>
    <row r="419" spans="2:8" s="168" customFormat="1">
      <c r="B419" s="194" t="s">
        <v>2411</v>
      </c>
      <c r="C419" s="195">
        <v>-14850</v>
      </c>
      <c r="D419" s="196">
        <v>15091.0101</v>
      </c>
      <c r="E419" s="196">
        <v>15015.55</v>
      </c>
      <c r="F419" s="302"/>
      <c r="G419" s="170"/>
      <c r="H419" s="170"/>
    </row>
    <row r="420" spans="2:8" s="168" customFormat="1">
      <c r="B420" s="194" t="s">
        <v>2412</v>
      </c>
      <c r="C420" s="195">
        <v>-882000</v>
      </c>
      <c r="D420" s="196">
        <v>457.27530000000002</v>
      </c>
      <c r="E420" s="196">
        <v>447.05</v>
      </c>
      <c r="F420" s="302"/>
      <c r="G420" s="170"/>
      <c r="H420" s="170"/>
    </row>
    <row r="421" spans="2:8" s="168" customFormat="1">
      <c r="B421" s="194" t="s">
        <v>2413</v>
      </c>
      <c r="C421" s="195">
        <v>-169000</v>
      </c>
      <c r="D421" s="196">
        <v>3417.2022999999999</v>
      </c>
      <c r="E421" s="196">
        <v>3433.3</v>
      </c>
      <c r="F421" s="302"/>
      <c r="G421" s="170"/>
      <c r="H421" s="170"/>
    </row>
    <row r="422" spans="2:8" s="168" customFormat="1">
      <c r="B422" s="194" t="s">
        <v>2414</v>
      </c>
      <c r="C422" s="195">
        <v>-27500</v>
      </c>
      <c r="D422" s="196">
        <v>890.45150000000001</v>
      </c>
      <c r="E422" s="196">
        <v>921.15</v>
      </c>
      <c r="F422" s="302"/>
      <c r="G422" s="170"/>
      <c r="H422" s="170"/>
    </row>
    <row r="423" spans="2:8" s="168" customFormat="1">
      <c r="B423" s="194" t="s">
        <v>2415</v>
      </c>
      <c r="C423" s="195">
        <v>-1190200</v>
      </c>
      <c r="D423" s="196">
        <v>606.9461</v>
      </c>
      <c r="E423" s="196">
        <v>588.65</v>
      </c>
      <c r="F423" s="302"/>
      <c r="G423" s="170"/>
      <c r="H423" s="170"/>
    </row>
    <row r="424" spans="2:8" s="168" customFormat="1">
      <c r="B424" s="194" t="s">
        <v>2416</v>
      </c>
      <c r="C424" s="195">
        <v>-1446250</v>
      </c>
      <c r="D424" s="196">
        <v>486.30680000000001</v>
      </c>
      <c r="E424" s="196">
        <v>477.55</v>
      </c>
      <c r="F424" s="302"/>
      <c r="G424" s="170"/>
      <c r="H424" s="170"/>
    </row>
    <row r="425" spans="2:8" s="168" customFormat="1">
      <c r="B425" s="194" t="s">
        <v>2417</v>
      </c>
      <c r="C425" s="195">
        <v>-529750</v>
      </c>
      <c r="D425" s="196">
        <v>897.30340000000001</v>
      </c>
      <c r="E425" s="196">
        <v>916.45</v>
      </c>
      <c r="F425" s="302"/>
      <c r="G425" s="170"/>
      <c r="H425" s="170"/>
    </row>
    <row r="426" spans="2:8" s="168" customFormat="1">
      <c r="B426" s="194" t="s">
        <v>2418</v>
      </c>
      <c r="C426" s="195">
        <v>-2570400</v>
      </c>
      <c r="D426" s="196">
        <v>140.47460000000001</v>
      </c>
      <c r="E426" s="196">
        <v>141.75</v>
      </c>
      <c r="F426" s="302"/>
      <c r="G426" s="170"/>
      <c r="H426" s="170"/>
    </row>
    <row r="427" spans="2:8" s="168" customFormat="1">
      <c r="B427" s="194" t="s">
        <v>2419</v>
      </c>
      <c r="C427" s="195">
        <v>-1050</v>
      </c>
      <c r="D427" s="196">
        <v>1803.2288000000001</v>
      </c>
      <c r="E427" s="196">
        <v>1705.25</v>
      </c>
      <c r="F427" s="302"/>
      <c r="G427" s="170"/>
      <c r="H427" s="170"/>
    </row>
    <row r="428" spans="2:8" s="168" customFormat="1">
      <c r="B428" s="194" t="s">
        <v>2420</v>
      </c>
      <c r="C428" s="195">
        <v>-775248</v>
      </c>
      <c r="D428" s="196">
        <v>647.96759999999995</v>
      </c>
      <c r="E428" s="196">
        <v>646.6</v>
      </c>
      <c r="F428" s="302"/>
      <c r="G428" s="170"/>
      <c r="H428" s="170"/>
    </row>
    <row r="429" spans="2:8" s="168" customFormat="1">
      <c r="B429" s="194" t="s">
        <v>2421</v>
      </c>
      <c r="C429" s="195">
        <v>-1202800</v>
      </c>
      <c r="D429" s="196">
        <v>151.81360000000001</v>
      </c>
      <c r="E429" s="196">
        <v>150.94999999999999</v>
      </c>
      <c r="F429" s="302"/>
      <c r="G429" s="170"/>
      <c r="H429" s="170"/>
    </row>
    <row r="430" spans="2:8" s="168" customFormat="1">
      <c r="B430" s="194" t="s">
        <v>2422</v>
      </c>
      <c r="C430" s="195">
        <v>-339600</v>
      </c>
      <c r="D430" s="196">
        <v>847.56050000000005</v>
      </c>
      <c r="E430" s="196">
        <v>846.85</v>
      </c>
      <c r="F430" s="302"/>
      <c r="G430" s="170"/>
      <c r="H430" s="170"/>
    </row>
    <row r="431" spans="2:8" s="168" customFormat="1">
      <c r="B431" s="194" t="s">
        <v>2423</v>
      </c>
      <c r="C431" s="195">
        <v>-997500</v>
      </c>
      <c r="D431" s="196">
        <v>594.63499999999999</v>
      </c>
      <c r="E431" s="196">
        <v>603.6</v>
      </c>
      <c r="F431" s="302"/>
      <c r="G431" s="170"/>
      <c r="H431" s="170"/>
    </row>
    <row r="432" spans="2:8" s="168" customFormat="1">
      <c r="B432" s="194" t="s">
        <v>2424</v>
      </c>
      <c r="C432" s="195">
        <v>-293500</v>
      </c>
      <c r="D432" s="196">
        <v>1940.2942</v>
      </c>
      <c r="E432" s="196">
        <v>2048</v>
      </c>
      <c r="F432" s="302"/>
      <c r="G432" s="170"/>
      <c r="H432" s="170"/>
    </row>
    <row r="433" spans="2:8" s="168" customFormat="1">
      <c r="B433" s="194" t="s">
        <v>2425</v>
      </c>
      <c r="C433" s="195">
        <v>-46600</v>
      </c>
      <c r="D433" s="196">
        <v>4848.5974999999999</v>
      </c>
      <c r="E433" s="196">
        <v>4905.3500000000004</v>
      </c>
      <c r="F433" s="302"/>
      <c r="G433" s="170"/>
      <c r="H433" s="170"/>
    </row>
    <row r="434" spans="2:8" s="168" customFormat="1">
      <c r="B434" s="194" t="s">
        <v>2426</v>
      </c>
      <c r="C434" s="195">
        <v>-2673000</v>
      </c>
      <c r="D434" s="196">
        <v>332.10340000000002</v>
      </c>
      <c r="E434" s="196">
        <v>336.6</v>
      </c>
      <c r="F434" s="302"/>
      <c r="G434" s="170"/>
      <c r="H434" s="170"/>
    </row>
    <row r="435" spans="2:8" s="168" customFormat="1">
      <c r="B435" s="194" t="s">
        <v>2427</v>
      </c>
      <c r="C435" s="195">
        <v>-660000</v>
      </c>
      <c r="D435" s="196">
        <v>334.12049999999999</v>
      </c>
      <c r="E435" s="196">
        <v>337.3</v>
      </c>
      <c r="F435" s="302"/>
      <c r="G435" s="170"/>
      <c r="H435" s="170"/>
    </row>
    <row r="436" spans="2:8" s="168" customFormat="1">
      <c r="B436" s="194" t="s">
        <v>2428</v>
      </c>
      <c r="C436" s="195">
        <v>-313500</v>
      </c>
      <c r="D436" s="196">
        <v>5014.7069000000001</v>
      </c>
      <c r="E436" s="196">
        <v>4730.55</v>
      </c>
      <c r="F436" s="302"/>
      <c r="G436" s="170"/>
      <c r="H436" s="170"/>
    </row>
    <row r="437" spans="2:8" s="168" customFormat="1">
      <c r="B437" s="194" t="s">
        <v>2429</v>
      </c>
      <c r="C437" s="195">
        <v>-68250</v>
      </c>
      <c r="D437" s="196">
        <v>2553.4848999999999</v>
      </c>
      <c r="E437" s="196">
        <v>2523.6</v>
      </c>
      <c r="F437" s="302"/>
      <c r="G437" s="170"/>
      <c r="H437" s="170"/>
    </row>
    <row r="438" spans="2:8" s="168" customFormat="1">
      <c r="B438" s="194" t="s">
        <v>2430</v>
      </c>
      <c r="C438" s="195">
        <v>-344850</v>
      </c>
      <c r="D438" s="196">
        <v>1152.2483</v>
      </c>
      <c r="E438" s="196">
        <v>1188.8499999999999</v>
      </c>
      <c r="F438" s="302"/>
      <c r="G438" s="170"/>
      <c r="H438" s="170"/>
    </row>
    <row r="439" spans="2:8" s="168" customFormat="1">
      <c r="B439" s="194" t="s">
        <v>2431</v>
      </c>
      <c r="C439" s="195">
        <v>-28800</v>
      </c>
      <c r="D439" s="196">
        <v>178.97919999999999</v>
      </c>
      <c r="E439" s="196">
        <v>178.35</v>
      </c>
      <c r="F439" s="302"/>
      <c r="G439" s="170"/>
      <c r="H439" s="170"/>
    </row>
    <row r="440" spans="2:8" s="168" customFormat="1">
      <c r="B440" s="194" t="s">
        <v>2432</v>
      </c>
      <c r="C440" s="195">
        <v>-6440000</v>
      </c>
      <c r="D440" s="196">
        <v>86.129599999999996</v>
      </c>
      <c r="E440" s="196">
        <v>87.65</v>
      </c>
      <c r="F440" s="302"/>
      <c r="G440" s="170"/>
      <c r="H440" s="170"/>
    </row>
    <row r="441" spans="2:8" s="168" customFormat="1">
      <c r="B441" s="194" t="s">
        <v>2433</v>
      </c>
      <c r="C441" s="195">
        <v>-2397300</v>
      </c>
      <c r="D441" s="196">
        <v>139.7748</v>
      </c>
      <c r="E441" s="196">
        <v>140.19999999999999</v>
      </c>
      <c r="F441" s="302"/>
      <c r="G441" s="170"/>
      <c r="H441" s="170"/>
    </row>
    <row r="442" spans="2:8" s="168" customFormat="1">
      <c r="B442" s="194" t="s">
        <v>2434</v>
      </c>
      <c r="C442" s="195">
        <v>-380650</v>
      </c>
      <c r="D442" s="196">
        <v>601.97469999999998</v>
      </c>
      <c r="E442" s="196">
        <v>608.1</v>
      </c>
      <c r="F442" s="302"/>
      <c r="G442" s="170"/>
      <c r="H442" s="170"/>
    </row>
    <row r="443" spans="2:8" s="168" customFormat="1">
      <c r="B443" s="194" t="s">
        <v>2435</v>
      </c>
      <c r="C443" s="195">
        <v>-472500</v>
      </c>
      <c r="D443" s="196">
        <v>28.575299999999999</v>
      </c>
      <c r="E443" s="196">
        <v>28.45</v>
      </c>
      <c r="F443" s="302"/>
      <c r="G443" s="170"/>
      <c r="H443" s="170"/>
    </row>
    <row r="444" spans="2:8" s="168" customFormat="1">
      <c r="B444" s="194" t="s">
        <v>2436</v>
      </c>
      <c r="C444" s="195">
        <v>-20000</v>
      </c>
      <c r="D444" s="196">
        <v>980.83140000000003</v>
      </c>
      <c r="E444" s="196">
        <v>992.55</v>
      </c>
      <c r="F444" s="302"/>
      <c r="G444" s="170"/>
      <c r="H444" s="170"/>
    </row>
    <row r="445" spans="2:8" s="168" customFormat="1">
      <c r="B445" s="194" t="s">
        <v>2437</v>
      </c>
      <c r="C445" s="195">
        <v>-585900</v>
      </c>
      <c r="D445" s="196">
        <v>374.2593</v>
      </c>
      <c r="E445" s="196">
        <v>380.7</v>
      </c>
      <c r="F445" s="302"/>
      <c r="G445" s="170"/>
      <c r="H445" s="170"/>
    </row>
    <row r="446" spans="2:8" s="168" customFormat="1">
      <c r="B446" s="194" t="s">
        <v>2438</v>
      </c>
      <c r="C446" s="195">
        <v>-564300</v>
      </c>
      <c r="D446" s="196">
        <v>1531.7838999999999</v>
      </c>
      <c r="E446" s="196">
        <v>1548.6</v>
      </c>
      <c r="F446" s="302"/>
      <c r="G446" s="170"/>
      <c r="H446" s="170"/>
    </row>
    <row r="447" spans="2:8" s="168" customFormat="1">
      <c r="B447" s="194" t="s">
        <v>2439</v>
      </c>
      <c r="C447" s="195">
        <v>-56250</v>
      </c>
      <c r="D447" s="196">
        <v>709.93219999999997</v>
      </c>
      <c r="E447" s="196">
        <v>718</v>
      </c>
      <c r="F447" s="302"/>
      <c r="G447" s="170"/>
      <c r="H447" s="170"/>
    </row>
    <row r="448" spans="2:8" s="168" customFormat="1">
      <c r="B448" s="194" t="s">
        <v>2440</v>
      </c>
      <c r="C448" s="195">
        <v>-724900</v>
      </c>
      <c r="D448" s="196">
        <v>1436.2893999999999</v>
      </c>
      <c r="E448" s="196">
        <v>1428.2</v>
      </c>
      <c r="F448" s="302"/>
      <c r="G448" s="170"/>
      <c r="H448" s="170"/>
    </row>
    <row r="449" spans="2:8" s="168" customFormat="1">
      <c r="B449" s="194" t="s">
        <v>2441</v>
      </c>
      <c r="C449" s="195">
        <v>-662000</v>
      </c>
      <c r="D449" s="196">
        <v>1166.5487000000001</v>
      </c>
      <c r="E449" s="196">
        <v>1176.8</v>
      </c>
      <c r="F449" s="302"/>
      <c r="G449" s="170"/>
      <c r="H449" s="170"/>
    </row>
    <row r="450" spans="2:8" s="168" customFormat="1">
      <c r="B450" s="194" t="s">
        <v>2442</v>
      </c>
      <c r="C450" s="195">
        <v>-1016400</v>
      </c>
      <c r="D450" s="196">
        <v>990.89599999999996</v>
      </c>
      <c r="E450" s="196">
        <v>1028.5</v>
      </c>
      <c r="F450" s="302"/>
      <c r="G450" s="170"/>
      <c r="H450" s="170"/>
    </row>
    <row r="451" spans="2:8" s="168" customFormat="1">
      <c r="B451" s="194" t="s">
        <v>2443</v>
      </c>
      <c r="C451" s="195">
        <v>-242700</v>
      </c>
      <c r="D451" s="196">
        <v>2432.4461000000001</v>
      </c>
      <c r="E451" s="196">
        <v>2445.1</v>
      </c>
      <c r="F451" s="302"/>
      <c r="G451" s="170"/>
      <c r="H451" s="170"/>
    </row>
    <row r="452" spans="2:8" s="168" customFormat="1">
      <c r="B452" s="194" t="s">
        <v>2444</v>
      </c>
      <c r="C452" s="195">
        <v>-130200</v>
      </c>
      <c r="D452" s="196">
        <v>2837.0243</v>
      </c>
      <c r="E452" s="196">
        <v>2860.3</v>
      </c>
      <c r="F452" s="302"/>
      <c r="G452" s="170"/>
      <c r="H452" s="170"/>
    </row>
    <row r="453" spans="2:8" s="168" customFormat="1">
      <c r="B453" s="194" t="s">
        <v>2445</v>
      </c>
      <c r="C453" s="195">
        <v>-1609300</v>
      </c>
      <c r="D453" s="196">
        <v>670.18690000000004</v>
      </c>
      <c r="E453" s="196">
        <v>666.85</v>
      </c>
      <c r="F453" s="302"/>
      <c r="G453" s="170"/>
      <c r="H453" s="170"/>
    </row>
    <row r="454" spans="2:8" s="168" customFormat="1">
      <c r="B454" s="194" t="s">
        <v>2446</v>
      </c>
      <c r="C454" s="195">
        <v>-478500</v>
      </c>
      <c r="D454" s="196">
        <v>2806.6032</v>
      </c>
      <c r="E454" s="196">
        <v>2776.5</v>
      </c>
      <c r="F454" s="302"/>
      <c r="G454" s="170"/>
      <c r="H454" s="170"/>
    </row>
    <row r="455" spans="2:8" s="168" customFormat="1">
      <c r="B455" s="194" t="s">
        <v>2447</v>
      </c>
      <c r="C455" s="195">
        <v>-2208050</v>
      </c>
      <c r="D455" s="196">
        <v>399.97930000000002</v>
      </c>
      <c r="E455" s="196">
        <v>443.55</v>
      </c>
      <c r="F455" s="302"/>
      <c r="G455" s="170"/>
      <c r="H455" s="170"/>
    </row>
    <row r="456" spans="2:8" s="168" customFormat="1">
      <c r="B456" s="194" t="s">
        <v>2448</v>
      </c>
      <c r="C456" s="195">
        <v>-1015200</v>
      </c>
      <c r="D456" s="196">
        <v>271.26</v>
      </c>
      <c r="E456" s="196">
        <v>262.39999999999998</v>
      </c>
      <c r="F456" s="302"/>
      <c r="G456" s="170"/>
      <c r="H456" s="170"/>
    </row>
    <row r="457" spans="2:8" s="168" customFormat="1">
      <c r="B457" s="194" t="s">
        <v>2449</v>
      </c>
      <c r="C457" s="195">
        <v>-387600</v>
      </c>
      <c r="D457" s="196">
        <v>2368.8433</v>
      </c>
      <c r="E457" s="196">
        <v>2343.25</v>
      </c>
      <c r="F457" s="302"/>
      <c r="G457" s="170"/>
      <c r="H457" s="170"/>
    </row>
    <row r="458" spans="2:8" s="168" customFormat="1">
      <c r="B458" s="194" t="s">
        <v>2450</v>
      </c>
      <c r="C458" s="195">
        <v>-2842125</v>
      </c>
      <c r="D458" s="196">
        <v>664.83630000000005</v>
      </c>
      <c r="E458" s="196">
        <v>683.65</v>
      </c>
      <c r="F458" s="302"/>
      <c r="G458" s="170"/>
      <c r="H458" s="170"/>
    </row>
    <row r="459" spans="2:8" s="168" customFormat="1">
      <c r="B459" s="194" t="s">
        <v>2451</v>
      </c>
      <c r="C459" s="195">
        <v>-14450</v>
      </c>
      <c r="D459" s="196">
        <v>1481.6242999999999</v>
      </c>
      <c r="E459" s="196">
        <v>1478.45</v>
      </c>
      <c r="F459" s="302"/>
      <c r="G459" s="170"/>
      <c r="H459" s="170"/>
    </row>
    <row r="460" spans="2:8" s="168" customFormat="1">
      <c r="B460" s="194" t="s">
        <v>2452</v>
      </c>
      <c r="C460" s="195">
        <v>-15000</v>
      </c>
      <c r="D460" s="196">
        <v>640.38689999999997</v>
      </c>
      <c r="E460" s="196">
        <v>635.9</v>
      </c>
      <c r="F460" s="302"/>
      <c r="G460" s="170"/>
      <c r="H460" s="170"/>
    </row>
    <row r="461" spans="2:8" s="168" customFormat="1">
      <c r="B461" s="194" t="s">
        <v>2453</v>
      </c>
      <c r="C461" s="195">
        <v>-140000</v>
      </c>
      <c r="D461" s="196">
        <v>9.3231999999999999</v>
      </c>
      <c r="E461" s="196">
        <v>8.35</v>
      </c>
      <c r="F461" s="302"/>
      <c r="G461" s="170"/>
      <c r="H461" s="170"/>
    </row>
    <row r="462" spans="2:8" s="168" customFormat="1">
      <c r="B462" s="194" t="s">
        <v>2454</v>
      </c>
      <c r="C462" s="195">
        <v>-6783000</v>
      </c>
      <c r="D462" s="196">
        <v>50.789900000000003</v>
      </c>
      <c r="E462" s="196">
        <v>52.1</v>
      </c>
      <c r="F462" s="302"/>
      <c r="G462" s="170"/>
      <c r="H462" s="170"/>
    </row>
    <row r="463" spans="2:8" s="168" customFormat="1">
      <c r="B463" s="194" t="s">
        <v>2455</v>
      </c>
      <c r="C463" s="195">
        <v>-1190750</v>
      </c>
      <c r="D463" s="196">
        <v>549.06060000000002</v>
      </c>
      <c r="E463" s="196">
        <v>560.29999999999995</v>
      </c>
      <c r="F463" s="302"/>
      <c r="G463" s="170"/>
      <c r="H463" s="170"/>
    </row>
    <row r="464" spans="2:8" s="168" customFormat="1">
      <c r="B464" s="194" t="s">
        <v>2456</v>
      </c>
      <c r="C464" s="195">
        <v>-192000</v>
      </c>
      <c r="D464" s="196">
        <v>1571.8049000000001</v>
      </c>
      <c r="E464" s="196">
        <v>1612.25</v>
      </c>
      <c r="F464" s="302"/>
      <c r="G464" s="170"/>
      <c r="H464" s="170"/>
    </row>
    <row r="465" spans="2:8" s="168" customFormat="1">
      <c r="B465" s="194" t="s">
        <v>2457</v>
      </c>
      <c r="C465" s="195">
        <v>-1235000</v>
      </c>
      <c r="D465" s="196">
        <v>102.6943</v>
      </c>
      <c r="E465" s="196">
        <v>101.9</v>
      </c>
      <c r="F465" s="302"/>
      <c r="G465" s="170"/>
      <c r="H465" s="170"/>
    </row>
    <row r="466" spans="2:8" s="168" customFormat="1">
      <c r="B466" s="194" t="s">
        <v>2458</v>
      </c>
      <c r="C466" s="195">
        <v>-189475</v>
      </c>
      <c r="D466" s="196">
        <v>2349.1763999999998</v>
      </c>
      <c r="E466" s="196">
        <v>2334.0500000000002</v>
      </c>
      <c r="F466" s="302"/>
      <c r="G466" s="170"/>
      <c r="H466" s="170"/>
    </row>
    <row r="467" spans="2:8" s="168" customFormat="1">
      <c r="B467" s="194" t="s">
        <v>2459</v>
      </c>
      <c r="C467" s="195">
        <v>-9584000</v>
      </c>
      <c r="D467" s="196">
        <v>210.36969999999999</v>
      </c>
      <c r="E467" s="196">
        <v>205.75</v>
      </c>
      <c r="F467" s="302"/>
      <c r="G467" s="170"/>
      <c r="H467" s="170"/>
    </row>
    <row r="468" spans="2:8" s="168" customFormat="1">
      <c r="B468" s="194" t="s">
        <v>2460</v>
      </c>
      <c r="C468" s="195">
        <v>-2293650</v>
      </c>
      <c r="D468" s="196">
        <v>722.84230000000002</v>
      </c>
      <c r="E468" s="196">
        <v>740</v>
      </c>
      <c r="F468" s="302"/>
      <c r="G468" s="170"/>
      <c r="H468" s="170"/>
    </row>
    <row r="469" spans="2:8" s="168" customFormat="1">
      <c r="B469" s="194" t="s">
        <v>2461</v>
      </c>
      <c r="C469" s="195">
        <v>-2042500</v>
      </c>
      <c r="D469" s="196">
        <v>415.05110000000002</v>
      </c>
      <c r="E469" s="196">
        <v>433.45</v>
      </c>
      <c r="F469" s="302"/>
      <c r="G469" s="170"/>
      <c r="H469" s="170"/>
    </row>
    <row r="470" spans="2:8" s="168" customFormat="1">
      <c r="B470" s="194" t="s">
        <v>2462</v>
      </c>
      <c r="C470" s="195">
        <v>-56250</v>
      </c>
      <c r="D470" s="196">
        <v>3541.6943000000001</v>
      </c>
      <c r="E470" s="196">
        <v>3772.5</v>
      </c>
      <c r="F470" s="302"/>
      <c r="G470" s="170"/>
      <c r="H470" s="170"/>
    </row>
    <row r="471" spans="2:8" s="168" customFormat="1">
      <c r="B471" s="194" t="s">
        <v>2463</v>
      </c>
      <c r="C471" s="195">
        <v>-523200</v>
      </c>
      <c r="D471" s="196">
        <v>1710.7683</v>
      </c>
      <c r="E471" s="196">
        <v>1656.2</v>
      </c>
      <c r="F471" s="302"/>
      <c r="G471" s="170"/>
      <c r="H471" s="170"/>
    </row>
    <row r="472" spans="2:8" s="168" customFormat="1">
      <c r="B472" s="194" t="s">
        <v>2464</v>
      </c>
      <c r="C472" s="195">
        <v>-2239924</v>
      </c>
      <c r="D472" s="196">
        <v>87.200199999999995</v>
      </c>
      <c r="E472" s="196">
        <v>88.45</v>
      </c>
      <c r="F472" s="302"/>
      <c r="G472" s="170"/>
      <c r="H472" s="170"/>
    </row>
    <row r="473" spans="2:8" s="168" customFormat="1">
      <c r="B473" s="194" t="s">
        <v>2465</v>
      </c>
      <c r="C473" s="195">
        <v>-1060000</v>
      </c>
      <c r="D473" s="196">
        <v>435.233</v>
      </c>
      <c r="E473" s="196">
        <v>412.05</v>
      </c>
      <c r="F473" s="302"/>
      <c r="G473" s="170"/>
      <c r="H473" s="170"/>
    </row>
    <row r="474" spans="2:8" s="168" customFormat="1">
      <c r="B474" s="194" t="s">
        <v>2466</v>
      </c>
      <c r="C474" s="195">
        <v>-948175</v>
      </c>
      <c r="D474" s="196">
        <v>1596.2382</v>
      </c>
      <c r="E474" s="196">
        <v>1608.55</v>
      </c>
      <c r="F474" s="302"/>
      <c r="G474" s="170"/>
      <c r="H474" s="170"/>
    </row>
    <row r="475" spans="2:8" s="168" customFormat="1">
      <c r="B475" s="194" t="s">
        <v>2467</v>
      </c>
      <c r="C475" s="195">
        <v>-20850</v>
      </c>
      <c r="D475" s="196">
        <v>4433.6400999999996</v>
      </c>
      <c r="E475" s="196">
        <v>4704.1000000000004</v>
      </c>
      <c r="F475" s="302"/>
      <c r="G475" s="170"/>
      <c r="H475" s="170"/>
    </row>
    <row r="476" spans="2:8" s="168" customFormat="1">
      <c r="B476" s="194" t="s">
        <v>2468</v>
      </c>
      <c r="C476" s="195">
        <v>-42200</v>
      </c>
      <c r="D476" s="196">
        <v>3508.9746</v>
      </c>
      <c r="E476" s="196">
        <v>3709.1</v>
      </c>
      <c r="F476" s="302"/>
      <c r="G476" s="170"/>
      <c r="H476" s="170"/>
    </row>
    <row r="477" spans="2:8" s="168" customFormat="1">
      <c r="B477" s="194" t="s">
        <v>2469</v>
      </c>
      <c r="C477" s="195">
        <v>-505750</v>
      </c>
      <c r="D477" s="196">
        <v>1134.3106</v>
      </c>
      <c r="E477" s="196">
        <v>1112.5999999999999</v>
      </c>
      <c r="F477" s="302"/>
      <c r="G477" s="170"/>
      <c r="H477" s="170"/>
    </row>
    <row r="478" spans="2:8" s="168" customFormat="1">
      <c r="B478" s="194" t="s">
        <v>2470</v>
      </c>
      <c r="C478" s="195">
        <v>-1017800</v>
      </c>
      <c r="D478" s="196">
        <v>737.35019999999997</v>
      </c>
      <c r="E478" s="196">
        <v>745.1</v>
      </c>
      <c r="F478" s="302"/>
      <c r="G478" s="170"/>
      <c r="H478" s="170"/>
    </row>
    <row r="479" spans="2:8" s="168" customFormat="1">
      <c r="B479" s="194" t="s">
        <v>2471</v>
      </c>
      <c r="C479" s="195">
        <v>-1476000</v>
      </c>
      <c r="D479" s="196">
        <v>149.3929</v>
      </c>
      <c r="E479" s="196">
        <v>151.6</v>
      </c>
      <c r="F479" s="302"/>
      <c r="G479" s="170"/>
      <c r="H479" s="170"/>
    </row>
    <row r="480" spans="2:8" s="168" customFormat="1">
      <c r="B480" s="194" t="s">
        <v>2472</v>
      </c>
      <c r="C480" s="195">
        <v>-51600</v>
      </c>
      <c r="D480" s="196">
        <v>7094.1274000000003</v>
      </c>
      <c r="E480" s="196">
        <v>6965.1</v>
      </c>
      <c r="F480" s="302"/>
      <c r="G480" s="170"/>
      <c r="H480" s="170"/>
    </row>
    <row r="481" spans="2:8" s="168" customFormat="1">
      <c r="B481" s="194" t="s">
        <v>2473</v>
      </c>
      <c r="C481" s="195">
        <v>-1194000</v>
      </c>
      <c r="D481" s="196">
        <v>204.02029999999999</v>
      </c>
      <c r="E481" s="196">
        <v>207</v>
      </c>
      <c r="F481" s="302"/>
      <c r="G481" s="170"/>
      <c r="H481" s="170"/>
    </row>
    <row r="482" spans="2:8" s="168" customFormat="1">
      <c r="B482" s="194" t="s">
        <v>2474</v>
      </c>
      <c r="C482" s="195">
        <v>-106000</v>
      </c>
      <c r="D482" s="196">
        <v>543.94349999999997</v>
      </c>
      <c r="E482" s="196">
        <v>549.35</v>
      </c>
      <c r="F482" s="302"/>
      <c r="G482" s="170"/>
      <c r="H482" s="170"/>
    </row>
    <row r="483" spans="2:8" s="168" customFormat="1">
      <c r="B483" s="194" t="s">
        <v>2475</v>
      </c>
      <c r="C483" s="195">
        <v>-1141250</v>
      </c>
      <c r="D483" s="196">
        <v>658.11900000000003</v>
      </c>
      <c r="E483" s="196">
        <v>642.70000000000005</v>
      </c>
      <c r="F483" s="302"/>
      <c r="G483" s="170"/>
      <c r="H483" s="170"/>
    </row>
    <row r="484" spans="2:8" s="168" customFormat="1">
      <c r="B484" s="194" t="s">
        <v>2476</v>
      </c>
      <c r="C484" s="195">
        <v>-146900</v>
      </c>
      <c r="D484" s="196">
        <v>1132.2005999999999</v>
      </c>
      <c r="E484" s="196">
        <v>1126.05</v>
      </c>
      <c r="F484" s="302"/>
      <c r="G484" s="170"/>
      <c r="H484" s="170"/>
    </row>
    <row r="485" spans="2:8" s="168" customFormat="1">
      <c r="B485" s="194" t="s">
        <v>2477</v>
      </c>
      <c r="C485" s="195">
        <v>-34200</v>
      </c>
      <c r="D485" s="196">
        <v>1149.749</v>
      </c>
      <c r="E485" s="196">
        <v>1171.25</v>
      </c>
      <c r="F485" s="302"/>
      <c r="G485" s="170"/>
      <c r="H485" s="170"/>
    </row>
    <row r="486" spans="2:8" s="168" customFormat="1">
      <c r="B486" s="194" t="s">
        <v>2478</v>
      </c>
      <c r="C486" s="195">
        <v>-242800</v>
      </c>
      <c r="D486" s="196">
        <v>2741.4358999999999</v>
      </c>
      <c r="E486" s="196">
        <v>2868.4</v>
      </c>
      <c r="F486" s="302"/>
      <c r="G486" s="170"/>
      <c r="H486" s="170"/>
    </row>
    <row r="487" spans="2:8" s="168" customFormat="1">
      <c r="B487" s="194" t="s">
        <v>2479</v>
      </c>
      <c r="C487" s="195">
        <v>-112450</v>
      </c>
      <c r="D487" s="196">
        <v>2542.8728000000001</v>
      </c>
      <c r="E487" s="196">
        <v>2600.6999999999998</v>
      </c>
      <c r="F487" s="302"/>
      <c r="G487" s="170"/>
      <c r="H487" s="170"/>
    </row>
    <row r="488" spans="2:8" s="168" customFormat="1">
      <c r="B488" s="194" t="s">
        <v>2480</v>
      </c>
      <c r="C488" s="195">
        <v>-4620</v>
      </c>
      <c r="D488" s="196">
        <v>80737.592000000004</v>
      </c>
      <c r="E488" s="196">
        <v>80164.649999999994</v>
      </c>
      <c r="F488" s="302"/>
      <c r="G488" s="170"/>
      <c r="H488" s="170"/>
    </row>
    <row r="489" spans="2:8" s="168" customFormat="1">
      <c r="B489" s="194" t="s">
        <v>2481</v>
      </c>
      <c r="C489" s="195">
        <v>-460500</v>
      </c>
      <c r="D489" s="196">
        <v>1567.7243000000001</v>
      </c>
      <c r="E489" s="196">
        <v>1561.45</v>
      </c>
      <c r="F489" s="302"/>
      <c r="G489" s="170"/>
      <c r="H489" s="170"/>
    </row>
    <row r="490" spans="2:8" s="168" customFormat="1">
      <c r="B490" s="194" t="s">
        <v>2482</v>
      </c>
      <c r="C490" s="195">
        <v>-4063000</v>
      </c>
      <c r="D490" s="196">
        <v>89.224100000000007</v>
      </c>
      <c r="E490" s="196">
        <v>93.85</v>
      </c>
      <c r="F490" s="302"/>
      <c r="G490" s="170"/>
      <c r="H490" s="170"/>
    </row>
    <row r="491" spans="2:8" s="168" customFormat="1">
      <c r="B491" s="194" t="s">
        <v>2483</v>
      </c>
      <c r="C491" s="195">
        <v>-112625</v>
      </c>
      <c r="D491" s="196">
        <v>5239.9249</v>
      </c>
      <c r="E491" s="196">
        <v>5238.05</v>
      </c>
      <c r="F491" s="302"/>
      <c r="G491" s="170"/>
      <c r="H491" s="170"/>
    </row>
    <row r="492" spans="2:8" s="168" customFormat="1">
      <c r="B492" s="194" t="s">
        <v>2484</v>
      </c>
      <c r="C492" s="195">
        <v>-6237700</v>
      </c>
      <c r="D492" s="196">
        <v>176.72329999999999</v>
      </c>
      <c r="E492" s="196">
        <v>182.05</v>
      </c>
      <c r="F492" s="302"/>
      <c r="G492" s="170"/>
      <c r="H492" s="170"/>
    </row>
    <row r="493" spans="2:8" s="168" customFormat="1">
      <c r="B493" s="194" t="s">
        <v>2485</v>
      </c>
      <c r="C493" s="195">
        <v>-336300</v>
      </c>
      <c r="D493" s="196">
        <v>117.6841</v>
      </c>
      <c r="E493" s="196">
        <v>118.7</v>
      </c>
      <c r="F493" s="302"/>
      <c r="G493" s="170"/>
      <c r="H493" s="170"/>
    </row>
    <row r="494" spans="2:8" s="168" customFormat="1">
      <c r="B494" s="194" t="s">
        <v>2486</v>
      </c>
      <c r="C494" s="195">
        <v>-29500</v>
      </c>
      <c r="D494" s="196">
        <v>2976.819</v>
      </c>
      <c r="E494" s="196">
        <v>2965.3</v>
      </c>
      <c r="F494" s="302"/>
      <c r="G494" s="170"/>
      <c r="H494" s="170"/>
    </row>
    <row r="495" spans="2:8" s="168" customFormat="1">
      <c r="B495" s="194" t="s">
        <v>2487</v>
      </c>
      <c r="C495" s="195">
        <v>-782600</v>
      </c>
      <c r="D495" s="196">
        <v>221.75550000000001</v>
      </c>
      <c r="E495" s="196">
        <v>226.5</v>
      </c>
      <c r="F495" s="302"/>
      <c r="G495" s="170"/>
      <c r="H495" s="170"/>
    </row>
    <row r="496" spans="2:8" s="168" customFormat="1">
      <c r="B496" s="194" t="s">
        <v>2488</v>
      </c>
      <c r="C496" s="195">
        <v>-2010</v>
      </c>
      <c r="D496" s="196">
        <v>32281.688900000001</v>
      </c>
      <c r="E496" s="196">
        <v>31626.799999999999</v>
      </c>
      <c r="F496" s="302"/>
      <c r="G496" s="170"/>
      <c r="H496" s="170"/>
    </row>
    <row r="497" spans="2:8" s="168" customFormat="1">
      <c r="B497" s="194" t="s">
        <v>2489</v>
      </c>
      <c r="C497" s="195">
        <v>-267000</v>
      </c>
      <c r="D497" s="196">
        <v>220.6267</v>
      </c>
      <c r="E497" s="196">
        <v>219.1</v>
      </c>
      <c r="F497" s="302"/>
      <c r="G497" s="170"/>
      <c r="H497" s="170"/>
    </row>
    <row r="498" spans="2:8" s="168" customFormat="1">
      <c r="B498" s="194" t="s">
        <v>2490</v>
      </c>
      <c r="C498" s="195">
        <v>-1748400</v>
      </c>
      <c r="D498" s="196">
        <v>126.59780000000001</v>
      </c>
      <c r="E498" s="196">
        <v>130.35</v>
      </c>
      <c r="F498" s="302"/>
      <c r="G498" s="170"/>
      <c r="H498" s="170"/>
    </row>
    <row r="499" spans="2:8" s="168" customFormat="1">
      <c r="B499" s="194" t="s">
        <v>2491</v>
      </c>
      <c r="C499" s="195">
        <v>-105000</v>
      </c>
      <c r="D499" s="196">
        <v>2301.0616</v>
      </c>
      <c r="E499" s="196">
        <v>2289.4</v>
      </c>
      <c r="F499" s="302"/>
      <c r="G499" s="170"/>
      <c r="H499" s="170"/>
    </row>
    <row r="500" spans="2:8" s="168" customFormat="1">
      <c r="B500" s="194" t="s">
        <v>2492</v>
      </c>
      <c r="C500" s="195">
        <v>-12944000</v>
      </c>
      <c r="D500" s="196">
        <v>40.536999999999999</v>
      </c>
      <c r="E500" s="196">
        <v>39.65</v>
      </c>
      <c r="F500" s="302"/>
      <c r="G500" s="170"/>
      <c r="H500" s="170"/>
    </row>
    <row r="501" spans="2:8" s="168" customFormat="1">
      <c r="B501" s="194" t="s">
        <v>2493</v>
      </c>
      <c r="C501" s="195">
        <v>-1260000</v>
      </c>
      <c r="D501" s="196">
        <v>148.31559999999999</v>
      </c>
      <c r="E501" s="196">
        <v>150.6</v>
      </c>
      <c r="F501" s="302"/>
      <c r="G501" s="170"/>
      <c r="H501" s="170"/>
    </row>
    <row r="502" spans="2:8" s="168" customFormat="1">
      <c r="B502" s="194" t="s">
        <v>2494</v>
      </c>
      <c r="C502" s="195">
        <v>-108000</v>
      </c>
      <c r="D502" s="196">
        <v>146.9734</v>
      </c>
      <c r="E502" s="196">
        <v>150.19999999999999</v>
      </c>
      <c r="F502" s="302"/>
      <c r="G502" s="170"/>
      <c r="H502" s="170"/>
    </row>
    <row r="503" spans="2:8" s="168" customFormat="1">
      <c r="B503" s="194" t="s">
        <v>2495</v>
      </c>
      <c r="C503" s="195">
        <v>-947750</v>
      </c>
      <c r="D503" s="196">
        <v>2080.6815000000001</v>
      </c>
      <c r="E503" s="196">
        <v>2041.3</v>
      </c>
      <c r="F503" s="302"/>
      <c r="G503" s="170"/>
      <c r="H503" s="170"/>
    </row>
    <row r="504" spans="2:8" s="168" customFormat="1">
      <c r="B504" s="194" t="s">
        <v>2496</v>
      </c>
      <c r="C504" s="195">
        <v>-221250</v>
      </c>
      <c r="D504" s="196">
        <v>1105.0264999999999</v>
      </c>
      <c r="E504" s="196">
        <v>1103.8499999999999</v>
      </c>
      <c r="F504" s="302"/>
      <c r="G504" s="170"/>
      <c r="H504" s="170"/>
    </row>
    <row r="505" spans="2:8" s="168" customFormat="1">
      <c r="B505" s="194" t="s">
        <v>2497</v>
      </c>
      <c r="C505" s="195">
        <v>-3648000</v>
      </c>
      <c r="D505" s="196">
        <v>138.3699</v>
      </c>
      <c r="E505" s="196">
        <v>142.55000000000001</v>
      </c>
      <c r="F505" s="302"/>
      <c r="G505" s="170"/>
      <c r="H505" s="170"/>
    </row>
    <row r="506" spans="2:8" s="168" customFormat="1">
      <c r="B506" s="194" t="s">
        <v>2498</v>
      </c>
      <c r="C506" s="195">
        <v>-4423500</v>
      </c>
      <c r="D506" s="196">
        <v>428.99829999999997</v>
      </c>
      <c r="E506" s="196">
        <v>432.45</v>
      </c>
      <c r="F506" s="302"/>
      <c r="G506" s="170"/>
      <c r="H506" s="170"/>
    </row>
    <row r="507" spans="2:8" s="168" customFormat="1">
      <c r="B507" s="194" t="s">
        <v>2499</v>
      </c>
      <c r="C507" s="195">
        <v>-22675</v>
      </c>
      <c r="D507" s="196">
        <v>27744.1296</v>
      </c>
      <c r="E507" s="196">
        <v>28315.85</v>
      </c>
      <c r="F507" s="302"/>
      <c r="G507" s="170"/>
      <c r="H507" s="170"/>
    </row>
    <row r="508" spans="2:8" s="168" customFormat="1">
      <c r="B508" s="194" t="s">
        <v>2500</v>
      </c>
      <c r="C508" s="195">
        <v>-263725</v>
      </c>
      <c r="D508" s="196">
        <v>1962.2264</v>
      </c>
      <c r="E508" s="196">
        <v>1962.55</v>
      </c>
      <c r="F508" s="302"/>
      <c r="G508" s="170"/>
      <c r="H508" s="170"/>
    </row>
    <row r="509" spans="2:8" s="168" customFormat="1">
      <c r="B509" s="194" t="s">
        <v>2501</v>
      </c>
      <c r="C509" s="195">
        <v>-25250</v>
      </c>
      <c r="D509" s="196">
        <v>8296.2127999999993</v>
      </c>
      <c r="E509" s="196">
        <v>8678.4</v>
      </c>
      <c r="F509" s="302"/>
      <c r="G509" s="170"/>
      <c r="H509" s="170"/>
    </row>
    <row r="510" spans="2:8" s="168" customFormat="1">
      <c r="B510" s="194" t="s">
        <v>2502</v>
      </c>
      <c r="C510" s="195">
        <v>-218800</v>
      </c>
      <c r="D510" s="196">
        <v>1376.1239</v>
      </c>
      <c r="E510" s="196">
        <v>1397.7</v>
      </c>
      <c r="F510" s="302"/>
      <c r="G510" s="170"/>
      <c r="H510" s="170"/>
    </row>
    <row r="511" spans="2:8" s="168" customFormat="1">
      <c r="B511" s="194" t="s">
        <v>2503</v>
      </c>
      <c r="C511" s="195">
        <v>-2884000</v>
      </c>
      <c r="D511" s="196">
        <v>696.10320000000002</v>
      </c>
      <c r="E511" s="196">
        <v>772.65</v>
      </c>
      <c r="F511" s="302"/>
      <c r="G511" s="170"/>
      <c r="H511" s="170"/>
    </row>
    <row r="512" spans="2:8" s="168" customFormat="1">
      <c r="B512" s="194" t="s">
        <v>2504</v>
      </c>
      <c r="C512" s="195">
        <v>-432000</v>
      </c>
      <c r="D512" s="196">
        <v>548.38440000000003</v>
      </c>
      <c r="E512" s="196">
        <v>577</v>
      </c>
      <c r="F512" s="302"/>
      <c r="G512" s="170"/>
      <c r="H512" s="170"/>
    </row>
    <row r="513" spans="2:8" s="168" customFormat="1">
      <c r="B513" s="194" t="s">
        <v>2505</v>
      </c>
      <c r="C513" s="195">
        <v>-921000</v>
      </c>
      <c r="D513" s="196">
        <v>758.85680000000002</v>
      </c>
      <c r="E513" s="196">
        <v>767.6</v>
      </c>
      <c r="F513" s="302"/>
      <c r="G513" s="170"/>
      <c r="H513" s="170"/>
    </row>
    <row r="514" spans="2:8" s="168" customFormat="1">
      <c r="B514" s="194" t="s">
        <v>2506</v>
      </c>
      <c r="C514" s="195">
        <v>-106650</v>
      </c>
      <c r="D514" s="196">
        <v>762.82529999999997</v>
      </c>
      <c r="E514" s="196">
        <v>759.45</v>
      </c>
      <c r="F514" s="302"/>
      <c r="G514" s="170"/>
      <c r="H514" s="170"/>
    </row>
    <row r="515" spans="2:8" s="168" customFormat="1">
      <c r="B515" s="194" t="s">
        <v>2507</v>
      </c>
      <c r="C515" s="195">
        <v>-1199850</v>
      </c>
      <c r="D515" s="196">
        <v>293.21510000000001</v>
      </c>
      <c r="E515" s="196">
        <v>295.14999999999998</v>
      </c>
      <c r="F515" s="302"/>
      <c r="G515" s="170"/>
      <c r="H515" s="170"/>
    </row>
    <row r="516" spans="2:8" s="168" customFormat="1">
      <c r="B516" s="194" t="s">
        <v>2508</v>
      </c>
      <c r="C516" s="195">
        <v>-6655500</v>
      </c>
      <c r="D516" s="196">
        <v>121.8493</v>
      </c>
      <c r="E516" s="196">
        <v>125.4</v>
      </c>
      <c r="F516" s="302"/>
      <c r="G516" s="170"/>
      <c r="H516" s="170"/>
    </row>
    <row r="517" spans="2:8" s="168" customFormat="1">
      <c r="B517" s="194" t="s">
        <v>2509</v>
      </c>
      <c r="C517" s="195">
        <v>-1283500</v>
      </c>
      <c r="D517" s="196">
        <v>1307.3914</v>
      </c>
      <c r="E517" s="196">
        <v>1439.2</v>
      </c>
      <c r="F517" s="302"/>
      <c r="G517" s="170"/>
      <c r="H517" s="170"/>
    </row>
    <row r="518" spans="2:8" s="168" customFormat="1">
      <c r="B518" s="194" t="s">
        <v>2510</v>
      </c>
      <c r="C518" s="195">
        <v>-591000</v>
      </c>
      <c r="D518" s="196">
        <v>3201.2384000000002</v>
      </c>
      <c r="E518" s="196">
        <v>3181.55</v>
      </c>
      <c r="F518" s="302"/>
      <c r="G518" s="170"/>
      <c r="H518" s="170"/>
    </row>
    <row r="519" spans="2:8" s="168" customFormat="1">
      <c r="B519" s="194" t="s">
        <v>2511</v>
      </c>
      <c r="C519" s="195">
        <v>-940200</v>
      </c>
      <c r="D519" s="196">
        <v>1120.0074999999999</v>
      </c>
      <c r="E519" s="196">
        <v>1211.75</v>
      </c>
      <c r="F519" s="302"/>
      <c r="G519" s="170"/>
      <c r="H519" s="170"/>
    </row>
    <row r="520" spans="2:8" s="168" customFormat="1">
      <c r="B520" s="194" t="s">
        <v>2512</v>
      </c>
      <c r="C520" s="195">
        <v>-529125</v>
      </c>
      <c r="D520" s="196">
        <v>1731.8958</v>
      </c>
      <c r="E520" s="196">
        <v>1722.65</v>
      </c>
      <c r="F520" s="302"/>
      <c r="G520" s="170"/>
      <c r="H520" s="170"/>
    </row>
    <row r="521" spans="2:8" s="168" customFormat="1">
      <c r="B521" s="194" t="s">
        <v>2513</v>
      </c>
      <c r="C521" s="195">
        <v>-134500</v>
      </c>
      <c r="D521" s="196">
        <v>3039.5043000000001</v>
      </c>
      <c r="E521" s="196">
        <v>3083.9</v>
      </c>
      <c r="F521" s="302"/>
      <c r="G521" s="170"/>
      <c r="H521" s="170"/>
    </row>
    <row r="522" spans="2:8" s="168" customFormat="1">
      <c r="B522" s="194" t="s">
        <v>2514</v>
      </c>
      <c r="C522" s="195">
        <v>-130200</v>
      </c>
      <c r="D522" s="196">
        <v>587.798</v>
      </c>
      <c r="E522" s="196">
        <v>582.4</v>
      </c>
      <c r="F522" s="302"/>
      <c r="G522" s="170"/>
      <c r="H522" s="170"/>
    </row>
    <row r="523" spans="2:8" s="168" customFormat="1">
      <c r="B523" s="194" t="s">
        <v>2515</v>
      </c>
      <c r="C523" s="195">
        <v>-55400</v>
      </c>
      <c r="D523" s="196">
        <v>7490.2722999999996</v>
      </c>
      <c r="E523" s="196">
        <v>7613.45</v>
      </c>
      <c r="F523" s="302"/>
      <c r="G523" s="170"/>
      <c r="H523" s="170"/>
    </row>
    <row r="524" spans="2:8" s="168" customFormat="1">
      <c r="B524" s="194" t="s">
        <v>2516</v>
      </c>
      <c r="C524" s="195">
        <v>-1111500</v>
      </c>
      <c r="D524" s="196">
        <v>821.32600000000002</v>
      </c>
      <c r="E524" s="196">
        <v>809.6</v>
      </c>
      <c r="F524" s="302"/>
      <c r="G524" s="170"/>
      <c r="H524" s="170"/>
    </row>
    <row r="525" spans="2:8" s="168" customFormat="1">
      <c r="B525" s="194" t="s">
        <v>2517</v>
      </c>
      <c r="C525" s="195">
        <v>-5725700</v>
      </c>
      <c r="D525" s="196">
        <v>274.27539999999999</v>
      </c>
      <c r="E525" s="196">
        <v>302.2</v>
      </c>
      <c r="F525" s="302"/>
      <c r="G525" s="170"/>
      <c r="H525" s="170"/>
    </row>
    <row r="526" spans="2:8" s="168" customFormat="1">
      <c r="B526" s="194" t="s">
        <v>2518</v>
      </c>
      <c r="C526" s="195">
        <v>-385500</v>
      </c>
      <c r="D526" s="196">
        <v>1031.6904999999999</v>
      </c>
      <c r="E526" s="196">
        <v>1055.6500000000001</v>
      </c>
      <c r="F526" s="302"/>
      <c r="G526" s="170"/>
      <c r="H526" s="170"/>
    </row>
    <row r="527" spans="2:8" s="168" customFormat="1">
      <c r="B527" s="194" t="s">
        <v>2519</v>
      </c>
      <c r="C527" s="195">
        <v>-16000</v>
      </c>
      <c r="D527" s="196">
        <v>587.25760000000002</v>
      </c>
      <c r="E527" s="196">
        <v>589.65</v>
      </c>
      <c r="F527" s="302"/>
      <c r="G527" s="170"/>
      <c r="H527" s="170"/>
    </row>
    <row r="528" spans="2:8" s="168" customFormat="1">
      <c r="B528" s="194" t="s">
        <v>2520</v>
      </c>
      <c r="C528" s="195">
        <v>-3993000</v>
      </c>
      <c r="D528" s="196">
        <v>204.2011</v>
      </c>
      <c r="E528" s="196">
        <v>202.9</v>
      </c>
      <c r="F528" s="303"/>
      <c r="G528" s="170"/>
      <c r="H528" s="170"/>
    </row>
    <row r="529" spans="2:8" s="168" customFormat="1">
      <c r="C529" s="167"/>
      <c r="F529" s="170"/>
      <c r="G529" s="170"/>
      <c r="H529" s="170"/>
    </row>
    <row r="530" spans="2:8" s="168" customFormat="1">
      <c r="C530" s="167"/>
      <c r="F530" s="170"/>
      <c r="G530" s="170"/>
      <c r="H530" s="170"/>
    </row>
    <row r="531" spans="2:8" s="168" customFormat="1" ht="15">
      <c r="B531" s="197" t="s">
        <v>2521</v>
      </c>
      <c r="C531" s="198">
        <v>0.69899999999999995</v>
      </c>
      <c r="F531" s="170"/>
      <c r="G531" s="170"/>
      <c r="H531" s="170"/>
    </row>
    <row r="532" spans="2:8" s="168" customFormat="1" ht="15">
      <c r="B532" s="197"/>
      <c r="C532" s="198"/>
      <c r="F532" s="170"/>
      <c r="G532" s="170"/>
      <c r="H532" s="170"/>
    </row>
    <row r="533" spans="2:8" s="168" customFormat="1" ht="15">
      <c r="B533" s="197" t="s">
        <v>2538</v>
      </c>
      <c r="C533" s="198"/>
      <c r="F533" s="170"/>
      <c r="G533" s="170"/>
      <c r="H533" s="170"/>
    </row>
    <row r="534" spans="2:8" s="168" customFormat="1" ht="15.75">
      <c r="B534" s="199" t="s">
        <v>2522</v>
      </c>
      <c r="C534" s="200" t="s">
        <v>2523</v>
      </c>
      <c r="F534" s="170"/>
      <c r="G534" s="170"/>
      <c r="H534" s="170"/>
    </row>
    <row r="535" spans="2:8" s="168" customFormat="1" ht="15">
      <c r="B535" s="155" t="s">
        <v>2539</v>
      </c>
      <c r="C535" s="201">
        <v>13</v>
      </c>
      <c r="F535" s="170"/>
      <c r="G535" s="170"/>
      <c r="H535" s="170"/>
    </row>
    <row r="536" spans="2:8" s="168" customFormat="1" ht="15">
      <c r="B536" s="155" t="s">
        <v>2540</v>
      </c>
      <c r="C536" s="201">
        <v>9</v>
      </c>
      <c r="F536" s="170"/>
      <c r="G536" s="170"/>
      <c r="H536" s="170"/>
    </row>
    <row r="537" spans="2:8" s="168" customFormat="1" ht="15">
      <c r="B537" s="155" t="s">
        <v>2541</v>
      </c>
      <c r="C537" s="201">
        <v>21</v>
      </c>
      <c r="F537" s="170"/>
      <c r="G537" s="170"/>
      <c r="H537" s="170"/>
    </row>
    <row r="538" spans="2:8" s="168" customFormat="1" ht="15">
      <c r="B538" s="155" t="s">
        <v>2542</v>
      </c>
      <c r="C538" s="201">
        <v>16</v>
      </c>
      <c r="F538" s="170"/>
      <c r="G538" s="170"/>
      <c r="H538" s="170"/>
    </row>
    <row r="539" spans="2:8" s="168" customFormat="1" ht="15">
      <c r="B539" s="155" t="s">
        <v>2543</v>
      </c>
      <c r="C539" s="201">
        <v>5</v>
      </c>
      <c r="F539" s="170"/>
      <c r="G539" s="170"/>
      <c r="H539" s="170"/>
    </row>
    <row r="540" spans="2:8" s="168" customFormat="1" ht="15">
      <c r="B540" s="155" t="s">
        <v>2544</v>
      </c>
      <c r="C540" s="201">
        <v>11</v>
      </c>
      <c r="F540" s="170"/>
      <c r="G540" s="170"/>
      <c r="H540" s="170"/>
    </row>
    <row r="541" spans="2:8" s="168" customFormat="1" ht="15">
      <c r="B541" s="155" t="s">
        <v>2545</v>
      </c>
      <c r="C541" s="201">
        <v>13</v>
      </c>
      <c r="F541" s="170"/>
      <c r="G541" s="170"/>
      <c r="H541" s="170"/>
    </row>
    <row r="542" spans="2:8" s="168" customFormat="1" ht="15">
      <c r="B542" s="155" t="s">
        <v>2546</v>
      </c>
      <c r="C542" s="201">
        <v>13</v>
      </c>
      <c r="F542" s="170"/>
      <c r="G542" s="170"/>
      <c r="H542" s="170"/>
    </row>
    <row r="543" spans="2:8" s="168" customFormat="1" ht="15">
      <c r="B543" s="155" t="s">
        <v>2547</v>
      </c>
      <c r="C543" s="201">
        <v>10</v>
      </c>
      <c r="F543" s="170"/>
      <c r="G543" s="170"/>
      <c r="H543" s="170"/>
    </row>
    <row r="544" spans="2:8" s="168" customFormat="1" ht="15">
      <c r="B544" s="155" t="s">
        <v>2548</v>
      </c>
      <c r="C544" s="201">
        <v>5</v>
      </c>
      <c r="F544" s="170"/>
      <c r="G544" s="170"/>
      <c r="H544" s="170"/>
    </row>
    <row r="545" spans="2:8" s="168" customFormat="1" ht="15">
      <c r="B545" s="155" t="s">
        <v>2549</v>
      </c>
      <c r="C545" s="201">
        <v>7</v>
      </c>
      <c r="F545" s="170"/>
      <c r="G545" s="170"/>
      <c r="H545" s="170"/>
    </row>
    <row r="546" spans="2:8" s="168" customFormat="1" ht="15">
      <c r="B546" s="155" t="s">
        <v>2550</v>
      </c>
      <c r="C546" s="201">
        <v>19</v>
      </c>
      <c r="F546" s="170"/>
      <c r="G546" s="170"/>
      <c r="H546" s="170"/>
    </row>
    <row r="547" spans="2:8" s="168" customFormat="1" ht="15">
      <c r="B547" s="155" t="s">
        <v>2551</v>
      </c>
      <c r="C547" s="201">
        <v>17</v>
      </c>
      <c r="F547" s="170"/>
      <c r="G547" s="170"/>
      <c r="H547" s="170"/>
    </row>
    <row r="548" spans="2:8" s="168" customFormat="1" ht="15">
      <c r="B548" s="155" t="s">
        <v>2552</v>
      </c>
      <c r="C548" s="201">
        <v>16</v>
      </c>
      <c r="F548" s="170"/>
      <c r="G548" s="170"/>
      <c r="H548" s="170"/>
    </row>
    <row r="549" spans="2:8" s="168" customFormat="1" ht="15">
      <c r="B549" s="155" t="s">
        <v>2553</v>
      </c>
      <c r="C549" s="201">
        <v>9</v>
      </c>
      <c r="F549" s="170"/>
      <c r="G549" s="170"/>
      <c r="H549" s="170"/>
    </row>
    <row r="550" spans="2:8" s="168" customFormat="1" ht="15">
      <c r="B550" s="155" t="s">
        <v>2554</v>
      </c>
      <c r="C550" s="201">
        <v>15</v>
      </c>
      <c r="F550" s="170"/>
      <c r="G550" s="170"/>
      <c r="H550" s="170"/>
    </row>
    <row r="551" spans="2:8" s="168" customFormat="1" ht="15">
      <c r="B551" s="155" t="s">
        <v>2555</v>
      </c>
      <c r="C551" s="201">
        <v>26</v>
      </c>
      <c r="F551" s="170"/>
      <c r="G551" s="170"/>
      <c r="H551" s="170"/>
    </row>
    <row r="552" spans="2:8" s="168" customFormat="1" ht="15">
      <c r="B552" s="155" t="s">
        <v>2556</v>
      </c>
      <c r="C552" s="201">
        <v>26</v>
      </c>
      <c r="F552" s="170"/>
      <c r="G552" s="170"/>
      <c r="H552" s="170"/>
    </row>
    <row r="553" spans="2:8" s="168" customFormat="1" ht="15">
      <c r="B553" s="155" t="s">
        <v>2557</v>
      </c>
      <c r="C553" s="201">
        <v>20</v>
      </c>
      <c r="F553" s="170"/>
      <c r="G553" s="170"/>
      <c r="H553" s="170"/>
    </row>
    <row r="554" spans="2:8" s="168" customFormat="1" ht="15">
      <c r="B554" s="155" t="s">
        <v>2558</v>
      </c>
      <c r="C554" s="201">
        <v>18</v>
      </c>
      <c r="F554" s="170"/>
      <c r="G554" s="170"/>
      <c r="H554" s="170"/>
    </row>
    <row r="555" spans="2:8" s="168" customFormat="1" ht="15">
      <c r="B555" s="155" t="s">
        <v>2559</v>
      </c>
      <c r="C555" s="201">
        <v>14</v>
      </c>
      <c r="F555" s="170"/>
      <c r="G555" s="170"/>
      <c r="H555" s="170"/>
    </row>
    <row r="556" spans="2:8" s="168" customFormat="1" ht="15">
      <c r="B556" s="155" t="s">
        <v>2560</v>
      </c>
      <c r="C556" s="201">
        <v>10</v>
      </c>
      <c r="F556" s="170"/>
      <c r="G556" s="170"/>
      <c r="H556" s="170"/>
    </row>
    <row r="557" spans="2:8" s="168" customFormat="1" ht="15">
      <c r="B557" s="155" t="s">
        <v>2561</v>
      </c>
      <c r="C557" s="201">
        <v>3</v>
      </c>
      <c r="F557" s="170"/>
      <c r="G557" s="170"/>
      <c r="H557" s="170"/>
    </row>
    <row r="558" spans="2:8" s="168" customFormat="1" ht="15">
      <c r="B558" s="155" t="s">
        <v>2562</v>
      </c>
      <c r="C558" s="201">
        <v>1</v>
      </c>
      <c r="F558" s="170"/>
      <c r="G558" s="170"/>
      <c r="H558" s="170"/>
    </row>
    <row r="559" spans="2:8" s="168" customFormat="1" ht="15">
      <c r="B559" s="155" t="s">
        <v>2563</v>
      </c>
      <c r="C559" s="201">
        <v>10</v>
      </c>
      <c r="F559" s="170"/>
      <c r="G559" s="170"/>
      <c r="H559" s="170"/>
    </row>
    <row r="560" spans="2:8" s="168" customFormat="1" ht="15">
      <c r="B560" s="155" t="s">
        <v>2564</v>
      </c>
      <c r="C560" s="201">
        <v>4</v>
      </c>
      <c r="F560" s="170"/>
      <c r="G560" s="170"/>
      <c r="H560" s="170"/>
    </row>
    <row r="561" spans="2:8" s="168" customFormat="1" ht="15">
      <c r="B561" s="155" t="s">
        <v>2565</v>
      </c>
      <c r="C561" s="201">
        <v>18</v>
      </c>
      <c r="F561" s="170"/>
      <c r="G561" s="170"/>
      <c r="H561" s="170"/>
    </row>
    <row r="562" spans="2:8" s="168" customFormat="1" ht="15">
      <c r="B562" s="155" t="s">
        <v>2566</v>
      </c>
      <c r="C562" s="201">
        <v>12</v>
      </c>
      <c r="F562" s="170"/>
      <c r="G562" s="170"/>
      <c r="H562" s="170"/>
    </row>
    <row r="563" spans="2:8" s="168" customFormat="1" ht="15">
      <c r="B563" s="155" t="s">
        <v>2567</v>
      </c>
      <c r="C563" s="201">
        <v>5</v>
      </c>
      <c r="F563" s="170"/>
      <c r="G563" s="170"/>
      <c r="H563" s="170"/>
    </row>
    <row r="564" spans="2:8" s="168" customFormat="1" ht="15">
      <c r="B564" s="155" t="s">
        <v>2568</v>
      </c>
      <c r="C564" s="201">
        <v>16</v>
      </c>
      <c r="F564" s="170"/>
      <c r="G564" s="170"/>
      <c r="H564" s="170"/>
    </row>
    <row r="565" spans="2:8" s="168" customFormat="1" ht="15">
      <c r="B565" s="155" t="s">
        <v>2569</v>
      </c>
      <c r="C565" s="201">
        <v>6</v>
      </c>
      <c r="F565" s="170"/>
      <c r="G565" s="170"/>
      <c r="H565" s="170"/>
    </row>
    <row r="566" spans="2:8" s="168" customFormat="1" ht="15">
      <c r="B566" s="155" t="s">
        <v>2570</v>
      </c>
      <c r="C566" s="201">
        <v>11</v>
      </c>
      <c r="F566" s="170"/>
      <c r="G566" s="170"/>
      <c r="H566" s="170"/>
    </row>
    <row r="567" spans="2:8" s="168" customFormat="1" ht="15">
      <c r="B567" s="155" t="s">
        <v>2571</v>
      </c>
      <c r="C567" s="201">
        <v>10</v>
      </c>
      <c r="F567" s="170"/>
      <c r="G567" s="170"/>
      <c r="H567" s="170"/>
    </row>
    <row r="568" spans="2:8" s="168" customFormat="1" ht="15">
      <c r="B568" s="155" t="s">
        <v>2572</v>
      </c>
      <c r="C568" s="201">
        <v>6</v>
      </c>
      <c r="F568" s="170"/>
      <c r="G568" s="170"/>
      <c r="H568" s="170"/>
    </row>
    <row r="569" spans="2:8" s="168" customFormat="1" ht="15">
      <c r="B569" s="155" t="s">
        <v>2573</v>
      </c>
      <c r="C569" s="201">
        <v>20</v>
      </c>
      <c r="F569" s="170"/>
      <c r="G569" s="170"/>
      <c r="H569" s="170"/>
    </row>
    <row r="570" spans="2:8" s="168" customFormat="1" ht="15">
      <c r="B570" s="155" t="s">
        <v>2574</v>
      </c>
      <c r="C570" s="201">
        <v>3</v>
      </c>
      <c r="F570" s="170"/>
      <c r="G570" s="170"/>
      <c r="H570" s="170"/>
    </row>
    <row r="571" spans="2:8" s="168" customFormat="1" ht="15">
      <c r="B571" s="155" t="s">
        <v>2575</v>
      </c>
      <c r="C571" s="201">
        <v>11</v>
      </c>
      <c r="F571" s="170"/>
      <c r="G571" s="170"/>
      <c r="H571" s="170"/>
    </row>
    <row r="572" spans="2:8" s="168" customFormat="1" ht="15">
      <c r="B572" s="155" t="s">
        <v>2576</v>
      </c>
      <c r="C572" s="201">
        <v>2</v>
      </c>
      <c r="F572" s="170"/>
      <c r="G572" s="170"/>
      <c r="H572" s="170"/>
    </row>
    <row r="573" spans="2:8" s="168" customFormat="1" ht="15">
      <c r="B573" s="155" t="s">
        <v>2577</v>
      </c>
      <c r="C573" s="201">
        <v>5</v>
      </c>
      <c r="F573" s="170"/>
      <c r="G573" s="170"/>
      <c r="H573" s="170"/>
    </row>
    <row r="574" spans="2:8" s="168" customFormat="1" ht="15">
      <c r="B574" s="155" t="s">
        <v>2578</v>
      </c>
      <c r="C574" s="201">
        <v>8</v>
      </c>
      <c r="F574" s="170"/>
      <c r="G574" s="170"/>
      <c r="H574" s="170"/>
    </row>
    <row r="575" spans="2:8" s="168" customFormat="1" ht="15">
      <c r="B575" s="155" t="s">
        <v>2579</v>
      </c>
      <c r="C575" s="201">
        <v>22</v>
      </c>
      <c r="F575" s="170"/>
      <c r="G575" s="170"/>
      <c r="H575" s="170"/>
    </row>
    <row r="576" spans="2:8" s="168" customFormat="1" ht="15">
      <c r="B576" s="155" t="s">
        <v>2580</v>
      </c>
      <c r="C576" s="201">
        <v>14</v>
      </c>
      <c r="F576" s="170"/>
      <c r="G576" s="170"/>
      <c r="H576" s="170"/>
    </row>
    <row r="577" spans="2:8" s="168" customFormat="1" ht="15">
      <c r="B577" s="155" t="s">
        <v>2581</v>
      </c>
      <c r="C577" s="201">
        <v>22</v>
      </c>
      <c r="F577" s="170"/>
      <c r="G577" s="170"/>
      <c r="H577" s="170"/>
    </row>
    <row r="578" spans="2:8" s="168" customFormat="1" ht="15">
      <c r="B578" s="155" t="s">
        <v>2582</v>
      </c>
      <c r="C578" s="201">
        <v>5</v>
      </c>
      <c r="F578" s="170"/>
      <c r="G578" s="170"/>
      <c r="H578" s="170"/>
    </row>
    <row r="579" spans="2:8" s="168" customFormat="1" ht="15">
      <c r="B579" s="155" t="s">
        <v>2583</v>
      </c>
      <c r="C579" s="201">
        <v>17</v>
      </c>
      <c r="F579" s="170"/>
      <c r="G579" s="170"/>
      <c r="H579" s="170"/>
    </row>
    <row r="580" spans="2:8" s="168" customFormat="1" ht="15">
      <c r="B580" s="155" t="s">
        <v>2584</v>
      </c>
      <c r="C580" s="201">
        <v>11</v>
      </c>
      <c r="F580" s="170"/>
      <c r="G580" s="170"/>
      <c r="H580" s="170"/>
    </row>
    <row r="581" spans="2:8" s="168" customFormat="1" ht="15">
      <c r="B581" s="155" t="s">
        <v>2585</v>
      </c>
      <c r="C581" s="201">
        <v>17</v>
      </c>
      <c r="F581" s="170"/>
      <c r="G581" s="170"/>
      <c r="H581" s="170"/>
    </row>
    <row r="582" spans="2:8" s="168" customFormat="1" ht="15">
      <c r="B582" s="155" t="s">
        <v>2586</v>
      </c>
      <c r="C582" s="201">
        <v>11</v>
      </c>
      <c r="F582" s="170"/>
      <c r="G582" s="170"/>
      <c r="H582" s="170"/>
    </row>
    <row r="583" spans="2:8" s="168" customFormat="1" ht="15">
      <c r="B583" s="155" t="s">
        <v>2587</v>
      </c>
      <c r="C583" s="201">
        <v>4</v>
      </c>
      <c r="F583" s="170"/>
      <c r="G583" s="170"/>
      <c r="H583" s="170"/>
    </row>
    <row r="584" spans="2:8" s="168" customFormat="1" ht="15">
      <c r="B584" s="155" t="s">
        <v>2588</v>
      </c>
      <c r="C584" s="201">
        <v>5</v>
      </c>
      <c r="F584" s="170"/>
      <c r="G584" s="170"/>
      <c r="H584" s="170"/>
    </row>
    <row r="585" spans="2:8" s="168" customFormat="1" ht="15">
      <c r="B585" s="155" t="s">
        <v>2589</v>
      </c>
      <c r="C585" s="201">
        <v>27</v>
      </c>
      <c r="F585" s="170"/>
      <c r="G585" s="170"/>
      <c r="H585" s="170"/>
    </row>
    <row r="586" spans="2:8" s="168" customFormat="1" ht="15">
      <c r="B586" s="155" t="s">
        <v>2590</v>
      </c>
      <c r="C586" s="201">
        <v>6</v>
      </c>
      <c r="F586" s="170"/>
      <c r="G586" s="170"/>
      <c r="H586" s="170"/>
    </row>
    <row r="587" spans="2:8" s="168" customFormat="1" ht="15">
      <c r="B587" s="155" t="s">
        <v>2591</v>
      </c>
      <c r="C587" s="201">
        <v>21</v>
      </c>
      <c r="F587" s="170"/>
      <c r="G587" s="170"/>
      <c r="H587" s="170"/>
    </row>
    <row r="588" spans="2:8" s="168" customFormat="1" ht="15">
      <c r="B588" s="155" t="s">
        <v>2592</v>
      </c>
      <c r="C588" s="201">
        <v>25</v>
      </c>
      <c r="F588" s="170"/>
      <c r="G588" s="170"/>
      <c r="H588" s="170"/>
    </row>
    <row r="589" spans="2:8" s="168" customFormat="1" ht="15">
      <c r="B589" s="155" t="s">
        <v>2593</v>
      </c>
      <c r="C589" s="201">
        <v>6</v>
      </c>
      <c r="F589" s="170"/>
      <c r="G589" s="170"/>
      <c r="H589" s="170"/>
    </row>
    <row r="590" spans="2:8" s="168" customFormat="1" ht="15">
      <c r="B590" s="155" t="s">
        <v>2594</v>
      </c>
      <c r="C590" s="201">
        <v>16</v>
      </c>
      <c r="F590" s="170"/>
      <c r="G590" s="170"/>
      <c r="H590" s="170"/>
    </row>
    <row r="591" spans="2:8" s="168" customFormat="1" ht="15">
      <c r="B591" s="155" t="s">
        <v>2595</v>
      </c>
      <c r="C591" s="201">
        <v>11</v>
      </c>
      <c r="F591" s="170"/>
      <c r="G591" s="170"/>
      <c r="H591" s="170"/>
    </row>
    <row r="592" spans="2:8" s="168" customFormat="1" ht="15">
      <c r="B592" s="155" t="s">
        <v>2596</v>
      </c>
      <c r="C592" s="201">
        <v>8</v>
      </c>
      <c r="F592" s="170"/>
      <c r="G592" s="170"/>
      <c r="H592" s="170"/>
    </row>
    <row r="593" spans="2:8" s="168" customFormat="1" ht="15">
      <c r="B593" s="155" t="s">
        <v>2597</v>
      </c>
      <c r="C593" s="201">
        <v>15</v>
      </c>
      <c r="F593" s="170"/>
      <c r="G593" s="170"/>
      <c r="H593" s="170"/>
    </row>
    <row r="594" spans="2:8" s="168" customFormat="1" ht="15">
      <c r="B594" s="155" t="s">
        <v>2598</v>
      </c>
      <c r="C594" s="201">
        <v>15</v>
      </c>
      <c r="F594" s="170"/>
      <c r="G594" s="170"/>
      <c r="H594" s="170"/>
    </row>
    <row r="595" spans="2:8" s="168" customFormat="1" ht="15">
      <c r="B595" s="155" t="s">
        <v>2599</v>
      </c>
      <c r="C595" s="201">
        <v>15</v>
      </c>
      <c r="F595" s="170"/>
      <c r="G595" s="170"/>
      <c r="H595" s="170"/>
    </row>
    <row r="596" spans="2:8" s="168" customFormat="1" ht="15">
      <c r="B596" s="155" t="s">
        <v>2600</v>
      </c>
      <c r="C596" s="201">
        <v>22</v>
      </c>
      <c r="F596" s="170"/>
      <c r="G596" s="170"/>
      <c r="H596" s="170"/>
    </row>
    <row r="597" spans="2:8" s="168" customFormat="1" ht="15">
      <c r="B597" s="155" t="s">
        <v>2601</v>
      </c>
      <c r="C597" s="201">
        <v>19</v>
      </c>
      <c r="F597" s="170"/>
      <c r="G597" s="170"/>
      <c r="H597" s="170"/>
    </row>
    <row r="598" spans="2:8" s="168" customFormat="1" ht="15">
      <c r="B598" s="155" t="s">
        <v>2602</v>
      </c>
      <c r="C598" s="201">
        <v>21</v>
      </c>
      <c r="F598" s="170"/>
      <c r="G598" s="170"/>
      <c r="H598" s="170"/>
    </row>
    <row r="599" spans="2:8" s="168" customFormat="1" ht="15">
      <c r="B599" s="155" t="s">
        <v>2603</v>
      </c>
      <c r="C599" s="201">
        <v>16</v>
      </c>
      <c r="F599" s="170"/>
      <c r="G599" s="170"/>
      <c r="H599" s="170"/>
    </row>
    <row r="600" spans="2:8" s="168" customFormat="1" ht="15">
      <c r="B600" s="155" t="s">
        <v>2604</v>
      </c>
      <c r="C600" s="201">
        <v>9</v>
      </c>
      <c r="F600" s="170"/>
      <c r="G600" s="170"/>
      <c r="H600" s="170"/>
    </row>
    <row r="601" spans="2:8" s="168" customFormat="1" ht="15">
      <c r="B601" s="155" t="s">
        <v>2605</v>
      </c>
      <c r="C601" s="201">
        <v>9</v>
      </c>
      <c r="F601" s="170"/>
      <c r="G601" s="170"/>
      <c r="H601" s="170"/>
    </row>
    <row r="602" spans="2:8" s="168" customFormat="1" ht="15">
      <c r="B602" s="155" t="s">
        <v>2606</v>
      </c>
      <c r="C602" s="201">
        <v>15</v>
      </c>
      <c r="F602" s="170"/>
      <c r="G602" s="170"/>
      <c r="H602" s="170"/>
    </row>
    <row r="603" spans="2:8" s="168" customFormat="1" ht="15">
      <c r="B603" s="155" t="s">
        <v>2607</v>
      </c>
      <c r="C603" s="201">
        <v>14</v>
      </c>
      <c r="F603" s="170"/>
      <c r="G603" s="170"/>
      <c r="H603" s="170"/>
    </row>
    <row r="604" spans="2:8" s="168" customFormat="1" ht="15">
      <c r="B604" s="155" t="s">
        <v>2608</v>
      </c>
      <c r="C604" s="201">
        <v>15</v>
      </c>
      <c r="F604" s="170"/>
      <c r="G604" s="170"/>
      <c r="H604" s="170"/>
    </row>
    <row r="605" spans="2:8" s="168" customFormat="1" ht="15">
      <c r="B605" s="155" t="s">
        <v>2609</v>
      </c>
      <c r="C605" s="201">
        <v>29</v>
      </c>
      <c r="F605" s="170"/>
      <c r="G605" s="170"/>
      <c r="H605" s="170"/>
    </row>
    <row r="606" spans="2:8" s="168" customFormat="1" ht="15">
      <c r="B606" s="155" t="s">
        <v>2610</v>
      </c>
      <c r="C606" s="201">
        <v>6</v>
      </c>
      <c r="F606" s="170"/>
      <c r="G606" s="170"/>
      <c r="H606" s="170"/>
    </row>
    <row r="607" spans="2:8" s="168" customFormat="1" ht="15">
      <c r="B607" s="155" t="s">
        <v>2611</v>
      </c>
      <c r="C607" s="201">
        <v>14</v>
      </c>
      <c r="F607" s="170"/>
      <c r="G607" s="170"/>
      <c r="H607" s="170"/>
    </row>
    <row r="608" spans="2:8" s="168" customFormat="1" ht="15">
      <c r="B608" s="155" t="s">
        <v>2612</v>
      </c>
      <c r="C608" s="201">
        <v>5</v>
      </c>
      <c r="F608" s="170"/>
      <c r="G608" s="170"/>
      <c r="H608" s="170"/>
    </row>
    <row r="609" spans="2:8" s="168" customFormat="1" ht="15">
      <c r="B609" s="155" t="s">
        <v>2613</v>
      </c>
      <c r="C609" s="201">
        <v>3</v>
      </c>
      <c r="F609" s="170"/>
      <c r="G609" s="170"/>
      <c r="H609" s="170"/>
    </row>
    <row r="610" spans="2:8" s="168" customFormat="1" ht="15">
      <c r="B610" s="155" t="s">
        <v>2614</v>
      </c>
      <c r="C610" s="201">
        <v>6</v>
      </c>
      <c r="F610" s="170"/>
      <c r="G610" s="170"/>
      <c r="H610" s="170"/>
    </row>
    <row r="611" spans="2:8" s="168" customFormat="1" ht="15">
      <c r="B611" s="155" t="s">
        <v>2615</v>
      </c>
      <c r="C611" s="201">
        <v>17</v>
      </c>
      <c r="F611" s="170"/>
      <c r="G611" s="170"/>
      <c r="H611" s="170"/>
    </row>
    <row r="612" spans="2:8" s="168" customFormat="1" ht="15">
      <c r="B612" s="155" t="s">
        <v>2616</v>
      </c>
      <c r="C612" s="201">
        <v>14</v>
      </c>
      <c r="F612" s="170"/>
      <c r="G612" s="170"/>
      <c r="H612" s="170"/>
    </row>
    <row r="613" spans="2:8" s="168" customFormat="1" ht="15">
      <c r="B613" s="155" t="s">
        <v>2617</v>
      </c>
      <c r="C613" s="201">
        <v>11</v>
      </c>
      <c r="F613" s="170"/>
      <c r="G613" s="170"/>
      <c r="H613" s="170"/>
    </row>
    <row r="614" spans="2:8" s="168" customFormat="1" ht="15">
      <c r="B614" s="155" t="s">
        <v>2618</v>
      </c>
      <c r="C614" s="201">
        <v>12</v>
      </c>
      <c r="F614" s="170"/>
      <c r="G614" s="170"/>
      <c r="H614" s="170"/>
    </row>
    <row r="615" spans="2:8" s="168" customFormat="1" ht="15">
      <c r="B615" s="155" t="s">
        <v>2619</v>
      </c>
      <c r="C615" s="201">
        <v>18</v>
      </c>
      <c r="F615" s="170"/>
      <c r="G615" s="170"/>
      <c r="H615" s="170"/>
    </row>
    <row r="616" spans="2:8" s="168" customFormat="1" ht="15">
      <c r="B616" s="155" t="s">
        <v>2620</v>
      </c>
      <c r="C616" s="201">
        <v>12</v>
      </c>
      <c r="F616" s="170"/>
      <c r="G616" s="170"/>
      <c r="H616" s="170"/>
    </row>
    <row r="617" spans="2:8" s="168" customFormat="1" ht="15">
      <c r="B617" s="155" t="s">
        <v>2621</v>
      </c>
      <c r="C617" s="201">
        <v>15</v>
      </c>
      <c r="F617" s="170"/>
      <c r="G617" s="170"/>
      <c r="H617" s="170"/>
    </row>
    <row r="618" spans="2:8" s="168" customFormat="1" ht="15">
      <c r="B618" s="155" t="s">
        <v>2622</v>
      </c>
      <c r="C618" s="201">
        <v>5</v>
      </c>
      <c r="F618" s="170"/>
      <c r="G618" s="170"/>
      <c r="H618" s="170"/>
    </row>
    <row r="619" spans="2:8" s="168" customFormat="1" ht="15">
      <c r="B619" s="155" t="s">
        <v>2623</v>
      </c>
      <c r="C619" s="201">
        <v>5</v>
      </c>
      <c r="F619" s="170"/>
      <c r="G619" s="170"/>
      <c r="H619" s="170"/>
    </row>
    <row r="620" spans="2:8" s="168" customFormat="1" ht="15">
      <c r="B620" s="155" t="s">
        <v>2624</v>
      </c>
      <c r="C620" s="201">
        <v>10</v>
      </c>
      <c r="F620" s="170"/>
      <c r="G620" s="170"/>
      <c r="H620" s="170"/>
    </row>
    <row r="621" spans="2:8" s="168" customFormat="1" ht="15">
      <c r="B621" s="155" t="s">
        <v>2625</v>
      </c>
      <c r="C621" s="201">
        <v>17</v>
      </c>
      <c r="F621" s="170"/>
      <c r="G621" s="170"/>
      <c r="H621" s="170"/>
    </row>
    <row r="622" spans="2:8" s="168" customFormat="1" ht="15">
      <c r="B622" s="155" t="s">
        <v>2626</v>
      </c>
      <c r="C622" s="201">
        <v>5</v>
      </c>
      <c r="F622" s="170"/>
      <c r="G622" s="170"/>
      <c r="H622" s="170"/>
    </row>
    <row r="623" spans="2:8" s="168" customFormat="1" ht="15">
      <c r="B623" s="155" t="s">
        <v>2627</v>
      </c>
      <c r="C623" s="201">
        <v>5</v>
      </c>
      <c r="F623" s="170"/>
      <c r="G623" s="170"/>
      <c r="H623" s="170"/>
    </row>
    <row r="624" spans="2:8" s="168" customFormat="1" ht="15">
      <c r="B624" s="155" t="s">
        <v>2628</v>
      </c>
      <c r="C624" s="201">
        <v>9</v>
      </c>
      <c r="F624" s="170"/>
      <c r="G624" s="170"/>
      <c r="H624" s="170"/>
    </row>
    <row r="625" spans="2:8" s="168" customFormat="1" ht="15">
      <c r="B625" s="155" t="s">
        <v>2629</v>
      </c>
      <c r="C625" s="201">
        <v>4</v>
      </c>
      <c r="F625" s="170"/>
      <c r="G625" s="170"/>
      <c r="H625" s="170"/>
    </row>
    <row r="626" spans="2:8" s="168" customFormat="1" ht="15">
      <c r="B626" s="155" t="s">
        <v>2630</v>
      </c>
      <c r="C626" s="201">
        <v>4</v>
      </c>
      <c r="F626" s="170"/>
      <c r="G626" s="170"/>
      <c r="H626" s="170"/>
    </row>
    <row r="627" spans="2:8" s="168" customFormat="1" ht="15">
      <c r="B627" s="155" t="s">
        <v>2631</v>
      </c>
      <c r="C627" s="201">
        <v>11</v>
      </c>
      <c r="F627" s="170"/>
      <c r="G627" s="170"/>
      <c r="H627" s="170"/>
    </row>
    <row r="628" spans="2:8" s="168" customFormat="1" ht="15">
      <c r="B628" s="155" t="s">
        <v>2632</v>
      </c>
      <c r="C628" s="201">
        <v>9</v>
      </c>
      <c r="F628" s="170"/>
      <c r="G628" s="170"/>
      <c r="H628" s="170"/>
    </row>
    <row r="629" spans="2:8" s="168" customFormat="1" ht="15">
      <c r="B629" s="155" t="s">
        <v>2633</v>
      </c>
      <c r="C629" s="201">
        <v>9</v>
      </c>
      <c r="F629" s="170"/>
      <c r="G629" s="170"/>
      <c r="H629" s="170"/>
    </row>
    <row r="630" spans="2:8" s="168" customFormat="1" ht="15">
      <c r="B630" s="155" t="s">
        <v>2634</v>
      </c>
      <c r="C630" s="201">
        <v>5</v>
      </c>
      <c r="F630" s="170"/>
      <c r="G630" s="170"/>
      <c r="H630" s="170"/>
    </row>
    <row r="631" spans="2:8" s="168" customFormat="1" ht="15">
      <c r="B631" s="155" t="s">
        <v>2635</v>
      </c>
      <c r="C631" s="201">
        <v>16</v>
      </c>
      <c r="F631" s="170"/>
      <c r="G631" s="170"/>
      <c r="H631" s="170"/>
    </row>
    <row r="632" spans="2:8" s="168" customFormat="1" ht="15">
      <c r="B632" s="155" t="s">
        <v>2636</v>
      </c>
      <c r="C632" s="201">
        <v>14</v>
      </c>
      <c r="F632" s="170"/>
      <c r="G632" s="170"/>
      <c r="H632" s="170"/>
    </row>
    <row r="633" spans="2:8" s="168" customFormat="1" ht="15">
      <c r="B633" s="155" t="s">
        <v>2637</v>
      </c>
      <c r="C633" s="201">
        <v>12</v>
      </c>
      <c r="F633" s="170"/>
      <c r="G633" s="170"/>
      <c r="H633" s="170"/>
    </row>
    <row r="634" spans="2:8" s="168" customFormat="1" ht="15">
      <c r="B634" s="155" t="s">
        <v>2638</v>
      </c>
      <c r="C634" s="201">
        <v>15</v>
      </c>
      <c r="F634" s="170"/>
      <c r="G634" s="170"/>
      <c r="H634" s="170"/>
    </row>
    <row r="635" spans="2:8" s="168" customFormat="1" ht="15">
      <c r="B635" s="155" t="s">
        <v>2639</v>
      </c>
      <c r="C635" s="201">
        <v>13</v>
      </c>
      <c r="F635" s="170"/>
      <c r="G635" s="170"/>
      <c r="H635" s="170"/>
    </row>
    <row r="636" spans="2:8" s="168" customFormat="1" ht="15">
      <c r="B636" s="155" t="s">
        <v>2640</v>
      </c>
      <c r="C636" s="201">
        <v>13</v>
      </c>
      <c r="F636" s="170"/>
      <c r="G636" s="170"/>
      <c r="H636" s="170"/>
    </row>
    <row r="637" spans="2:8" s="168" customFormat="1" ht="15">
      <c r="B637" s="155" t="s">
        <v>2641</v>
      </c>
      <c r="C637" s="201">
        <v>11</v>
      </c>
      <c r="F637" s="170"/>
      <c r="G637" s="170"/>
      <c r="H637" s="170"/>
    </row>
    <row r="638" spans="2:8" s="168" customFormat="1" ht="15">
      <c r="B638" s="155" t="s">
        <v>2642</v>
      </c>
      <c r="C638" s="201">
        <v>9</v>
      </c>
      <c r="F638" s="170"/>
      <c r="G638" s="170"/>
      <c r="H638" s="170"/>
    </row>
    <row r="639" spans="2:8" s="168" customFormat="1" ht="15">
      <c r="B639" s="155" t="s">
        <v>2643</v>
      </c>
      <c r="C639" s="201">
        <v>2</v>
      </c>
      <c r="F639" s="170"/>
      <c r="G639" s="170"/>
      <c r="H639" s="170"/>
    </row>
    <row r="640" spans="2:8" s="168" customFormat="1" ht="15">
      <c r="B640" s="155" t="s">
        <v>2644</v>
      </c>
      <c r="C640" s="201">
        <v>8</v>
      </c>
      <c r="F640" s="170"/>
      <c r="G640" s="170"/>
      <c r="H640" s="170"/>
    </row>
    <row r="641" spans="2:8" s="168" customFormat="1" ht="15">
      <c r="B641" s="155" t="s">
        <v>2645</v>
      </c>
      <c r="C641" s="201">
        <v>4</v>
      </c>
      <c r="F641" s="170"/>
      <c r="G641" s="170"/>
      <c r="H641" s="170"/>
    </row>
    <row r="642" spans="2:8" s="168" customFormat="1" ht="15">
      <c r="B642" s="155" t="s">
        <v>2646</v>
      </c>
      <c r="C642" s="201">
        <v>10</v>
      </c>
      <c r="F642" s="170"/>
      <c r="G642" s="170"/>
      <c r="H642" s="170"/>
    </row>
    <row r="643" spans="2:8" s="168" customFormat="1" ht="15">
      <c r="B643" s="155" t="s">
        <v>2647</v>
      </c>
      <c r="C643" s="201">
        <v>12</v>
      </c>
      <c r="F643" s="170"/>
      <c r="G643" s="170"/>
      <c r="H643" s="170"/>
    </row>
    <row r="644" spans="2:8" s="168" customFormat="1" ht="15">
      <c r="B644" s="155" t="s">
        <v>2648</v>
      </c>
      <c r="C644" s="201">
        <v>7</v>
      </c>
      <c r="F644" s="170"/>
      <c r="G644" s="170"/>
      <c r="H644" s="170"/>
    </row>
    <row r="645" spans="2:8" s="168" customFormat="1" ht="15">
      <c r="B645" s="155" t="s">
        <v>2649</v>
      </c>
      <c r="C645" s="201">
        <v>4</v>
      </c>
      <c r="F645" s="170"/>
      <c r="G645" s="170"/>
      <c r="H645" s="170"/>
    </row>
    <row r="646" spans="2:8" s="168" customFormat="1" ht="15">
      <c r="B646" s="155" t="s">
        <v>2650</v>
      </c>
      <c r="C646" s="201">
        <v>3</v>
      </c>
      <c r="F646" s="170"/>
      <c r="G646" s="170"/>
      <c r="H646" s="170"/>
    </row>
    <row r="647" spans="2:8" s="168" customFormat="1" ht="15">
      <c r="B647" s="155" t="s">
        <v>2651</v>
      </c>
      <c r="C647" s="201">
        <v>9</v>
      </c>
      <c r="F647" s="170"/>
      <c r="G647" s="170"/>
      <c r="H647" s="170"/>
    </row>
    <row r="648" spans="2:8" s="168" customFormat="1" ht="15">
      <c r="B648" s="155" t="s">
        <v>2652</v>
      </c>
      <c r="C648" s="201">
        <v>11</v>
      </c>
      <c r="F648" s="170"/>
      <c r="G648" s="170"/>
      <c r="H648" s="170"/>
    </row>
    <row r="649" spans="2:8" s="168" customFormat="1" ht="15">
      <c r="B649" s="155" t="s">
        <v>2653</v>
      </c>
      <c r="C649" s="201">
        <v>4</v>
      </c>
      <c r="F649" s="170"/>
      <c r="G649" s="170"/>
      <c r="H649" s="170"/>
    </row>
    <row r="650" spans="2:8" s="168" customFormat="1" ht="15">
      <c r="B650" s="155" t="s">
        <v>2654</v>
      </c>
      <c r="C650" s="201">
        <v>7</v>
      </c>
      <c r="F650" s="170"/>
      <c r="G650" s="170"/>
      <c r="H650" s="170"/>
    </row>
    <row r="651" spans="2:8" s="168" customFormat="1" ht="15">
      <c r="B651" s="155" t="s">
        <v>2655</v>
      </c>
      <c r="C651" s="201">
        <v>10</v>
      </c>
      <c r="F651" s="170"/>
      <c r="G651" s="170"/>
      <c r="H651" s="170"/>
    </row>
    <row r="652" spans="2:8" s="168" customFormat="1" ht="15">
      <c r="B652" s="155" t="s">
        <v>2656</v>
      </c>
      <c r="C652" s="201">
        <v>8</v>
      </c>
      <c r="F652" s="170"/>
      <c r="G652" s="170"/>
      <c r="H652" s="170"/>
    </row>
    <row r="653" spans="2:8" s="168" customFormat="1" ht="15">
      <c r="B653" s="155" t="s">
        <v>2657</v>
      </c>
      <c r="C653" s="201">
        <v>9</v>
      </c>
      <c r="F653" s="170"/>
      <c r="G653" s="170"/>
      <c r="H653" s="170"/>
    </row>
    <row r="654" spans="2:8" s="168" customFormat="1" ht="15">
      <c r="B654" s="155" t="s">
        <v>2658</v>
      </c>
      <c r="C654" s="201">
        <v>6</v>
      </c>
      <c r="F654" s="170"/>
      <c r="G654" s="170"/>
      <c r="H654" s="170"/>
    </row>
    <row r="655" spans="2:8" s="168" customFormat="1" ht="15">
      <c r="B655" s="155" t="s">
        <v>2659</v>
      </c>
      <c r="C655" s="201">
        <v>3</v>
      </c>
      <c r="F655" s="170"/>
      <c r="G655" s="170"/>
      <c r="H655" s="170"/>
    </row>
    <row r="656" spans="2:8" s="168" customFormat="1" ht="15">
      <c r="B656" s="155" t="s">
        <v>2660</v>
      </c>
      <c r="C656" s="201">
        <v>5</v>
      </c>
      <c r="F656" s="170"/>
      <c r="G656" s="170"/>
      <c r="H656" s="170"/>
    </row>
    <row r="657" spans="2:8" s="168" customFormat="1" ht="15">
      <c r="B657" s="155" t="s">
        <v>2661</v>
      </c>
      <c r="C657" s="201">
        <v>5</v>
      </c>
      <c r="F657" s="170"/>
      <c r="G657" s="170"/>
      <c r="H657" s="170"/>
    </row>
    <row r="658" spans="2:8" s="168" customFormat="1" ht="15">
      <c r="B658" s="155" t="s">
        <v>2662</v>
      </c>
      <c r="C658" s="201">
        <v>6</v>
      </c>
      <c r="F658" s="170"/>
      <c r="G658" s="170"/>
      <c r="H658" s="170"/>
    </row>
    <row r="659" spans="2:8" s="168" customFormat="1" ht="15">
      <c r="B659" s="155" t="s">
        <v>2663</v>
      </c>
      <c r="C659" s="201">
        <v>4</v>
      </c>
      <c r="F659" s="170"/>
      <c r="G659" s="170"/>
      <c r="H659" s="170"/>
    </row>
    <row r="660" spans="2:8" s="168" customFormat="1" ht="15">
      <c r="B660" s="155" t="s">
        <v>2664</v>
      </c>
      <c r="C660" s="201">
        <v>5</v>
      </c>
      <c r="F660" s="170"/>
      <c r="G660" s="170"/>
      <c r="H660" s="170"/>
    </row>
    <row r="661" spans="2:8" s="168" customFormat="1" ht="15">
      <c r="B661" s="155" t="s">
        <v>2665</v>
      </c>
      <c r="C661" s="201">
        <v>7</v>
      </c>
      <c r="F661" s="170"/>
      <c r="G661" s="170"/>
      <c r="H661" s="170"/>
    </row>
    <row r="662" spans="2:8" s="168" customFormat="1" ht="15">
      <c r="B662" s="155" t="s">
        <v>2666</v>
      </c>
      <c r="C662" s="201">
        <v>4</v>
      </c>
      <c r="F662" s="170"/>
      <c r="G662" s="170"/>
      <c r="H662" s="170"/>
    </row>
    <row r="663" spans="2:8" s="168" customFormat="1" ht="15">
      <c r="B663" s="155" t="s">
        <v>2667</v>
      </c>
      <c r="C663" s="201">
        <v>5</v>
      </c>
      <c r="F663" s="170"/>
      <c r="G663" s="170"/>
      <c r="H663" s="170"/>
    </row>
    <row r="664" spans="2:8" s="168" customFormat="1" ht="15">
      <c r="B664" s="155" t="s">
        <v>2668</v>
      </c>
      <c r="C664" s="201">
        <v>4</v>
      </c>
      <c r="F664" s="170"/>
      <c r="G664" s="170"/>
      <c r="H664" s="170"/>
    </row>
    <row r="665" spans="2:8" s="168" customFormat="1" ht="15">
      <c r="B665" s="155" t="s">
        <v>2669</v>
      </c>
      <c r="C665" s="201">
        <v>4</v>
      </c>
      <c r="F665" s="170"/>
      <c r="G665" s="170"/>
      <c r="H665" s="170"/>
    </row>
    <row r="666" spans="2:8" s="168" customFormat="1" ht="15">
      <c r="B666" s="155" t="s">
        <v>2670</v>
      </c>
      <c r="C666" s="201">
        <v>4</v>
      </c>
      <c r="F666" s="170"/>
      <c r="G666" s="170"/>
      <c r="H666" s="170"/>
    </row>
    <row r="667" spans="2:8" s="168" customFormat="1" ht="15">
      <c r="B667" s="155" t="s">
        <v>2671</v>
      </c>
      <c r="C667" s="201">
        <v>4</v>
      </c>
      <c r="F667" s="170"/>
      <c r="G667" s="170"/>
      <c r="H667" s="170"/>
    </row>
    <row r="668" spans="2:8" s="168" customFormat="1" ht="15">
      <c r="B668" s="155" t="s">
        <v>2672</v>
      </c>
      <c r="C668" s="201">
        <v>3</v>
      </c>
      <c r="F668" s="170"/>
      <c r="G668" s="170"/>
      <c r="H668" s="170"/>
    </row>
    <row r="669" spans="2:8" s="168" customFormat="1" ht="15">
      <c r="B669" s="155" t="s">
        <v>2673</v>
      </c>
      <c r="C669" s="201">
        <v>3</v>
      </c>
      <c r="F669" s="170"/>
      <c r="G669" s="170"/>
      <c r="H669" s="170"/>
    </row>
    <row r="670" spans="2:8" s="168" customFormat="1" ht="15">
      <c r="B670" s="155" t="s">
        <v>2674</v>
      </c>
      <c r="C670" s="201">
        <v>1</v>
      </c>
      <c r="F670" s="170"/>
      <c r="G670" s="170"/>
      <c r="H670" s="170"/>
    </row>
    <row r="671" spans="2:8" s="168" customFormat="1" ht="15">
      <c r="B671" s="155" t="s">
        <v>2675</v>
      </c>
      <c r="C671" s="201">
        <v>3</v>
      </c>
      <c r="F671" s="170"/>
      <c r="G671" s="170"/>
      <c r="H671" s="170"/>
    </row>
    <row r="672" spans="2:8" s="168" customFormat="1" ht="15">
      <c r="B672" s="155" t="s">
        <v>2676</v>
      </c>
      <c r="C672" s="201">
        <v>3</v>
      </c>
      <c r="F672" s="170"/>
      <c r="G672" s="170"/>
      <c r="H672" s="170"/>
    </row>
    <row r="673" spans="2:8" s="168" customFormat="1" ht="15">
      <c r="B673" s="155" t="s">
        <v>2677</v>
      </c>
      <c r="C673" s="201">
        <v>3</v>
      </c>
      <c r="F673" s="170"/>
      <c r="G673" s="170"/>
      <c r="H673" s="170"/>
    </row>
    <row r="674" spans="2:8" s="168" customFormat="1" ht="15">
      <c r="B674" s="155" t="s">
        <v>2678</v>
      </c>
      <c r="C674" s="201">
        <v>1</v>
      </c>
      <c r="F674" s="170"/>
      <c r="G674" s="170"/>
      <c r="H674" s="170"/>
    </row>
    <row r="675" spans="2:8" s="168" customFormat="1" ht="15">
      <c r="B675" s="155" t="s">
        <v>2679</v>
      </c>
      <c r="C675" s="201">
        <v>2</v>
      </c>
      <c r="F675" s="170"/>
      <c r="G675" s="170"/>
      <c r="H675" s="170"/>
    </row>
    <row r="676" spans="2:8" s="168" customFormat="1" ht="15">
      <c r="B676" s="155" t="s">
        <v>2680</v>
      </c>
      <c r="C676" s="201">
        <v>3</v>
      </c>
      <c r="F676" s="170"/>
      <c r="G676" s="170"/>
      <c r="H676" s="170"/>
    </row>
    <row r="677" spans="2:8" s="168" customFormat="1" ht="15">
      <c r="B677" s="155" t="s">
        <v>2681</v>
      </c>
      <c r="C677" s="201">
        <v>2</v>
      </c>
      <c r="F677" s="170"/>
      <c r="G677" s="170"/>
      <c r="H677" s="170"/>
    </row>
    <row r="678" spans="2:8" s="168" customFormat="1" ht="15">
      <c r="B678" s="155" t="s">
        <v>2682</v>
      </c>
      <c r="C678" s="201">
        <v>5</v>
      </c>
      <c r="F678" s="170"/>
      <c r="G678" s="170"/>
      <c r="H678" s="170"/>
    </row>
    <row r="679" spans="2:8" s="168" customFormat="1" ht="15">
      <c r="B679" s="155" t="s">
        <v>2683</v>
      </c>
      <c r="C679" s="201">
        <v>4</v>
      </c>
      <c r="F679" s="170"/>
      <c r="G679" s="170"/>
      <c r="H679" s="170"/>
    </row>
    <row r="680" spans="2:8" s="168" customFormat="1" ht="15">
      <c r="B680" s="155" t="s">
        <v>2684</v>
      </c>
      <c r="C680" s="201">
        <v>3</v>
      </c>
      <c r="F680" s="170"/>
      <c r="G680" s="170"/>
      <c r="H680" s="170"/>
    </row>
    <row r="681" spans="2:8" s="168" customFormat="1" ht="15">
      <c r="B681" s="155" t="s">
        <v>2685</v>
      </c>
      <c r="C681" s="201">
        <v>3</v>
      </c>
      <c r="F681" s="170"/>
      <c r="G681" s="170"/>
      <c r="H681" s="170"/>
    </row>
    <row r="682" spans="2:8" s="168" customFormat="1" ht="15">
      <c r="B682" s="155" t="s">
        <v>2686</v>
      </c>
      <c r="C682" s="201">
        <v>2</v>
      </c>
      <c r="F682" s="170"/>
      <c r="G682" s="170"/>
      <c r="H682" s="170"/>
    </row>
    <row r="683" spans="2:8" s="168" customFormat="1" ht="15">
      <c r="B683" s="155" t="s">
        <v>2687</v>
      </c>
      <c r="C683" s="201">
        <v>5</v>
      </c>
      <c r="F683" s="170"/>
      <c r="G683" s="170"/>
      <c r="H683" s="170"/>
    </row>
    <row r="684" spans="2:8" s="168" customFormat="1" ht="15">
      <c r="B684" s="155" t="s">
        <v>2688</v>
      </c>
      <c r="C684" s="201">
        <v>5</v>
      </c>
      <c r="F684" s="170"/>
      <c r="G684" s="170"/>
      <c r="H684" s="170"/>
    </row>
    <row r="685" spans="2:8" s="168" customFormat="1" ht="15">
      <c r="B685" s="155" t="s">
        <v>2689</v>
      </c>
      <c r="C685" s="201">
        <v>1</v>
      </c>
      <c r="F685" s="170"/>
      <c r="G685" s="170"/>
      <c r="H685" s="170"/>
    </row>
    <row r="686" spans="2:8" s="168" customFormat="1" ht="15">
      <c r="B686" s="155" t="s">
        <v>2690</v>
      </c>
      <c r="C686" s="201">
        <v>1</v>
      </c>
      <c r="F686" s="170"/>
      <c r="G686" s="170"/>
      <c r="H686" s="170"/>
    </row>
    <row r="687" spans="2:8" s="168" customFormat="1" ht="15">
      <c r="B687" s="155" t="s">
        <v>2691</v>
      </c>
      <c r="C687" s="201">
        <v>6</v>
      </c>
      <c r="F687" s="170"/>
      <c r="G687" s="170"/>
      <c r="H687" s="170"/>
    </row>
    <row r="688" spans="2:8" s="168" customFormat="1" ht="15">
      <c r="B688" s="155" t="s">
        <v>2692</v>
      </c>
      <c r="C688" s="201">
        <v>2</v>
      </c>
      <c r="F688" s="170"/>
      <c r="G688" s="170"/>
      <c r="H688" s="170"/>
    </row>
    <row r="689" spans="2:8" s="168" customFormat="1" ht="15">
      <c r="B689" s="155" t="s">
        <v>2693</v>
      </c>
      <c r="C689" s="201">
        <v>2</v>
      </c>
      <c r="F689" s="170"/>
      <c r="G689" s="170"/>
      <c r="H689" s="170"/>
    </row>
    <row r="690" spans="2:8" s="168" customFormat="1" ht="15">
      <c r="B690" s="155" t="s">
        <v>2694</v>
      </c>
      <c r="C690" s="201">
        <v>2</v>
      </c>
      <c r="F690" s="170"/>
      <c r="G690" s="170"/>
      <c r="H690" s="170"/>
    </row>
    <row r="691" spans="2:8" s="168" customFormat="1" ht="15">
      <c r="B691" s="155" t="s">
        <v>2695</v>
      </c>
      <c r="C691" s="201">
        <v>1</v>
      </c>
      <c r="F691" s="170"/>
      <c r="G691" s="170"/>
      <c r="H691" s="170"/>
    </row>
    <row r="692" spans="2:8" s="168" customFormat="1" ht="15">
      <c r="B692" s="155" t="s">
        <v>2696</v>
      </c>
      <c r="C692" s="201">
        <v>2</v>
      </c>
      <c r="F692" s="170"/>
      <c r="G692" s="170"/>
      <c r="H692" s="170"/>
    </row>
    <row r="693" spans="2:8" s="168" customFormat="1" ht="15">
      <c r="B693" s="155" t="s">
        <v>2697</v>
      </c>
      <c r="C693" s="201">
        <v>5</v>
      </c>
      <c r="F693" s="170"/>
      <c r="G693" s="170"/>
      <c r="H693" s="170"/>
    </row>
    <row r="694" spans="2:8" s="168" customFormat="1" ht="15">
      <c r="B694" s="155" t="s">
        <v>2698</v>
      </c>
      <c r="C694" s="201">
        <v>4</v>
      </c>
      <c r="F694" s="170"/>
      <c r="G694" s="170"/>
      <c r="H694" s="170"/>
    </row>
    <row r="695" spans="2:8" s="168" customFormat="1" ht="15">
      <c r="B695" s="155" t="s">
        <v>2699</v>
      </c>
      <c r="C695" s="201">
        <v>6</v>
      </c>
      <c r="F695" s="170"/>
      <c r="G695" s="170"/>
      <c r="H695" s="170"/>
    </row>
    <row r="696" spans="2:8" s="168" customFormat="1" ht="15">
      <c r="B696" s="155" t="s">
        <v>2700</v>
      </c>
      <c r="C696" s="201">
        <v>2</v>
      </c>
      <c r="F696" s="170"/>
      <c r="G696" s="170"/>
      <c r="H696" s="170"/>
    </row>
    <row r="697" spans="2:8" s="168" customFormat="1" ht="15">
      <c r="B697" s="155" t="s">
        <v>2701</v>
      </c>
      <c r="C697" s="201">
        <v>4</v>
      </c>
      <c r="F697" s="170"/>
      <c r="G697" s="170"/>
      <c r="H697" s="170"/>
    </row>
    <row r="698" spans="2:8" s="168" customFormat="1" ht="15">
      <c r="B698" s="155" t="s">
        <v>2702</v>
      </c>
      <c r="C698" s="201">
        <v>1</v>
      </c>
      <c r="F698" s="170"/>
      <c r="G698" s="170"/>
      <c r="H698" s="170"/>
    </row>
    <row r="699" spans="2:8" s="168" customFormat="1" ht="15">
      <c r="B699" s="155" t="s">
        <v>2703</v>
      </c>
      <c r="C699" s="201">
        <v>2</v>
      </c>
      <c r="F699" s="170"/>
      <c r="G699" s="170"/>
      <c r="H699" s="170"/>
    </row>
    <row r="700" spans="2:8" s="168" customFormat="1" ht="15">
      <c r="B700" s="155" t="s">
        <v>2704</v>
      </c>
      <c r="C700" s="201">
        <v>4</v>
      </c>
      <c r="F700" s="170"/>
      <c r="G700" s="170"/>
      <c r="H700" s="170"/>
    </row>
    <row r="701" spans="2:8" s="168" customFormat="1" ht="15">
      <c r="B701" s="155" t="s">
        <v>2705</v>
      </c>
      <c r="C701" s="201">
        <v>1</v>
      </c>
      <c r="F701" s="170"/>
      <c r="G701" s="170"/>
      <c r="H701" s="170"/>
    </row>
    <row r="702" spans="2:8" s="168" customFormat="1" ht="15">
      <c r="B702" s="155" t="s">
        <v>2706</v>
      </c>
      <c r="C702" s="201">
        <v>3</v>
      </c>
      <c r="F702" s="170"/>
      <c r="G702" s="170"/>
      <c r="H702" s="170"/>
    </row>
    <row r="703" spans="2:8" s="168" customFormat="1" ht="15">
      <c r="B703" s="155" t="s">
        <v>2707</v>
      </c>
      <c r="C703" s="201">
        <v>3</v>
      </c>
      <c r="F703" s="170"/>
      <c r="G703" s="170"/>
      <c r="H703" s="170"/>
    </row>
    <row r="704" spans="2:8" s="168" customFormat="1" ht="15">
      <c r="B704" s="155" t="s">
        <v>2708</v>
      </c>
      <c r="C704" s="201">
        <v>2</v>
      </c>
      <c r="F704" s="170"/>
      <c r="G704" s="170"/>
      <c r="H704" s="170"/>
    </row>
    <row r="705" spans="2:8" s="168" customFormat="1" ht="15">
      <c r="B705" s="155" t="s">
        <v>2709</v>
      </c>
      <c r="C705" s="201">
        <v>1</v>
      </c>
      <c r="F705" s="170"/>
      <c r="G705" s="170"/>
      <c r="H705" s="170"/>
    </row>
    <row r="706" spans="2:8" s="168" customFormat="1" ht="15">
      <c r="B706" s="155" t="s">
        <v>2710</v>
      </c>
      <c r="C706" s="201">
        <v>3</v>
      </c>
      <c r="F706" s="170"/>
      <c r="G706" s="170"/>
      <c r="H706" s="170"/>
    </row>
    <row r="707" spans="2:8" s="168" customFormat="1" ht="15">
      <c r="B707" s="155" t="s">
        <v>2711</v>
      </c>
      <c r="C707" s="201">
        <v>4</v>
      </c>
      <c r="F707" s="170"/>
      <c r="G707" s="170"/>
      <c r="H707" s="170"/>
    </row>
    <row r="708" spans="2:8" s="168" customFormat="1" ht="15">
      <c r="B708" s="155" t="s">
        <v>2712</v>
      </c>
      <c r="C708" s="201">
        <v>2</v>
      </c>
      <c r="F708" s="170"/>
      <c r="G708" s="170"/>
      <c r="H708" s="170"/>
    </row>
    <row r="709" spans="2:8" s="168" customFormat="1" ht="15">
      <c r="B709" s="155" t="s">
        <v>2713</v>
      </c>
      <c r="C709" s="201">
        <v>3</v>
      </c>
      <c r="F709" s="170"/>
      <c r="G709" s="170"/>
      <c r="H709" s="170"/>
    </row>
    <row r="710" spans="2:8" s="168" customFormat="1" ht="15">
      <c r="B710" s="155" t="s">
        <v>2714</v>
      </c>
      <c r="C710" s="201">
        <v>1</v>
      </c>
      <c r="F710" s="170"/>
      <c r="G710" s="170"/>
      <c r="H710" s="170"/>
    </row>
    <row r="711" spans="2:8" s="168" customFormat="1" ht="15">
      <c r="B711" s="155" t="s">
        <v>2715</v>
      </c>
      <c r="C711" s="201">
        <v>2</v>
      </c>
      <c r="F711" s="170"/>
      <c r="G711" s="170"/>
      <c r="H711" s="170"/>
    </row>
    <row r="712" spans="2:8" s="168" customFormat="1" ht="15">
      <c r="B712" s="155" t="s">
        <v>2716</v>
      </c>
      <c r="C712" s="201">
        <v>2</v>
      </c>
      <c r="F712" s="170"/>
      <c r="G712" s="170"/>
      <c r="H712" s="170"/>
    </row>
    <row r="713" spans="2:8" s="168" customFormat="1" ht="15">
      <c r="B713" s="155" t="s">
        <v>2717</v>
      </c>
      <c r="C713" s="201">
        <v>3</v>
      </c>
      <c r="F713" s="170"/>
      <c r="G713" s="170"/>
      <c r="H713" s="170"/>
    </row>
    <row r="714" spans="2:8" s="168" customFormat="1" ht="15">
      <c r="B714" s="155" t="s">
        <v>2718</v>
      </c>
      <c r="C714" s="201">
        <v>2</v>
      </c>
      <c r="F714" s="170"/>
      <c r="G714" s="170"/>
      <c r="H714" s="170"/>
    </row>
    <row r="715" spans="2:8" s="168" customFormat="1" ht="15">
      <c r="B715" s="155" t="s">
        <v>2719</v>
      </c>
      <c r="C715" s="201">
        <v>3</v>
      </c>
      <c r="F715" s="170"/>
      <c r="G715" s="170"/>
      <c r="H715" s="170"/>
    </row>
    <row r="716" spans="2:8" s="168" customFormat="1" ht="15">
      <c r="B716" s="155" t="s">
        <v>2720</v>
      </c>
      <c r="C716" s="201">
        <v>3</v>
      </c>
      <c r="F716" s="170"/>
      <c r="G716" s="170"/>
      <c r="H716" s="170"/>
    </row>
    <row r="717" spans="2:8" s="168" customFormat="1" ht="15">
      <c r="B717" s="155" t="s">
        <v>2721</v>
      </c>
      <c r="C717" s="201">
        <v>2</v>
      </c>
      <c r="F717" s="170"/>
      <c r="G717" s="170"/>
      <c r="H717" s="170"/>
    </row>
    <row r="718" spans="2:8" s="168" customFormat="1" ht="15">
      <c r="B718" s="155" t="s">
        <v>2722</v>
      </c>
      <c r="C718" s="201">
        <v>3</v>
      </c>
      <c r="F718" s="170"/>
      <c r="G718" s="170"/>
      <c r="H718" s="170"/>
    </row>
    <row r="719" spans="2:8" s="168" customFormat="1" ht="15">
      <c r="B719" s="155" t="s">
        <v>2723</v>
      </c>
      <c r="C719" s="201">
        <v>3</v>
      </c>
      <c r="F719" s="170"/>
      <c r="G719" s="170"/>
      <c r="H719" s="170"/>
    </row>
    <row r="720" spans="2:8" s="168" customFormat="1" ht="15">
      <c r="B720" s="155" t="s">
        <v>2724</v>
      </c>
      <c r="C720" s="201">
        <v>3</v>
      </c>
      <c r="F720" s="170"/>
      <c r="G720" s="170"/>
      <c r="H720" s="170"/>
    </row>
    <row r="721" spans="2:8" s="168" customFormat="1" ht="15">
      <c r="B721" s="155" t="s">
        <v>2725</v>
      </c>
      <c r="C721" s="201">
        <v>3</v>
      </c>
      <c r="F721" s="170"/>
      <c r="G721" s="170"/>
      <c r="H721" s="170"/>
    </row>
    <row r="722" spans="2:8" s="168" customFormat="1" ht="15">
      <c r="B722" s="155" t="s">
        <v>2726</v>
      </c>
      <c r="C722" s="201">
        <v>2</v>
      </c>
      <c r="F722" s="170"/>
      <c r="G722" s="170"/>
      <c r="H722" s="170"/>
    </row>
    <row r="723" spans="2:8" s="168" customFormat="1" ht="15">
      <c r="B723" s="155" t="s">
        <v>2727</v>
      </c>
      <c r="C723" s="201">
        <v>3</v>
      </c>
      <c r="F723" s="170"/>
      <c r="G723" s="170"/>
      <c r="H723" s="170"/>
    </row>
    <row r="724" spans="2:8" s="168" customFormat="1" ht="15">
      <c r="B724" s="155" t="s">
        <v>2728</v>
      </c>
      <c r="C724" s="201">
        <v>1</v>
      </c>
      <c r="F724" s="170"/>
      <c r="G724" s="170"/>
      <c r="H724" s="170"/>
    </row>
    <row r="725" spans="2:8" s="168" customFormat="1" ht="15">
      <c r="B725" s="155" t="s">
        <v>2729</v>
      </c>
      <c r="C725" s="201">
        <v>3</v>
      </c>
      <c r="F725" s="170"/>
      <c r="G725" s="170"/>
      <c r="H725" s="170"/>
    </row>
    <row r="726" spans="2:8" s="168" customFormat="1" ht="15">
      <c r="B726" s="155" t="s">
        <v>2730</v>
      </c>
      <c r="C726" s="201">
        <v>3</v>
      </c>
      <c r="F726" s="170"/>
      <c r="G726" s="170"/>
      <c r="H726" s="170"/>
    </row>
    <row r="727" spans="2:8" s="168" customFormat="1" ht="15">
      <c r="B727" s="155" t="s">
        <v>2731</v>
      </c>
      <c r="C727" s="201">
        <v>2</v>
      </c>
      <c r="F727" s="170"/>
      <c r="G727" s="170"/>
      <c r="H727" s="170"/>
    </row>
    <row r="728" spans="2:8" s="168" customFormat="1" ht="15">
      <c r="B728" s="155" t="s">
        <v>2732</v>
      </c>
      <c r="C728" s="201">
        <v>2</v>
      </c>
      <c r="F728" s="170"/>
      <c r="G728" s="170"/>
      <c r="H728" s="170"/>
    </row>
    <row r="729" spans="2:8" s="168" customFormat="1" ht="15">
      <c r="B729" s="155" t="s">
        <v>2733</v>
      </c>
      <c r="C729" s="201">
        <v>2</v>
      </c>
      <c r="F729" s="170"/>
      <c r="G729" s="170"/>
      <c r="H729" s="170"/>
    </row>
    <row r="730" spans="2:8" s="168" customFormat="1" ht="15">
      <c r="B730" s="155" t="s">
        <v>2734</v>
      </c>
      <c r="C730" s="201">
        <v>2</v>
      </c>
      <c r="F730" s="170"/>
      <c r="G730" s="170"/>
      <c r="H730" s="170"/>
    </row>
    <row r="731" spans="2:8" s="168" customFormat="1" ht="15">
      <c r="B731" s="155" t="s">
        <v>2735</v>
      </c>
      <c r="C731" s="201">
        <v>1</v>
      </c>
      <c r="F731" s="170"/>
      <c r="G731" s="170"/>
      <c r="H731" s="170"/>
    </row>
    <row r="732" spans="2:8" s="168" customFormat="1" ht="15">
      <c r="B732" s="155" t="s">
        <v>2736</v>
      </c>
      <c r="C732" s="201">
        <v>1</v>
      </c>
      <c r="F732" s="170"/>
      <c r="G732" s="170"/>
      <c r="H732" s="170"/>
    </row>
    <row r="733" spans="2:8" s="168" customFormat="1">
      <c r="C733" s="99"/>
      <c r="F733" s="170"/>
      <c r="G733" s="170"/>
      <c r="H733" s="170"/>
    </row>
    <row r="734" spans="2:8" s="168" customFormat="1">
      <c r="C734" s="99"/>
      <c r="F734" s="170"/>
      <c r="G734" s="170"/>
      <c r="H734" s="170"/>
    </row>
    <row r="735" spans="2:8" s="168" customFormat="1" ht="15.75">
      <c r="B735" s="199" t="s">
        <v>2524</v>
      </c>
      <c r="C735" s="200" t="s">
        <v>2523</v>
      </c>
      <c r="F735" s="170"/>
      <c r="G735" s="170"/>
      <c r="H735" s="170"/>
    </row>
    <row r="736" spans="2:8" s="168" customFormat="1" ht="15">
      <c r="B736" s="155" t="s">
        <v>2539</v>
      </c>
      <c r="C736" s="201">
        <v>13</v>
      </c>
      <c r="F736" s="170"/>
      <c r="G736" s="170"/>
      <c r="H736" s="170"/>
    </row>
    <row r="737" spans="2:8" s="168" customFormat="1" ht="15">
      <c r="B737" s="155" t="s">
        <v>2540</v>
      </c>
      <c r="C737" s="201">
        <v>9</v>
      </c>
      <c r="F737" s="170"/>
      <c r="G737" s="170"/>
      <c r="H737" s="170"/>
    </row>
    <row r="738" spans="2:8" s="168" customFormat="1" ht="15">
      <c r="B738" s="155" t="s">
        <v>2541</v>
      </c>
      <c r="C738" s="201">
        <v>21</v>
      </c>
      <c r="F738" s="170"/>
      <c r="G738" s="170"/>
      <c r="H738" s="170"/>
    </row>
    <row r="739" spans="2:8" s="168" customFormat="1" ht="15">
      <c r="B739" s="155" t="s">
        <v>2542</v>
      </c>
      <c r="C739" s="201">
        <v>16</v>
      </c>
      <c r="F739" s="170"/>
      <c r="G739" s="170"/>
      <c r="H739" s="170"/>
    </row>
    <row r="740" spans="2:8" s="168" customFormat="1" ht="15">
      <c r="B740" s="155" t="s">
        <v>2543</v>
      </c>
      <c r="C740" s="201">
        <v>5</v>
      </c>
      <c r="F740" s="170"/>
      <c r="G740" s="170"/>
      <c r="H740" s="170"/>
    </row>
    <row r="741" spans="2:8" s="168" customFormat="1" ht="15">
      <c r="B741" s="155" t="s">
        <v>2544</v>
      </c>
      <c r="C741" s="201">
        <v>11</v>
      </c>
      <c r="F741" s="170"/>
      <c r="G741" s="170"/>
      <c r="H741" s="170"/>
    </row>
    <row r="742" spans="2:8" s="168" customFormat="1" ht="15">
      <c r="B742" s="155" t="s">
        <v>2545</v>
      </c>
      <c r="C742" s="201">
        <v>13</v>
      </c>
      <c r="F742" s="170"/>
      <c r="G742" s="170"/>
      <c r="H742" s="170"/>
    </row>
    <row r="743" spans="2:8" s="168" customFormat="1" ht="15">
      <c r="B743" s="155" t="s">
        <v>2546</v>
      </c>
      <c r="C743" s="201">
        <v>13</v>
      </c>
      <c r="F743" s="170"/>
      <c r="G743" s="170"/>
      <c r="H743" s="170"/>
    </row>
    <row r="744" spans="2:8" s="168" customFormat="1" ht="15">
      <c r="B744" s="155" t="s">
        <v>2547</v>
      </c>
      <c r="C744" s="201">
        <v>10</v>
      </c>
      <c r="F744" s="170"/>
      <c r="G744" s="170"/>
      <c r="H744" s="170"/>
    </row>
    <row r="745" spans="2:8" s="168" customFormat="1" ht="15">
      <c r="B745" s="155" t="s">
        <v>2548</v>
      </c>
      <c r="C745" s="201">
        <v>5</v>
      </c>
      <c r="F745" s="170"/>
      <c r="G745" s="170"/>
      <c r="H745" s="170"/>
    </row>
    <row r="746" spans="2:8" s="168" customFormat="1" ht="15">
      <c r="B746" s="155" t="s">
        <v>2549</v>
      </c>
      <c r="C746" s="201">
        <v>7</v>
      </c>
      <c r="F746" s="170"/>
      <c r="G746" s="170"/>
      <c r="H746" s="170"/>
    </row>
    <row r="747" spans="2:8" s="168" customFormat="1" ht="15">
      <c r="B747" s="155" t="s">
        <v>2550</v>
      </c>
      <c r="C747" s="201">
        <v>19</v>
      </c>
      <c r="F747" s="170"/>
      <c r="G747" s="170"/>
      <c r="H747" s="170"/>
    </row>
    <row r="748" spans="2:8" s="168" customFormat="1" ht="15">
      <c r="B748" s="155" t="s">
        <v>2551</v>
      </c>
      <c r="C748" s="201">
        <v>17</v>
      </c>
      <c r="F748" s="170"/>
      <c r="G748" s="170"/>
      <c r="H748" s="170"/>
    </row>
    <row r="749" spans="2:8" s="168" customFormat="1" ht="15">
      <c r="B749" s="155" t="s">
        <v>2552</v>
      </c>
      <c r="C749" s="201">
        <v>16</v>
      </c>
      <c r="F749" s="170"/>
      <c r="G749" s="170"/>
      <c r="H749" s="170"/>
    </row>
    <row r="750" spans="2:8" s="168" customFormat="1" ht="15">
      <c r="B750" s="155" t="s">
        <v>2553</v>
      </c>
      <c r="C750" s="201">
        <v>9</v>
      </c>
      <c r="F750" s="170"/>
      <c r="G750" s="170"/>
      <c r="H750" s="170"/>
    </row>
    <row r="751" spans="2:8" s="168" customFormat="1" ht="15">
      <c r="B751" s="155" t="s">
        <v>2554</v>
      </c>
      <c r="C751" s="201">
        <v>15</v>
      </c>
      <c r="F751" s="170"/>
      <c r="G751" s="170"/>
      <c r="H751" s="170"/>
    </row>
    <row r="752" spans="2:8" s="168" customFormat="1" ht="15">
      <c r="B752" s="155" t="s">
        <v>2555</v>
      </c>
      <c r="C752" s="201">
        <v>26</v>
      </c>
      <c r="F752" s="170"/>
      <c r="G752" s="170"/>
      <c r="H752" s="170"/>
    </row>
    <row r="753" spans="2:8" s="168" customFormat="1" ht="15">
      <c r="B753" s="155" t="s">
        <v>2556</v>
      </c>
      <c r="C753" s="201">
        <v>26</v>
      </c>
      <c r="F753" s="170"/>
      <c r="G753" s="170"/>
      <c r="H753" s="170"/>
    </row>
    <row r="754" spans="2:8" s="168" customFormat="1" ht="15">
      <c r="B754" s="155" t="s">
        <v>2557</v>
      </c>
      <c r="C754" s="201">
        <v>20</v>
      </c>
      <c r="F754" s="170"/>
      <c r="G754" s="170"/>
      <c r="H754" s="170"/>
    </row>
    <row r="755" spans="2:8" s="168" customFormat="1" ht="15">
      <c r="B755" s="155" t="s">
        <v>2558</v>
      </c>
      <c r="C755" s="201">
        <v>18</v>
      </c>
      <c r="F755" s="170"/>
      <c r="G755" s="170"/>
      <c r="H755" s="170"/>
    </row>
    <row r="756" spans="2:8" s="168" customFormat="1" ht="15">
      <c r="B756" s="155" t="s">
        <v>2559</v>
      </c>
      <c r="C756" s="201">
        <v>14</v>
      </c>
      <c r="F756" s="170"/>
      <c r="G756" s="170"/>
      <c r="H756" s="170"/>
    </row>
    <row r="757" spans="2:8" s="168" customFormat="1" ht="15">
      <c r="B757" s="155" t="s">
        <v>2560</v>
      </c>
      <c r="C757" s="201">
        <v>10</v>
      </c>
      <c r="F757" s="170"/>
      <c r="G757" s="170"/>
      <c r="H757" s="170"/>
    </row>
    <row r="758" spans="2:8" s="168" customFormat="1" ht="15">
      <c r="B758" s="155" t="s">
        <v>2561</v>
      </c>
      <c r="C758" s="201">
        <v>3</v>
      </c>
      <c r="F758" s="170"/>
      <c r="G758" s="170"/>
      <c r="H758" s="170"/>
    </row>
    <row r="759" spans="2:8" s="168" customFormat="1" ht="15">
      <c r="B759" s="155" t="s">
        <v>2562</v>
      </c>
      <c r="C759" s="201">
        <v>1</v>
      </c>
      <c r="F759" s="170"/>
      <c r="G759" s="170"/>
      <c r="H759" s="170"/>
    </row>
    <row r="760" spans="2:8" s="168" customFormat="1" ht="15">
      <c r="B760" s="155" t="s">
        <v>2563</v>
      </c>
      <c r="C760" s="201">
        <v>10</v>
      </c>
      <c r="F760" s="170"/>
      <c r="G760" s="170"/>
      <c r="H760" s="170"/>
    </row>
    <row r="761" spans="2:8" s="168" customFormat="1" ht="15">
      <c r="B761" s="155" t="s">
        <v>2564</v>
      </c>
      <c r="C761" s="201">
        <v>4</v>
      </c>
      <c r="F761" s="170"/>
      <c r="G761" s="170"/>
      <c r="H761" s="170"/>
    </row>
    <row r="762" spans="2:8" s="168" customFormat="1" ht="15">
      <c r="B762" s="155" t="s">
        <v>2565</v>
      </c>
      <c r="C762" s="201">
        <v>18</v>
      </c>
      <c r="F762" s="170"/>
      <c r="G762" s="170"/>
      <c r="H762" s="170"/>
    </row>
    <row r="763" spans="2:8" s="168" customFormat="1" ht="15">
      <c r="B763" s="155" t="s">
        <v>2566</v>
      </c>
      <c r="C763" s="201">
        <v>12</v>
      </c>
      <c r="F763" s="170"/>
      <c r="G763" s="170"/>
      <c r="H763" s="170"/>
    </row>
    <row r="764" spans="2:8" s="168" customFormat="1" ht="15">
      <c r="B764" s="155" t="s">
        <v>2567</v>
      </c>
      <c r="C764" s="201">
        <v>5</v>
      </c>
      <c r="F764" s="170"/>
      <c r="G764" s="170"/>
      <c r="H764" s="170"/>
    </row>
    <row r="765" spans="2:8" s="168" customFormat="1" ht="15">
      <c r="B765" s="155" t="s">
        <v>2568</v>
      </c>
      <c r="C765" s="201">
        <v>16</v>
      </c>
      <c r="F765" s="170"/>
      <c r="G765" s="170"/>
      <c r="H765" s="170"/>
    </row>
    <row r="766" spans="2:8" s="168" customFormat="1" ht="15">
      <c r="B766" s="155" t="s">
        <v>2569</v>
      </c>
      <c r="C766" s="201">
        <v>6</v>
      </c>
      <c r="F766" s="170"/>
      <c r="G766" s="170"/>
      <c r="H766" s="170"/>
    </row>
    <row r="767" spans="2:8" s="168" customFormat="1" ht="15">
      <c r="B767" s="155" t="s">
        <v>2570</v>
      </c>
      <c r="C767" s="201">
        <v>11</v>
      </c>
      <c r="F767" s="170"/>
      <c r="G767" s="170"/>
      <c r="H767" s="170"/>
    </row>
    <row r="768" spans="2:8" s="168" customFormat="1" ht="15">
      <c r="B768" s="155" t="s">
        <v>2571</v>
      </c>
      <c r="C768" s="201">
        <v>10</v>
      </c>
      <c r="F768" s="170"/>
      <c r="G768" s="170"/>
      <c r="H768" s="170"/>
    </row>
    <row r="769" spans="2:8" s="168" customFormat="1" ht="15">
      <c r="B769" s="155" t="s">
        <v>2572</v>
      </c>
      <c r="C769" s="201">
        <v>6</v>
      </c>
      <c r="F769" s="170"/>
      <c r="G769" s="170"/>
      <c r="H769" s="170"/>
    </row>
    <row r="770" spans="2:8" s="168" customFormat="1" ht="15">
      <c r="B770" s="155" t="s">
        <v>2573</v>
      </c>
      <c r="C770" s="201">
        <v>20</v>
      </c>
      <c r="F770" s="170"/>
      <c r="G770" s="170"/>
      <c r="H770" s="170"/>
    </row>
    <row r="771" spans="2:8" s="168" customFormat="1" ht="15">
      <c r="B771" s="155" t="s">
        <v>2574</v>
      </c>
      <c r="C771" s="201">
        <v>3</v>
      </c>
      <c r="F771" s="170"/>
      <c r="G771" s="170"/>
      <c r="H771" s="170"/>
    </row>
    <row r="772" spans="2:8" s="168" customFormat="1" ht="15">
      <c r="B772" s="155" t="s">
        <v>2575</v>
      </c>
      <c r="C772" s="201">
        <v>11</v>
      </c>
      <c r="F772" s="170"/>
      <c r="G772" s="170"/>
      <c r="H772" s="170"/>
    </row>
    <row r="773" spans="2:8" s="168" customFormat="1" ht="15">
      <c r="B773" s="155" t="s">
        <v>2576</v>
      </c>
      <c r="C773" s="201">
        <v>2</v>
      </c>
      <c r="F773" s="170"/>
      <c r="G773" s="170"/>
      <c r="H773" s="170"/>
    </row>
    <row r="774" spans="2:8" s="168" customFormat="1" ht="15">
      <c r="B774" s="155" t="s">
        <v>2577</v>
      </c>
      <c r="C774" s="201">
        <v>5</v>
      </c>
      <c r="F774" s="170"/>
      <c r="G774" s="170"/>
      <c r="H774" s="170"/>
    </row>
    <row r="775" spans="2:8" s="168" customFormat="1" ht="15">
      <c r="B775" s="155" t="s">
        <v>2578</v>
      </c>
      <c r="C775" s="201">
        <v>8</v>
      </c>
      <c r="F775" s="170"/>
      <c r="G775" s="170"/>
      <c r="H775" s="170"/>
    </row>
    <row r="776" spans="2:8" s="168" customFormat="1" ht="15">
      <c r="B776" s="155" t="s">
        <v>2579</v>
      </c>
      <c r="C776" s="201">
        <v>22</v>
      </c>
      <c r="F776" s="170"/>
      <c r="G776" s="170"/>
      <c r="H776" s="170"/>
    </row>
    <row r="777" spans="2:8" s="168" customFormat="1" ht="15">
      <c r="B777" s="155" t="s">
        <v>2580</v>
      </c>
      <c r="C777" s="201">
        <v>14</v>
      </c>
      <c r="F777" s="170"/>
      <c r="G777" s="170"/>
      <c r="H777" s="170"/>
    </row>
    <row r="778" spans="2:8" s="168" customFormat="1" ht="15">
      <c r="B778" s="155" t="s">
        <v>2581</v>
      </c>
      <c r="C778" s="201">
        <v>22</v>
      </c>
      <c r="F778" s="170"/>
      <c r="G778" s="170"/>
      <c r="H778" s="170"/>
    </row>
    <row r="779" spans="2:8" s="168" customFormat="1" ht="15">
      <c r="B779" s="155" t="s">
        <v>2582</v>
      </c>
      <c r="C779" s="201">
        <v>5</v>
      </c>
      <c r="F779" s="170"/>
      <c r="G779" s="170"/>
      <c r="H779" s="170"/>
    </row>
    <row r="780" spans="2:8" s="168" customFormat="1" ht="15">
      <c r="B780" s="155" t="s">
        <v>2583</v>
      </c>
      <c r="C780" s="201">
        <v>17</v>
      </c>
      <c r="F780" s="170"/>
      <c r="G780" s="170"/>
      <c r="H780" s="170"/>
    </row>
    <row r="781" spans="2:8" s="168" customFormat="1" ht="15">
      <c r="B781" s="155" t="s">
        <v>2584</v>
      </c>
      <c r="C781" s="201">
        <v>11</v>
      </c>
      <c r="F781" s="170"/>
      <c r="G781" s="170"/>
      <c r="H781" s="170"/>
    </row>
    <row r="782" spans="2:8" s="168" customFormat="1" ht="15">
      <c r="B782" s="155" t="s">
        <v>2585</v>
      </c>
      <c r="C782" s="201">
        <v>17</v>
      </c>
      <c r="F782" s="170"/>
      <c r="G782" s="170"/>
      <c r="H782" s="170"/>
    </row>
    <row r="783" spans="2:8" s="168" customFormat="1" ht="15">
      <c r="B783" s="155" t="s">
        <v>2586</v>
      </c>
      <c r="C783" s="201">
        <v>11</v>
      </c>
      <c r="F783" s="170"/>
      <c r="G783" s="170"/>
      <c r="H783" s="170"/>
    </row>
    <row r="784" spans="2:8" s="168" customFormat="1" ht="15">
      <c r="B784" s="155" t="s">
        <v>2587</v>
      </c>
      <c r="C784" s="201">
        <v>4</v>
      </c>
      <c r="F784" s="170"/>
      <c r="G784" s="170"/>
      <c r="H784" s="170"/>
    </row>
    <row r="785" spans="2:8" s="168" customFormat="1" ht="15">
      <c r="B785" s="155" t="s">
        <v>2588</v>
      </c>
      <c r="C785" s="201">
        <v>5</v>
      </c>
      <c r="F785" s="170"/>
      <c r="G785" s="170"/>
      <c r="H785" s="170"/>
    </row>
    <row r="786" spans="2:8" s="168" customFormat="1" ht="15">
      <c r="B786" s="155" t="s">
        <v>2589</v>
      </c>
      <c r="C786" s="201">
        <v>27</v>
      </c>
      <c r="F786" s="170"/>
      <c r="G786" s="170"/>
      <c r="H786" s="170"/>
    </row>
    <row r="787" spans="2:8" s="168" customFormat="1" ht="15">
      <c r="B787" s="155" t="s">
        <v>2590</v>
      </c>
      <c r="C787" s="201">
        <v>6</v>
      </c>
      <c r="F787" s="170"/>
      <c r="G787" s="170"/>
      <c r="H787" s="170"/>
    </row>
    <row r="788" spans="2:8" s="168" customFormat="1" ht="15">
      <c r="B788" s="155" t="s">
        <v>2591</v>
      </c>
      <c r="C788" s="201">
        <v>21</v>
      </c>
      <c r="F788" s="170"/>
      <c r="G788" s="170"/>
      <c r="H788" s="170"/>
    </row>
    <row r="789" spans="2:8" s="168" customFormat="1" ht="15">
      <c r="B789" s="155" t="s">
        <v>2592</v>
      </c>
      <c r="C789" s="201">
        <v>25</v>
      </c>
      <c r="F789" s="170"/>
      <c r="G789" s="170"/>
      <c r="H789" s="170"/>
    </row>
    <row r="790" spans="2:8" s="168" customFormat="1" ht="15">
      <c r="B790" s="155" t="s">
        <v>2593</v>
      </c>
      <c r="C790" s="201">
        <v>6</v>
      </c>
      <c r="F790" s="170"/>
      <c r="G790" s="170"/>
      <c r="H790" s="170"/>
    </row>
    <row r="791" spans="2:8" s="168" customFormat="1" ht="15">
      <c r="B791" s="155" t="s">
        <v>2594</v>
      </c>
      <c r="C791" s="201">
        <v>16</v>
      </c>
      <c r="F791" s="170"/>
      <c r="G791" s="170"/>
      <c r="H791" s="170"/>
    </row>
    <row r="792" spans="2:8" s="168" customFormat="1" ht="15">
      <c r="B792" s="155" t="s">
        <v>2595</v>
      </c>
      <c r="C792" s="201">
        <v>11</v>
      </c>
      <c r="F792" s="170"/>
      <c r="G792" s="170"/>
      <c r="H792" s="170"/>
    </row>
    <row r="793" spans="2:8" s="168" customFormat="1" ht="15">
      <c r="B793" s="155" t="s">
        <v>2596</v>
      </c>
      <c r="C793" s="201">
        <v>8</v>
      </c>
      <c r="F793" s="170"/>
      <c r="G793" s="170"/>
      <c r="H793" s="170"/>
    </row>
    <row r="794" spans="2:8" s="168" customFormat="1" ht="15">
      <c r="B794" s="155" t="s">
        <v>2597</v>
      </c>
      <c r="C794" s="201">
        <v>15</v>
      </c>
      <c r="F794" s="170"/>
      <c r="G794" s="170"/>
      <c r="H794" s="170"/>
    </row>
    <row r="795" spans="2:8" s="168" customFormat="1" ht="15">
      <c r="B795" s="155" t="s">
        <v>2598</v>
      </c>
      <c r="C795" s="201">
        <v>15</v>
      </c>
      <c r="F795" s="170"/>
      <c r="G795" s="170"/>
      <c r="H795" s="170"/>
    </row>
    <row r="796" spans="2:8" s="168" customFormat="1" ht="15">
      <c r="B796" s="155" t="s">
        <v>2599</v>
      </c>
      <c r="C796" s="201">
        <v>15</v>
      </c>
      <c r="F796" s="170"/>
      <c r="G796" s="170"/>
      <c r="H796" s="170"/>
    </row>
    <row r="797" spans="2:8" s="168" customFormat="1" ht="15">
      <c r="B797" s="155" t="s">
        <v>2600</v>
      </c>
      <c r="C797" s="201">
        <v>22</v>
      </c>
      <c r="F797" s="170"/>
      <c r="G797" s="170"/>
      <c r="H797" s="170"/>
    </row>
    <row r="798" spans="2:8" s="168" customFormat="1" ht="15">
      <c r="B798" s="155" t="s">
        <v>2601</v>
      </c>
      <c r="C798" s="201">
        <v>19</v>
      </c>
      <c r="F798" s="170"/>
      <c r="G798" s="170"/>
      <c r="H798" s="170"/>
    </row>
    <row r="799" spans="2:8" s="168" customFormat="1" ht="15">
      <c r="B799" s="155" t="s">
        <v>2602</v>
      </c>
      <c r="C799" s="201">
        <v>21</v>
      </c>
      <c r="F799" s="170"/>
      <c r="G799" s="170"/>
      <c r="H799" s="170"/>
    </row>
    <row r="800" spans="2:8" s="168" customFormat="1" ht="15">
      <c r="B800" s="155" t="s">
        <v>2603</v>
      </c>
      <c r="C800" s="201">
        <v>16</v>
      </c>
      <c r="F800" s="170"/>
      <c r="G800" s="170"/>
      <c r="H800" s="170"/>
    </row>
    <row r="801" spans="2:8" s="168" customFormat="1" ht="15">
      <c r="B801" s="155" t="s">
        <v>2604</v>
      </c>
      <c r="C801" s="201">
        <v>9</v>
      </c>
      <c r="F801" s="170"/>
      <c r="G801" s="170"/>
      <c r="H801" s="170"/>
    </row>
    <row r="802" spans="2:8" s="168" customFormat="1" ht="15">
      <c r="B802" s="155" t="s">
        <v>2605</v>
      </c>
      <c r="C802" s="201">
        <v>9</v>
      </c>
      <c r="F802" s="170"/>
      <c r="G802" s="170"/>
      <c r="H802" s="170"/>
    </row>
    <row r="803" spans="2:8" s="168" customFormat="1" ht="15">
      <c r="B803" s="155" t="s">
        <v>2606</v>
      </c>
      <c r="C803" s="201">
        <v>15</v>
      </c>
      <c r="F803" s="170"/>
      <c r="G803" s="170"/>
      <c r="H803" s="170"/>
    </row>
    <row r="804" spans="2:8" s="168" customFormat="1" ht="15">
      <c r="B804" s="155" t="s">
        <v>2607</v>
      </c>
      <c r="C804" s="201">
        <v>14</v>
      </c>
      <c r="F804" s="170"/>
      <c r="G804" s="170"/>
      <c r="H804" s="170"/>
    </row>
    <row r="805" spans="2:8" s="168" customFormat="1" ht="15">
      <c r="B805" s="155" t="s">
        <v>2608</v>
      </c>
      <c r="C805" s="201">
        <v>15</v>
      </c>
      <c r="F805" s="170"/>
      <c r="G805" s="170"/>
      <c r="H805" s="170"/>
    </row>
    <row r="806" spans="2:8" s="168" customFormat="1" ht="15">
      <c r="B806" s="155" t="s">
        <v>2609</v>
      </c>
      <c r="C806" s="201">
        <v>29</v>
      </c>
      <c r="F806" s="170"/>
      <c r="G806" s="170"/>
      <c r="H806" s="170"/>
    </row>
    <row r="807" spans="2:8" s="168" customFormat="1" ht="15">
      <c r="B807" s="155" t="s">
        <v>2610</v>
      </c>
      <c r="C807" s="201">
        <v>6</v>
      </c>
      <c r="F807" s="170"/>
      <c r="G807" s="170"/>
      <c r="H807" s="170"/>
    </row>
    <row r="808" spans="2:8" s="168" customFormat="1" ht="15">
      <c r="B808" s="155" t="s">
        <v>2611</v>
      </c>
      <c r="C808" s="201">
        <v>14</v>
      </c>
      <c r="F808" s="170"/>
      <c r="G808" s="170"/>
      <c r="H808" s="170"/>
    </row>
    <row r="809" spans="2:8" s="168" customFormat="1" ht="15">
      <c r="B809" s="155" t="s">
        <v>2612</v>
      </c>
      <c r="C809" s="201">
        <v>5</v>
      </c>
      <c r="F809" s="170"/>
      <c r="G809" s="170"/>
      <c r="H809" s="170"/>
    </row>
    <row r="810" spans="2:8" s="168" customFormat="1" ht="15">
      <c r="B810" s="155" t="s">
        <v>2613</v>
      </c>
      <c r="C810" s="201">
        <v>3</v>
      </c>
      <c r="F810" s="170"/>
      <c r="G810" s="170"/>
      <c r="H810" s="170"/>
    </row>
    <row r="811" spans="2:8" s="168" customFormat="1" ht="15">
      <c r="B811" s="155" t="s">
        <v>2614</v>
      </c>
      <c r="C811" s="201">
        <v>6</v>
      </c>
      <c r="F811" s="170"/>
      <c r="G811" s="170"/>
      <c r="H811" s="170"/>
    </row>
    <row r="812" spans="2:8" s="168" customFormat="1" ht="15">
      <c r="B812" s="155" t="s">
        <v>2615</v>
      </c>
      <c r="C812" s="201">
        <v>17</v>
      </c>
      <c r="F812" s="170"/>
      <c r="G812" s="170"/>
      <c r="H812" s="170"/>
    </row>
    <row r="813" spans="2:8" s="168" customFormat="1" ht="15">
      <c r="B813" s="155" t="s">
        <v>2616</v>
      </c>
      <c r="C813" s="201">
        <v>14</v>
      </c>
      <c r="F813" s="170"/>
      <c r="G813" s="170"/>
      <c r="H813" s="170"/>
    </row>
    <row r="814" spans="2:8" s="168" customFormat="1" ht="15">
      <c r="B814" s="155" t="s">
        <v>2617</v>
      </c>
      <c r="C814" s="201">
        <v>11</v>
      </c>
      <c r="F814" s="170"/>
      <c r="G814" s="170"/>
      <c r="H814" s="170"/>
    </row>
    <row r="815" spans="2:8" s="168" customFormat="1" ht="15">
      <c r="B815" s="155" t="s">
        <v>2618</v>
      </c>
      <c r="C815" s="201">
        <v>12</v>
      </c>
      <c r="F815" s="170"/>
      <c r="G815" s="170"/>
      <c r="H815" s="170"/>
    </row>
    <row r="816" spans="2:8" s="168" customFormat="1" ht="15">
      <c r="B816" s="155" t="s">
        <v>2619</v>
      </c>
      <c r="C816" s="201">
        <v>18</v>
      </c>
      <c r="F816" s="170"/>
      <c r="G816" s="170"/>
      <c r="H816" s="170"/>
    </row>
    <row r="817" spans="2:8" s="168" customFormat="1" ht="15">
      <c r="B817" s="155" t="s">
        <v>2620</v>
      </c>
      <c r="C817" s="201">
        <v>12</v>
      </c>
      <c r="F817" s="170"/>
      <c r="G817" s="170"/>
      <c r="H817" s="170"/>
    </row>
    <row r="818" spans="2:8" s="168" customFormat="1" ht="15">
      <c r="B818" s="155" t="s">
        <v>2621</v>
      </c>
      <c r="C818" s="201">
        <v>15</v>
      </c>
      <c r="F818" s="170"/>
      <c r="G818" s="170"/>
      <c r="H818" s="170"/>
    </row>
    <row r="819" spans="2:8" s="168" customFormat="1" ht="15">
      <c r="B819" s="155" t="s">
        <v>2622</v>
      </c>
      <c r="C819" s="201">
        <v>5</v>
      </c>
      <c r="F819" s="170"/>
      <c r="G819" s="170"/>
      <c r="H819" s="170"/>
    </row>
    <row r="820" spans="2:8" s="168" customFormat="1" ht="15">
      <c r="B820" s="155" t="s">
        <v>2623</v>
      </c>
      <c r="C820" s="201">
        <v>5</v>
      </c>
      <c r="F820" s="170"/>
      <c r="G820" s="170"/>
      <c r="H820" s="170"/>
    </row>
    <row r="821" spans="2:8" s="168" customFormat="1" ht="15">
      <c r="B821" s="155" t="s">
        <v>2624</v>
      </c>
      <c r="C821" s="201">
        <v>10</v>
      </c>
      <c r="F821" s="170"/>
      <c r="G821" s="170"/>
      <c r="H821" s="170"/>
    </row>
    <row r="822" spans="2:8" s="168" customFormat="1" ht="15">
      <c r="B822" s="155" t="s">
        <v>2625</v>
      </c>
      <c r="C822" s="201">
        <v>17</v>
      </c>
      <c r="F822" s="170"/>
      <c r="G822" s="170"/>
      <c r="H822" s="170"/>
    </row>
    <row r="823" spans="2:8" s="168" customFormat="1" ht="15">
      <c r="B823" s="155" t="s">
        <v>2626</v>
      </c>
      <c r="C823" s="201">
        <v>5</v>
      </c>
      <c r="F823" s="170"/>
      <c r="G823" s="170"/>
      <c r="H823" s="170"/>
    </row>
    <row r="824" spans="2:8" s="168" customFormat="1" ht="15">
      <c r="B824" s="155" t="s">
        <v>2627</v>
      </c>
      <c r="C824" s="201">
        <v>5</v>
      </c>
      <c r="F824" s="170"/>
      <c r="G824" s="170"/>
      <c r="H824" s="170"/>
    </row>
    <row r="825" spans="2:8" s="168" customFormat="1" ht="15">
      <c r="B825" s="155" t="s">
        <v>2628</v>
      </c>
      <c r="C825" s="201">
        <v>9</v>
      </c>
      <c r="F825" s="170"/>
      <c r="G825" s="170"/>
      <c r="H825" s="170"/>
    </row>
    <row r="826" spans="2:8" s="168" customFormat="1" ht="15">
      <c r="B826" s="155" t="s">
        <v>2629</v>
      </c>
      <c r="C826" s="201">
        <v>4</v>
      </c>
      <c r="F826" s="170"/>
      <c r="G826" s="170"/>
      <c r="H826" s="170"/>
    </row>
    <row r="827" spans="2:8" s="168" customFormat="1" ht="15">
      <c r="B827" s="155" t="s">
        <v>2630</v>
      </c>
      <c r="C827" s="201">
        <v>4</v>
      </c>
      <c r="F827" s="170"/>
      <c r="G827" s="170"/>
      <c r="H827" s="170"/>
    </row>
    <row r="828" spans="2:8" s="168" customFormat="1" ht="15">
      <c r="B828" s="155" t="s">
        <v>2631</v>
      </c>
      <c r="C828" s="201">
        <v>11</v>
      </c>
      <c r="F828" s="170"/>
      <c r="G828" s="170"/>
      <c r="H828" s="170"/>
    </row>
    <row r="829" spans="2:8" s="168" customFormat="1" ht="15">
      <c r="B829" s="155" t="s">
        <v>2632</v>
      </c>
      <c r="C829" s="201">
        <v>9</v>
      </c>
      <c r="F829" s="170"/>
      <c r="G829" s="170"/>
      <c r="H829" s="170"/>
    </row>
    <row r="830" spans="2:8" s="168" customFormat="1" ht="15">
      <c r="B830" s="155" t="s">
        <v>2633</v>
      </c>
      <c r="C830" s="201">
        <v>9</v>
      </c>
      <c r="F830" s="170"/>
      <c r="G830" s="170"/>
      <c r="H830" s="170"/>
    </row>
    <row r="831" spans="2:8" s="168" customFormat="1" ht="15">
      <c r="B831" s="155" t="s">
        <v>2634</v>
      </c>
      <c r="C831" s="201">
        <v>5</v>
      </c>
      <c r="F831" s="170"/>
      <c r="G831" s="170"/>
      <c r="H831" s="170"/>
    </row>
    <row r="832" spans="2:8" s="168" customFormat="1" ht="15">
      <c r="B832" s="155" t="s">
        <v>2635</v>
      </c>
      <c r="C832" s="201">
        <v>16</v>
      </c>
      <c r="F832" s="170"/>
      <c r="G832" s="170"/>
      <c r="H832" s="170"/>
    </row>
    <row r="833" spans="2:8" s="168" customFormat="1" ht="15">
      <c r="B833" s="155" t="s">
        <v>2636</v>
      </c>
      <c r="C833" s="201">
        <v>14</v>
      </c>
      <c r="F833" s="170"/>
      <c r="G833" s="170"/>
      <c r="H833" s="170"/>
    </row>
    <row r="834" spans="2:8" s="168" customFormat="1" ht="15">
      <c r="B834" s="155" t="s">
        <v>2637</v>
      </c>
      <c r="C834" s="201">
        <v>12</v>
      </c>
      <c r="F834" s="170"/>
      <c r="G834" s="170"/>
      <c r="H834" s="170"/>
    </row>
    <row r="835" spans="2:8" s="168" customFormat="1" ht="15">
      <c r="B835" s="155" t="s">
        <v>2638</v>
      </c>
      <c r="C835" s="201">
        <v>15</v>
      </c>
      <c r="F835" s="170"/>
      <c r="G835" s="170"/>
      <c r="H835" s="170"/>
    </row>
    <row r="836" spans="2:8" s="168" customFormat="1" ht="15">
      <c r="B836" s="155" t="s">
        <v>2639</v>
      </c>
      <c r="C836" s="201">
        <v>13</v>
      </c>
      <c r="F836" s="170"/>
      <c r="G836" s="170"/>
      <c r="H836" s="170"/>
    </row>
    <row r="837" spans="2:8" s="168" customFormat="1" ht="15">
      <c r="B837" s="155" t="s">
        <v>2640</v>
      </c>
      <c r="C837" s="201">
        <v>13</v>
      </c>
      <c r="F837" s="170"/>
      <c r="G837" s="170"/>
      <c r="H837" s="170"/>
    </row>
    <row r="838" spans="2:8" s="168" customFormat="1" ht="15">
      <c r="B838" s="155" t="s">
        <v>2641</v>
      </c>
      <c r="C838" s="201">
        <v>11</v>
      </c>
      <c r="F838" s="170"/>
      <c r="G838" s="170"/>
      <c r="H838" s="170"/>
    </row>
    <row r="839" spans="2:8" s="168" customFormat="1" ht="15">
      <c r="B839" s="155" t="s">
        <v>2642</v>
      </c>
      <c r="C839" s="201">
        <v>9</v>
      </c>
      <c r="F839" s="170"/>
      <c r="G839" s="170"/>
      <c r="H839" s="170"/>
    </row>
    <row r="840" spans="2:8" s="168" customFormat="1" ht="15">
      <c r="B840" s="155" t="s">
        <v>2643</v>
      </c>
      <c r="C840" s="201">
        <v>2</v>
      </c>
      <c r="F840" s="170"/>
      <c r="G840" s="170"/>
      <c r="H840" s="170"/>
    </row>
    <row r="841" spans="2:8" s="168" customFormat="1" ht="15">
      <c r="B841" s="155" t="s">
        <v>2644</v>
      </c>
      <c r="C841" s="201">
        <v>8</v>
      </c>
      <c r="F841" s="170"/>
      <c r="G841" s="170"/>
      <c r="H841" s="170"/>
    </row>
    <row r="842" spans="2:8" s="168" customFormat="1" ht="15">
      <c r="B842" s="155" t="s">
        <v>2645</v>
      </c>
      <c r="C842" s="201">
        <v>4</v>
      </c>
      <c r="F842" s="170"/>
      <c r="G842" s="170"/>
      <c r="H842" s="170"/>
    </row>
    <row r="843" spans="2:8" s="168" customFormat="1" ht="15">
      <c r="B843" s="155" t="s">
        <v>2646</v>
      </c>
      <c r="C843" s="201">
        <v>10</v>
      </c>
      <c r="F843" s="170"/>
      <c r="G843" s="170"/>
      <c r="H843" s="170"/>
    </row>
    <row r="844" spans="2:8" s="168" customFormat="1" ht="15">
      <c r="B844" s="155" t="s">
        <v>2647</v>
      </c>
      <c r="C844" s="201">
        <v>12</v>
      </c>
      <c r="F844" s="170"/>
      <c r="G844" s="170"/>
      <c r="H844" s="170"/>
    </row>
    <row r="845" spans="2:8" s="168" customFormat="1" ht="15">
      <c r="B845" s="155" t="s">
        <v>2648</v>
      </c>
      <c r="C845" s="201">
        <v>7</v>
      </c>
      <c r="F845" s="170"/>
      <c r="G845" s="170"/>
      <c r="H845" s="170"/>
    </row>
    <row r="846" spans="2:8" s="168" customFormat="1" ht="15">
      <c r="B846" s="155" t="s">
        <v>2649</v>
      </c>
      <c r="C846" s="201">
        <v>4</v>
      </c>
      <c r="F846" s="170"/>
      <c r="G846" s="170"/>
      <c r="H846" s="170"/>
    </row>
    <row r="847" spans="2:8" s="168" customFormat="1" ht="15">
      <c r="B847" s="155" t="s">
        <v>2650</v>
      </c>
      <c r="C847" s="201">
        <v>3</v>
      </c>
      <c r="F847" s="170"/>
      <c r="G847" s="170"/>
      <c r="H847" s="170"/>
    </row>
    <row r="848" spans="2:8" s="168" customFormat="1" ht="15">
      <c r="B848" s="155" t="s">
        <v>2651</v>
      </c>
      <c r="C848" s="201">
        <v>9</v>
      </c>
      <c r="F848" s="170"/>
      <c r="G848" s="170"/>
      <c r="H848" s="170"/>
    </row>
    <row r="849" spans="2:8" s="168" customFormat="1" ht="15">
      <c r="B849" s="155" t="s">
        <v>2652</v>
      </c>
      <c r="C849" s="201">
        <v>11</v>
      </c>
      <c r="F849" s="170"/>
      <c r="G849" s="170"/>
      <c r="H849" s="170"/>
    </row>
    <row r="850" spans="2:8" s="168" customFormat="1" ht="15">
      <c r="B850" s="155" t="s">
        <v>2653</v>
      </c>
      <c r="C850" s="201">
        <v>4</v>
      </c>
      <c r="F850" s="170"/>
      <c r="G850" s="170"/>
      <c r="H850" s="170"/>
    </row>
    <row r="851" spans="2:8" s="168" customFormat="1" ht="15">
      <c r="B851" s="155" t="s">
        <v>2654</v>
      </c>
      <c r="C851" s="201">
        <v>7</v>
      </c>
      <c r="F851" s="170"/>
      <c r="G851" s="170"/>
      <c r="H851" s="170"/>
    </row>
    <row r="852" spans="2:8" s="168" customFormat="1" ht="15">
      <c r="B852" s="155" t="s">
        <v>2655</v>
      </c>
      <c r="C852" s="201">
        <v>10</v>
      </c>
      <c r="F852" s="170"/>
      <c r="G852" s="170"/>
      <c r="H852" s="170"/>
    </row>
    <row r="853" spans="2:8" s="168" customFormat="1" ht="15">
      <c r="B853" s="155" t="s">
        <v>2656</v>
      </c>
      <c r="C853" s="201">
        <v>8</v>
      </c>
      <c r="F853" s="170"/>
      <c r="G853" s="170"/>
      <c r="H853" s="170"/>
    </row>
    <row r="854" spans="2:8" s="168" customFormat="1" ht="15">
      <c r="B854" s="155" t="s">
        <v>2657</v>
      </c>
      <c r="C854" s="201">
        <v>9</v>
      </c>
      <c r="F854" s="170"/>
      <c r="G854" s="170"/>
      <c r="H854" s="170"/>
    </row>
    <row r="855" spans="2:8" s="168" customFormat="1" ht="15">
      <c r="B855" s="155" t="s">
        <v>2658</v>
      </c>
      <c r="C855" s="201">
        <v>6</v>
      </c>
      <c r="F855" s="170"/>
      <c r="G855" s="170"/>
      <c r="H855" s="170"/>
    </row>
    <row r="856" spans="2:8" s="168" customFormat="1" ht="15">
      <c r="B856" s="155" t="s">
        <v>2659</v>
      </c>
      <c r="C856" s="201">
        <v>3</v>
      </c>
      <c r="F856" s="170"/>
      <c r="G856" s="170"/>
      <c r="H856" s="170"/>
    </row>
    <row r="857" spans="2:8" s="168" customFormat="1" ht="15">
      <c r="B857" s="155" t="s">
        <v>2660</v>
      </c>
      <c r="C857" s="201">
        <v>5</v>
      </c>
      <c r="F857" s="170"/>
      <c r="G857" s="170"/>
      <c r="H857" s="170"/>
    </row>
    <row r="858" spans="2:8" s="168" customFormat="1" ht="15">
      <c r="B858" s="155" t="s">
        <v>2661</v>
      </c>
      <c r="C858" s="201">
        <v>5</v>
      </c>
      <c r="F858" s="170"/>
      <c r="G858" s="170"/>
      <c r="H858" s="170"/>
    </row>
    <row r="859" spans="2:8" s="168" customFormat="1" ht="15">
      <c r="B859" s="155" t="s">
        <v>2662</v>
      </c>
      <c r="C859" s="201">
        <v>6</v>
      </c>
      <c r="F859" s="170"/>
      <c r="G859" s="170"/>
      <c r="H859" s="170"/>
    </row>
    <row r="860" spans="2:8" s="168" customFormat="1" ht="15">
      <c r="B860" s="155" t="s">
        <v>2663</v>
      </c>
      <c r="C860" s="201">
        <v>4</v>
      </c>
      <c r="F860" s="170"/>
      <c r="G860" s="170"/>
      <c r="H860" s="170"/>
    </row>
    <row r="861" spans="2:8" s="168" customFormat="1" ht="15">
      <c r="B861" s="155" t="s">
        <v>2664</v>
      </c>
      <c r="C861" s="201">
        <v>5</v>
      </c>
      <c r="F861" s="170"/>
      <c r="G861" s="170"/>
      <c r="H861" s="170"/>
    </row>
    <row r="862" spans="2:8" s="168" customFormat="1" ht="15">
      <c r="B862" s="155" t="s">
        <v>2665</v>
      </c>
      <c r="C862" s="201">
        <v>7</v>
      </c>
      <c r="F862" s="170"/>
      <c r="G862" s="170"/>
      <c r="H862" s="170"/>
    </row>
    <row r="863" spans="2:8" s="168" customFormat="1" ht="15">
      <c r="B863" s="155" t="s">
        <v>2666</v>
      </c>
      <c r="C863" s="201">
        <v>4</v>
      </c>
      <c r="F863" s="170"/>
      <c r="G863" s="170"/>
      <c r="H863" s="170"/>
    </row>
    <row r="864" spans="2:8" s="168" customFormat="1" ht="15">
      <c r="B864" s="155" t="s">
        <v>2667</v>
      </c>
      <c r="C864" s="201">
        <v>5</v>
      </c>
      <c r="F864" s="170"/>
      <c r="G864" s="170"/>
      <c r="H864" s="170"/>
    </row>
    <row r="865" spans="2:8" s="168" customFormat="1" ht="15">
      <c r="B865" s="155" t="s">
        <v>2668</v>
      </c>
      <c r="C865" s="201">
        <v>4</v>
      </c>
      <c r="F865" s="170"/>
      <c r="G865" s="170"/>
      <c r="H865" s="170"/>
    </row>
    <row r="866" spans="2:8" s="168" customFormat="1" ht="15">
      <c r="B866" s="155" t="s">
        <v>2669</v>
      </c>
      <c r="C866" s="201">
        <v>4</v>
      </c>
      <c r="F866" s="170"/>
      <c r="G866" s="170"/>
      <c r="H866" s="170"/>
    </row>
    <row r="867" spans="2:8" s="168" customFormat="1" ht="15">
      <c r="B867" s="155" t="s">
        <v>2670</v>
      </c>
      <c r="C867" s="201">
        <v>4</v>
      </c>
      <c r="F867" s="170"/>
      <c r="G867" s="170"/>
      <c r="H867" s="170"/>
    </row>
    <row r="868" spans="2:8" s="168" customFormat="1" ht="15">
      <c r="B868" s="155" t="s">
        <v>2671</v>
      </c>
      <c r="C868" s="201">
        <v>4</v>
      </c>
      <c r="F868" s="170"/>
      <c r="G868" s="170"/>
      <c r="H868" s="170"/>
    </row>
    <row r="869" spans="2:8" s="168" customFormat="1" ht="15">
      <c r="B869" s="155" t="s">
        <v>2672</v>
      </c>
      <c r="C869" s="201">
        <v>3</v>
      </c>
      <c r="F869" s="170"/>
      <c r="G869" s="170"/>
      <c r="H869" s="170"/>
    </row>
    <row r="870" spans="2:8" s="168" customFormat="1" ht="15">
      <c r="B870" s="155" t="s">
        <v>2673</v>
      </c>
      <c r="C870" s="201">
        <v>3</v>
      </c>
      <c r="F870" s="170"/>
      <c r="G870" s="170"/>
      <c r="H870" s="170"/>
    </row>
    <row r="871" spans="2:8" s="168" customFormat="1" ht="15">
      <c r="B871" s="155" t="s">
        <v>2674</v>
      </c>
      <c r="C871" s="201">
        <v>1</v>
      </c>
      <c r="F871" s="170"/>
      <c r="G871" s="170"/>
      <c r="H871" s="170"/>
    </row>
    <row r="872" spans="2:8" s="168" customFormat="1" ht="15">
      <c r="B872" s="155" t="s">
        <v>2675</v>
      </c>
      <c r="C872" s="201">
        <v>3</v>
      </c>
      <c r="F872" s="170"/>
      <c r="G872" s="170"/>
      <c r="H872" s="170"/>
    </row>
    <row r="873" spans="2:8" s="168" customFormat="1" ht="15">
      <c r="B873" s="155" t="s">
        <v>2676</v>
      </c>
      <c r="C873" s="201">
        <v>3</v>
      </c>
      <c r="F873" s="170"/>
      <c r="G873" s="170"/>
      <c r="H873" s="170"/>
    </row>
    <row r="874" spans="2:8" s="168" customFormat="1" ht="15">
      <c r="B874" s="155" t="s">
        <v>2677</v>
      </c>
      <c r="C874" s="201">
        <v>3</v>
      </c>
      <c r="F874" s="170"/>
      <c r="G874" s="170"/>
      <c r="H874" s="170"/>
    </row>
    <row r="875" spans="2:8" s="168" customFormat="1" ht="15">
      <c r="B875" s="155" t="s">
        <v>2678</v>
      </c>
      <c r="C875" s="201">
        <v>1</v>
      </c>
      <c r="F875" s="170"/>
      <c r="G875" s="170"/>
      <c r="H875" s="170"/>
    </row>
    <row r="876" spans="2:8" s="168" customFormat="1" ht="15">
      <c r="B876" s="155" t="s">
        <v>2679</v>
      </c>
      <c r="C876" s="201">
        <v>2</v>
      </c>
      <c r="F876" s="170"/>
      <c r="G876" s="170"/>
      <c r="H876" s="170"/>
    </row>
    <row r="877" spans="2:8" s="168" customFormat="1" ht="15">
      <c r="B877" s="155" t="s">
        <v>2680</v>
      </c>
      <c r="C877" s="201">
        <v>3</v>
      </c>
      <c r="F877" s="170"/>
      <c r="G877" s="170"/>
      <c r="H877" s="170"/>
    </row>
    <row r="878" spans="2:8" s="168" customFormat="1" ht="15">
      <c r="B878" s="155" t="s">
        <v>2681</v>
      </c>
      <c r="C878" s="201">
        <v>2</v>
      </c>
      <c r="F878" s="170"/>
      <c r="G878" s="170"/>
      <c r="H878" s="170"/>
    </row>
    <row r="879" spans="2:8" s="168" customFormat="1" ht="15">
      <c r="B879" s="155" t="s">
        <v>2682</v>
      </c>
      <c r="C879" s="201">
        <v>5</v>
      </c>
      <c r="F879" s="170"/>
      <c r="G879" s="170"/>
      <c r="H879" s="170"/>
    </row>
    <row r="880" spans="2:8" s="168" customFormat="1" ht="15">
      <c r="B880" s="155" t="s">
        <v>2683</v>
      </c>
      <c r="C880" s="201">
        <v>4</v>
      </c>
      <c r="F880" s="170"/>
      <c r="G880" s="170"/>
      <c r="H880" s="170"/>
    </row>
    <row r="881" spans="2:8" s="168" customFormat="1" ht="15">
      <c r="B881" s="155" t="s">
        <v>2684</v>
      </c>
      <c r="C881" s="201">
        <v>3</v>
      </c>
      <c r="F881" s="170"/>
      <c r="G881" s="170"/>
      <c r="H881" s="170"/>
    </row>
    <row r="882" spans="2:8" s="168" customFormat="1" ht="15">
      <c r="B882" s="155" t="s">
        <v>2685</v>
      </c>
      <c r="C882" s="201">
        <v>3</v>
      </c>
      <c r="F882" s="170"/>
      <c r="G882" s="170"/>
      <c r="H882" s="170"/>
    </row>
    <row r="883" spans="2:8" s="168" customFormat="1" ht="15">
      <c r="B883" s="155" t="s">
        <v>2686</v>
      </c>
      <c r="C883" s="201">
        <v>2</v>
      </c>
      <c r="F883" s="170"/>
      <c r="G883" s="170"/>
      <c r="H883" s="170"/>
    </row>
    <row r="884" spans="2:8" s="168" customFormat="1" ht="15">
      <c r="B884" s="155" t="s">
        <v>2687</v>
      </c>
      <c r="C884" s="201">
        <v>5</v>
      </c>
      <c r="F884" s="170"/>
      <c r="G884" s="170"/>
      <c r="H884" s="170"/>
    </row>
    <row r="885" spans="2:8" s="168" customFormat="1" ht="15">
      <c r="B885" s="155" t="s">
        <v>2688</v>
      </c>
      <c r="C885" s="201">
        <v>5</v>
      </c>
      <c r="F885" s="170"/>
      <c r="G885" s="170"/>
      <c r="H885" s="170"/>
    </row>
    <row r="886" spans="2:8" s="168" customFormat="1" ht="15">
      <c r="B886" s="155" t="s">
        <v>2689</v>
      </c>
      <c r="C886" s="201">
        <v>1</v>
      </c>
      <c r="F886" s="170"/>
      <c r="G886" s="170"/>
      <c r="H886" s="170"/>
    </row>
    <row r="887" spans="2:8" s="168" customFormat="1" ht="15">
      <c r="B887" s="155" t="s">
        <v>2690</v>
      </c>
      <c r="C887" s="201">
        <v>1</v>
      </c>
      <c r="F887" s="170"/>
      <c r="G887" s="170"/>
      <c r="H887" s="170"/>
    </row>
    <row r="888" spans="2:8" s="168" customFormat="1" ht="15">
      <c r="B888" s="155" t="s">
        <v>2691</v>
      </c>
      <c r="C888" s="201">
        <v>6</v>
      </c>
      <c r="F888" s="170"/>
      <c r="G888" s="170"/>
      <c r="H888" s="170"/>
    </row>
    <row r="889" spans="2:8" s="168" customFormat="1" ht="15">
      <c r="B889" s="155" t="s">
        <v>2692</v>
      </c>
      <c r="C889" s="201">
        <v>2</v>
      </c>
      <c r="F889" s="170"/>
      <c r="G889" s="170"/>
      <c r="H889" s="170"/>
    </row>
    <row r="890" spans="2:8" s="168" customFormat="1" ht="15">
      <c r="B890" s="155" t="s">
        <v>2693</v>
      </c>
      <c r="C890" s="201">
        <v>2</v>
      </c>
      <c r="F890" s="170"/>
      <c r="G890" s="170"/>
      <c r="H890" s="170"/>
    </row>
    <row r="891" spans="2:8" s="168" customFormat="1" ht="15">
      <c r="B891" s="155" t="s">
        <v>2694</v>
      </c>
      <c r="C891" s="201">
        <v>2</v>
      </c>
      <c r="F891" s="170"/>
      <c r="G891" s="170"/>
      <c r="H891" s="170"/>
    </row>
    <row r="892" spans="2:8" s="168" customFormat="1" ht="15">
      <c r="B892" s="155" t="s">
        <v>2695</v>
      </c>
      <c r="C892" s="201">
        <v>1</v>
      </c>
      <c r="F892" s="170"/>
      <c r="G892" s="170"/>
      <c r="H892" s="170"/>
    </row>
    <row r="893" spans="2:8" s="168" customFormat="1" ht="15">
      <c r="B893" s="155" t="s">
        <v>2696</v>
      </c>
      <c r="C893" s="201">
        <v>2</v>
      </c>
      <c r="F893" s="170"/>
      <c r="G893" s="170"/>
      <c r="H893" s="170"/>
    </row>
    <row r="894" spans="2:8" s="168" customFormat="1" ht="15">
      <c r="B894" s="155" t="s">
        <v>2697</v>
      </c>
      <c r="C894" s="201">
        <v>5</v>
      </c>
      <c r="F894" s="170"/>
      <c r="G894" s="170"/>
      <c r="H894" s="170"/>
    </row>
    <row r="895" spans="2:8" s="168" customFormat="1" ht="15">
      <c r="B895" s="155" t="s">
        <v>2698</v>
      </c>
      <c r="C895" s="201">
        <v>4</v>
      </c>
      <c r="F895" s="170"/>
      <c r="G895" s="170"/>
      <c r="H895" s="170"/>
    </row>
    <row r="896" spans="2:8" s="168" customFormat="1" ht="15">
      <c r="B896" s="155" t="s">
        <v>2699</v>
      </c>
      <c r="C896" s="201">
        <v>6</v>
      </c>
      <c r="F896" s="170"/>
      <c r="G896" s="170"/>
      <c r="H896" s="170"/>
    </row>
    <row r="897" spans="2:8" s="168" customFormat="1" ht="15">
      <c r="B897" s="155" t="s">
        <v>2700</v>
      </c>
      <c r="C897" s="201">
        <v>2</v>
      </c>
      <c r="F897" s="170"/>
      <c r="G897" s="170"/>
      <c r="H897" s="170"/>
    </row>
    <row r="898" spans="2:8" s="168" customFormat="1" ht="15">
      <c r="B898" s="155" t="s">
        <v>2701</v>
      </c>
      <c r="C898" s="201">
        <v>4</v>
      </c>
      <c r="F898" s="170"/>
      <c r="G898" s="170"/>
      <c r="H898" s="170"/>
    </row>
    <row r="899" spans="2:8" s="168" customFormat="1" ht="15">
      <c r="B899" s="155" t="s">
        <v>2702</v>
      </c>
      <c r="C899" s="201">
        <v>1</v>
      </c>
      <c r="F899" s="170"/>
      <c r="G899" s="170"/>
      <c r="H899" s="170"/>
    </row>
    <row r="900" spans="2:8" s="168" customFormat="1" ht="15">
      <c r="B900" s="155" t="s">
        <v>2703</v>
      </c>
      <c r="C900" s="201">
        <v>2</v>
      </c>
      <c r="F900" s="170"/>
      <c r="G900" s="170"/>
      <c r="H900" s="170"/>
    </row>
    <row r="901" spans="2:8" s="168" customFormat="1" ht="15">
      <c r="B901" s="155" t="s">
        <v>2704</v>
      </c>
      <c r="C901" s="201">
        <v>4</v>
      </c>
      <c r="F901" s="170"/>
      <c r="G901" s="170"/>
      <c r="H901" s="170"/>
    </row>
    <row r="902" spans="2:8" s="168" customFormat="1" ht="15">
      <c r="B902" s="155" t="s">
        <v>2705</v>
      </c>
      <c r="C902" s="201">
        <v>1</v>
      </c>
      <c r="F902" s="170"/>
      <c r="G902" s="170"/>
      <c r="H902" s="170"/>
    </row>
    <row r="903" spans="2:8" s="168" customFormat="1" ht="15">
      <c r="B903" s="155" t="s">
        <v>2706</v>
      </c>
      <c r="C903" s="201">
        <v>3</v>
      </c>
      <c r="F903" s="170"/>
      <c r="G903" s="170"/>
      <c r="H903" s="170"/>
    </row>
    <row r="904" spans="2:8" s="168" customFormat="1" ht="15">
      <c r="B904" s="155" t="s">
        <v>2707</v>
      </c>
      <c r="C904" s="201">
        <v>3</v>
      </c>
      <c r="F904" s="170"/>
      <c r="G904" s="170"/>
      <c r="H904" s="170"/>
    </row>
    <row r="905" spans="2:8" s="168" customFormat="1" ht="15">
      <c r="B905" s="155" t="s">
        <v>2708</v>
      </c>
      <c r="C905" s="201">
        <v>2</v>
      </c>
      <c r="F905" s="170"/>
      <c r="G905" s="170"/>
      <c r="H905" s="170"/>
    </row>
    <row r="906" spans="2:8" s="168" customFormat="1" ht="15">
      <c r="B906" s="155" t="s">
        <v>2709</v>
      </c>
      <c r="C906" s="201">
        <v>1</v>
      </c>
      <c r="F906" s="170"/>
      <c r="G906" s="170"/>
      <c r="H906" s="170"/>
    </row>
    <row r="907" spans="2:8" s="168" customFormat="1" ht="15">
      <c r="B907" s="155" t="s">
        <v>2710</v>
      </c>
      <c r="C907" s="201">
        <v>3</v>
      </c>
      <c r="F907" s="170"/>
      <c r="G907" s="170"/>
      <c r="H907" s="170"/>
    </row>
    <row r="908" spans="2:8" s="168" customFormat="1" ht="15">
      <c r="B908" s="155" t="s">
        <v>2711</v>
      </c>
      <c r="C908" s="201">
        <v>4</v>
      </c>
      <c r="F908" s="170"/>
      <c r="G908" s="170"/>
      <c r="H908" s="170"/>
    </row>
    <row r="909" spans="2:8" s="168" customFormat="1" ht="15">
      <c r="B909" s="155" t="s">
        <v>2712</v>
      </c>
      <c r="C909" s="201">
        <v>2</v>
      </c>
      <c r="F909" s="170"/>
      <c r="G909" s="170"/>
      <c r="H909" s="170"/>
    </row>
    <row r="910" spans="2:8" s="168" customFormat="1" ht="15">
      <c r="B910" s="155" t="s">
        <v>2713</v>
      </c>
      <c r="C910" s="201">
        <v>3</v>
      </c>
      <c r="F910" s="170"/>
      <c r="G910" s="170"/>
      <c r="H910" s="170"/>
    </row>
    <row r="911" spans="2:8" s="168" customFormat="1" ht="15">
      <c r="B911" s="155" t="s">
        <v>2714</v>
      </c>
      <c r="C911" s="201">
        <v>1</v>
      </c>
      <c r="F911" s="170"/>
      <c r="G911" s="170"/>
      <c r="H911" s="170"/>
    </row>
    <row r="912" spans="2:8" s="168" customFormat="1" ht="15">
      <c r="B912" s="155" t="s">
        <v>2715</v>
      </c>
      <c r="C912" s="201">
        <v>2</v>
      </c>
      <c r="F912" s="170"/>
      <c r="G912" s="170"/>
      <c r="H912" s="170"/>
    </row>
    <row r="913" spans="2:8" s="168" customFormat="1" ht="15">
      <c r="B913" s="155" t="s">
        <v>2716</v>
      </c>
      <c r="C913" s="201">
        <v>2</v>
      </c>
      <c r="F913" s="170"/>
      <c r="G913" s="170"/>
      <c r="H913" s="170"/>
    </row>
    <row r="914" spans="2:8" s="168" customFormat="1" ht="15">
      <c r="B914" s="155" t="s">
        <v>2717</v>
      </c>
      <c r="C914" s="201">
        <v>3</v>
      </c>
      <c r="F914" s="170"/>
      <c r="G914" s="170"/>
      <c r="H914" s="170"/>
    </row>
    <row r="915" spans="2:8" s="168" customFormat="1" ht="15">
      <c r="B915" s="155" t="s">
        <v>2718</v>
      </c>
      <c r="C915" s="201">
        <v>2</v>
      </c>
      <c r="F915" s="170"/>
      <c r="G915" s="170"/>
      <c r="H915" s="170"/>
    </row>
    <row r="916" spans="2:8" s="168" customFormat="1" ht="15">
      <c r="B916" s="155" t="s">
        <v>2719</v>
      </c>
      <c r="C916" s="201">
        <v>3</v>
      </c>
      <c r="F916" s="170"/>
      <c r="G916" s="170"/>
      <c r="H916" s="170"/>
    </row>
    <row r="917" spans="2:8" s="168" customFormat="1" ht="15">
      <c r="B917" s="155" t="s">
        <v>2720</v>
      </c>
      <c r="C917" s="201">
        <v>3</v>
      </c>
      <c r="F917" s="170"/>
      <c r="G917" s="170"/>
      <c r="H917" s="170"/>
    </row>
    <row r="918" spans="2:8" s="168" customFormat="1" ht="15">
      <c r="B918" s="155" t="s">
        <v>2721</v>
      </c>
      <c r="C918" s="201">
        <v>2</v>
      </c>
      <c r="F918" s="170"/>
      <c r="G918" s="170"/>
      <c r="H918" s="170"/>
    </row>
    <row r="919" spans="2:8" s="168" customFormat="1" ht="15">
      <c r="B919" s="155" t="s">
        <v>2722</v>
      </c>
      <c r="C919" s="201">
        <v>3</v>
      </c>
      <c r="F919" s="170"/>
      <c r="G919" s="170"/>
      <c r="H919" s="170"/>
    </row>
    <row r="920" spans="2:8" s="168" customFormat="1" ht="15">
      <c r="B920" s="155" t="s">
        <v>2723</v>
      </c>
      <c r="C920" s="201">
        <v>3</v>
      </c>
      <c r="F920" s="170"/>
      <c r="G920" s="170"/>
      <c r="H920" s="170"/>
    </row>
    <row r="921" spans="2:8" s="168" customFormat="1" ht="15">
      <c r="B921" s="155" t="s">
        <v>2724</v>
      </c>
      <c r="C921" s="201">
        <v>3</v>
      </c>
      <c r="F921" s="170"/>
      <c r="G921" s="170"/>
      <c r="H921" s="170"/>
    </row>
    <row r="922" spans="2:8" s="168" customFormat="1" ht="15">
      <c r="B922" s="155" t="s">
        <v>2725</v>
      </c>
      <c r="C922" s="201">
        <v>3</v>
      </c>
      <c r="F922" s="170"/>
      <c r="G922" s="170"/>
      <c r="H922" s="170"/>
    </row>
    <row r="923" spans="2:8" s="168" customFormat="1" ht="15">
      <c r="B923" s="155" t="s">
        <v>2726</v>
      </c>
      <c r="C923" s="201">
        <v>2</v>
      </c>
      <c r="F923" s="170"/>
      <c r="G923" s="170"/>
      <c r="H923" s="170"/>
    </row>
    <row r="924" spans="2:8" s="168" customFormat="1" ht="15">
      <c r="B924" s="155" t="s">
        <v>2727</v>
      </c>
      <c r="C924" s="201">
        <v>3</v>
      </c>
      <c r="F924" s="170"/>
      <c r="G924" s="170"/>
      <c r="H924" s="170"/>
    </row>
    <row r="925" spans="2:8" s="168" customFormat="1" ht="15">
      <c r="B925" s="155" t="s">
        <v>2728</v>
      </c>
      <c r="C925" s="201">
        <v>1</v>
      </c>
      <c r="F925" s="170"/>
      <c r="G925" s="170"/>
      <c r="H925" s="170"/>
    </row>
    <row r="926" spans="2:8" s="168" customFormat="1" ht="15">
      <c r="B926" s="155" t="s">
        <v>2729</v>
      </c>
      <c r="C926" s="201">
        <v>3</v>
      </c>
      <c r="F926" s="170"/>
      <c r="G926" s="170"/>
      <c r="H926" s="170"/>
    </row>
    <row r="927" spans="2:8" s="168" customFormat="1" ht="15">
      <c r="B927" s="155" t="s">
        <v>2730</v>
      </c>
      <c r="C927" s="201">
        <v>3</v>
      </c>
      <c r="F927" s="170"/>
      <c r="G927" s="170"/>
      <c r="H927" s="170"/>
    </row>
    <row r="928" spans="2:8" s="168" customFormat="1" ht="15">
      <c r="B928" s="155" t="s">
        <v>2731</v>
      </c>
      <c r="C928" s="201">
        <v>2</v>
      </c>
      <c r="F928" s="170"/>
      <c r="G928" s="170"/>
      <c r="H928" s="170"/>
    </row>
    <row r="929" spans="2:8" s="168" customFormat="1" ht="15">
      <c r="B929" s="155" t="s">
        <v>2732</v>
      </c>
      <c r="C929" s="201">
        <v>2</v>
      </c>
      <c r="F929" s="170"/>
      <c r="G929" s="170"/>
      <c r="H929" s="170"/>
    </row>
    <row r="930" spans="2:8" s="168" customFormat="1" ht="15">
      <c r="B930" s="155" t="s">
        <v>2733</v>
      </c>
      <c r="C930" s="201">
        <v>2</v>
      </c>
      <c r="F930" s="170"/>
      <c r="G930" s="170"/>
      <c r="H930" s="170"/>
    </row>
    <row r="931" spans="2:8" s="168" customFormat="1" ht="15">
      <c r="B931" s="155" t="s">
        <v>2734</v>
      </c>
      <c r="C931" s="201">
        <v>2</v>
      </c>
      <c r="F931" s="170"/>
      <c r="G931" s="170"/>
      <c r="H931" s="170"/>
    </row>
    <row r="932" spans="2:8" s="168" customFormat="1" ht="15">
      <c r="B932" s="155" t="s">
        <v>2735</v>
      </c>
      <c r="C932" s="201">
        <v>1</v>
      </c>
      <c r="F932" s="170"/>
      <c r="G932" s="170"/>
      <c r="H932" s="170"/>
    </row>
    <row r="933" spans="2:8" s="168" customFormat="1" ht="15">
      <c r="B933" s="155" t="s">
        <v>2736</v>
      </c>
      <c r="C933" s="201">
        <v>1</v>
      </c>
      <c r="F933" s="170"/>
      <c r="G933" s="170"/>
      <c r="H933" s="170"/>
    </row>
    <row r="934" spans="2:8" s="168" customFormat="1">
      <c r="C934" s="99"/>
      <c r="F934" s="170"/>
      <c r="G934" s="170"/>
      <c r="H934" s="170"/>
    </row>
    <row r="935" spans="2:8" s="168" customFormat="1">
      <c r="C935" s="99"/>
      <c r="F935" s="170"/>
      <c r="G935" s="170"/>
      <c r="H935" s="170"/>
    </row>
    <row r="936" spans="2:8" s="168" customFormat="1" ht="15.75">
      <c r="B936" s="199" t="s">
        <v>2525</v>
      </c>
      <c r="C936" s="200" t="s">
        <v>2526</v>
      </c>
      <c r="F936" s="170"/>
      <c r="G936" s="170"/>
      <c r="H936" s="170"/>
    </row>
    <row r="937" spans="2:8" s="168" customFormat="1" ht="15">
      <c r="B937" s="155" t="s">
        <v>2539</v>
      </c>
      <c r="C937" s="156">
        <v>493807180.13999999</v>
      </c>
      <c r="F937" s="170"/>
      <c r="G937" s="170"/>
      <c r="H937" s="170"/>
    </row>
    <row r="938" spans="2:8" s="168" customFormat="1" ht="15">
      <c r="B938" s="155" t="s">
        <v>2540</v>
      </c>
      <c r="C938" s="156">
        <v>95948646.499999985</v>
      </c>
      <c r="F938" s="170"/>
      <c r="G938" s="170"/>
      <c r="H938" s="170"/>
    </row>
    <row r="939" spans="2:8" s="168" customFormat="1" ht="15">
      <c r="B939" s="155" t="s">
        <v>2541</v>
      </c>
      <c r="C939" s="156">
        <v>905693045.03999996</v>
      </c>
      <c r="F939" s="170"/>
      <c r="G939" s="170"/>
      <c r="H939" s="170"/>
    </row>
    <row r="940" spans="2:8" s="168" customFormat="1" ht="15">
      <c r="B940" s="155" t="s">
        <v>2542</v>
      </c>
      <c r="C940" s="156">
        <v>296085882.37</v>
      </c>
      <c r="F940" s="170"/>
      <c r="G940" s="170"/>
      <c r="H940" s="170"/>
    </row>
    <row r="941" spans="2:8" s="168" customFormat="1" ht="15">
      <c r="B941" s="155" t="s">
        <v>2543</v>
      </c>
      <c r="C941" s="156">
        <v>814512205.25999999</v>
      </c>
      <c r="F941" s="170"/>
      <c r="G941" s="170"/>
      <c r="H941" s="170"/>
    </row>
    <row r="942" spans="2:8" s="168" customFormat="1" ht="15">
      <c r="B942" s="155" t="s">
        <v>2544</v>
      </c>
      <c r="C942" s="156">
        <v>349810701.29999995</v>
      </c>
      <c r="F942" s="170"/>
      <c r="G942" s="170"/>
      <c r="H942" s="170"/>
    </row>
    <row r="943" spans="2:8" s="168" customFormat="1" ht="15">
      <c r="B943" s="155" t="s">
        <v>2545</v>
      </c>
      <c r="C943" s="156">
        <v>1311962017.98</v>
      </c>
      <c r="F943" s="170"/>
      <c r="G943" s="170"/>
      <c r="H943" s="170"/>
    </row>
    <row r="944" spans="2:8" s="168" customFormat="1" ht="15">
      <c r="B944" s="155" t="s">
        <v>2546</v>
      </c>
      <c r="C944" s="156">
        <v>456542759.15999997</v>
      </c>
      <c r="F944" s="170"/>
      <c r="G944" s="170"/>
      <c r="H944" s="170"/>
    </row>
    <row r="945" spans="2:8" s="168" customFormat="1" ht="15">
      <c r="B945" s="155" t="s">
        <v>2547</v>
      </c>
      <c r="C945" s="156">
        <v>301696871.95999998</v>
      </c>
      <c r="F945" s="170"/>
      <c r="G945" s="170"/>
      <c r="H945" s="170"/>
    </row>
    <row r="946" spans="2:8" s="168" customFormat="1" ht="15">
      <c r="B946" s="155" t="s">
        <v>2548</v>
      </c>
      <c r="C946" s="156">
        <v>28217200.5</v>
      </c>
      <c r="F946" s="170"/>
      <c r="G946" s="170"/>
      <c r="H946" s="170"/>
    </row>
    <row r="947" spans="2:8" s="168" customFormat="1" ht="15">
      <c r="B947" s="155" t="s">
        <v>2549</v>
      </c>
      <c r="C947" s="156">
        <v>869295976.90999997</v>
      </c>
      <c r="F947" s="170"/>
      <c r="G947" s="170"/>
      <c r="H947" s="170"/>
    </row>
    <row r="948" spans="2:8" s="168" customFormat="1" ht="15">
      <c r="B948" s="155" t="s">
        <v>2550</v>
      </c>
      <c r="C948" s="156">
        <v>253572876.38999999</v>
      </c>
      <c r="F948" s="170"/>
      <c r="G948" s="170"/>
      <c r="H948" s="170"/>
    </row>
    <row r="949" spans="2:8" s="168" customFormat="1" ht="15">
      <c r="B949" s="155" t="s">
        <v>2551</v>
      </c>
      <c r="C949" s="156">
        <v>1015184484.74</v>
      </c>
      <c r="F949" s="170"/>
      <c r="G949" s="170"/>
      <c r="H949" s="170"/>
    </row>
    <row r="950" spans="2:8" s="168" customFormat="1" ht="15">
      <c r="B950" s="155" t="s">
        <v>2552</v>
      </c>
      <c r="C950" s="156">
        <v>472329166.48000002</v>
      </c>
      <c r="F950" s="170"/>
      <c r="G950" s="170"/>
      <c r="H950" s="170"/>
    </row>
    <row r="951" spans="2:8" s="168" customFormat="1" ht="15">
      <c r="B951" s="155" t="s">
        <v>2553</v>
      </c>
      <c r="C951" s="156">
        <v>179067007.22</v>
      </c>
      <c r="F951" s="170"/>
      <c r="G951" s="170"/>
      <c r="H951" s="170"/>
    </row>
    <row r="952" spans="2:8" s="168" customFormat="1" ht="15">
      <c r="B952" s="155" t="s">
        <v>2554</v>
      </c>
      <c r="C952" s="156">
        <v>484929879.54000002</v>
      </c>
      <c r="F952" s="170"/>
      <c r="G952" s="170"/>
      <c r="H952" s="170"/>
    </row>
    <row r="953" spans="2:8" s="168" customFormat="1" ht="15">
      <c r="B953" s="155" t="s">
        <v>2555</v>
      </c>
      <c r="C953" s="156">
        <v>374710774.80000007</v>
      </c>
      <c r="F953" s="170"/>
      <c r="G953" s="170"/>
      <c r="H953" s="170"/>
    </row>
    <row r="954" spans="2:8" s="168" customFormat="1" ht="15">
      <c r="B954" s="155" t="s">
        <v>2556</v>
      </c>
      <c r="C954" s="156">
        <v>668402420.25</v>
      </c>
      <c r="F954" s="170"/>
      <c r="G954" s="170"/>
      <c r="H954" s="170"/>
    </row>
    <row r="955" spans="2:8" s="168" customFormat="1" ht="15">
      <c r="B955" s="155" t="s">
        <v>2557</v>
      </c>
      <c r="C955" s="156">
        <v>298376325.32000005</v>
      </c>
      <c r="F955" s="170"/>
      <c r="G955" s="170"/>
      <c r="H955" s="170"/>
    </row>
    <row r="956" spans="2:8" s="168" customFormat="1" ht="15">
      <c r="B956" s="155" t="s">
        <v>2558</v>
      </c>
      <c r="C956" s="156">
        <v>352503519.20000005</v>
      </c>
      <c r="F956" s="170"/>
      <c r="G956" s="170"/>
      <c r="H956" s="170"/>
    </row>
    <row r="957" spans="2:8" s="168" customFormat="1" ht="15">
      <c r="B957" s="155" t="s">
        <v>2559</v>
      </c>
      <c r="C957" s="156">
        <v>549643893</v>
      </c>
      <c r="F957" s="170"/>
      <c r="G957" s="170"/>
      <c r="H957" s="170"/>
    </row>
    <row r="958" spans="2:8" s="168" customFormat="1" ht="15">
      <c r="B958" s="155" t="s">
        <v>2560</v>
      </c>
      <c r="C958" s="156">
        <v>790266466.67000008</v>
      </c>
      <c r="F958" s="170"/>
      <c r="G958" s="170"/>
      <c r="H958" s="170"/>
    </row>
    <row r="959" spans="2:8" s="168" customFormat="1" ht="15">
      <c r="B959" s="155" t="s">
        <v>2561</v>
      </c>
      <c r="C959" s="156">
        <v>75812455.599999994</v>
      </c>
      <c r="F959" s="170"/>
      <c r="G959" s="170"/>
      <c r="H959" s="170"/>
    </row>
    <row r="960" spans="2:8" s="168" customFormat="1" ht="15">
      <c r="B960" s="155" t="s">
        <v>2562</v>
      </c>
      <c r="C960" s="156">
        <v>3579520.32</v>
      </c>
      <c r="F960" s="170"/>
      <c r="G960" s="170"/>
      <c r="H960" s="170"/>
    </row>
    <row r="961" spans="2:8" s="168" customFormat="1" ht="15">
      <c r="B961" s="155" t="s">
        <v>2563</v>
      </c>
      <c r="C961" s="156">
        <v>54782551.200000003</v>
      </c>
      <c r="F961" s="170"/>
      <c r="G961" s="170"/>
      <c r="H961" s="170"/>
    </row>
    <row r="962" spans="2:8" s="168" customFormat="1" ht="15">
      <c r="B962" s="155" t="s">
        <v>2564</v>
      </c>
      <c r="C962" s="156">
        <v>31903042.219999999</v>
      </c>
      <c r="F962" s="170"/>
      <c r="G962" s="170"/>
      <c r="H962" s="170"/>
    </row>
    <row r="963" spans="2:8" s="168" customFormat="1" ht="15">
      <c r="B963" s="155" t="s">
        <v>2565</v>
      </c>
      <c r="C963" s="156">
        <v>917436586.60000014</v>
      </c>
      <c r="F963" s="170"/>
      <c r="G963" s="170"/>
      <c r="H963" s="170"/>
    </row>
    <row r="964" spans="2:8" s="168" customFormat="1" ht="15">
      <c r="B964" s="155" t="s">
        <v>2566</v>
      </c>
      <c r="C964" s="156">
        <v>680934791.25999999</v>
      </c>
      <c r="F964" s="170"/>
      <c r="G964" s="170"/>
      <c r="H964" s="170"/>
    </row>
    <row r="965" spans="2:8" s="168" customFormat="1" ht="15">
      <c r="B965" s="155" t="s">
        <v>2567</v>
      </c>
      <c r="C965" s="156">
        <v>45017838.039999999</v>
      </c>
      <c r="F965" s="170"/>
      <c r="G965" s="170"/>
      <c r="H965" s="170"/>
    </row>
    <row r="966" spans="2:8" s="168" customFormat="1" ht="15">
      <c r="B966" s="155" t="s">
        <v>2568</v>
      </c>
      <c r="C966" s="156">
        <v>488944414.48000002</v>
      </c>
      <c r="F966" s="170"/>
      <c r="G966" s="170"/>
      <c r="H966" s="170"/>
    </row>
    <row r="967" spans="2:8" s="168" customFormat="1" ht="15">
      <c r="B967" s="155" t="s">
        <v>2569</v>
      </c>
      <c r="C967" s="156">
        <v>134087084.85000001</v>
      </c>
      <c r="F967" s="170"/>
      <c r="G967" s="170"/>
      <c r="H967" s="170"/>
    </row>
    <row r="968" spans="2:8" s="168" customFormat="1" ht="15">
      <c r="B968" s="155" t="s">
        <v>2570</v>
      </c>
      <c r="C968" s="156">
        <v>209826823.20000002</v>
      </c>
      <c r="F968" s="170"/>
      <c r="G968" s="170"/>
      <c r="H968" s="170"/>
    </row>
    <row r="969" spans="2:8" s="168" customFormat="1" ht="15">
      <c r="B969" s="155" t="s">
        <v>2571</v>
      </c>
      <c r="C969" s="156">
        <v>1551425265.5999999</v>
      </c>
      <c r="F969" s="170"/>
      <c r="G969" s="170"/>
      <c r="H969" s="170"/>
    </row>
    <row r="970" spans="2:8" s="168" customFormat="1" ht="15">
      <c r="B970" s="155" t="s">
        <v>2572</v>
      </c>
      <c r="C970" s="156">
        <v>1948335912.6000001</v>
      </c>
      <c r="F970" s="170"/>
      <c r="G970" s="170"/>
      <c r="H970" s="170"/>
    </row>
    <row r="971" spans="2:8" s="168" customFormat="1" ht="15">
      <c r="B971" s="155" t="s">
        <v>2573</v>
      </c>
      <c r="C971" s="156">
        <v>1097967926.3399999</v>
      </c>
      <c r="F971" s="170"/>
      <c r="G971" s="170"/>
      <c r="H971" s="170"/>
    </row>
    <row r="972" spans="2:8" s="168" customFormat="1" ht="15">
      <c r="B972" s="155" t="s">
        <v>2574</v>
      </c>
      <c r="C972" s="156">
        <v>803441054.39999998</v>
      </c>
      <c r="F972" s="170"/>
      <c r="G972" s="170"/>
      <c r="H972" s="170"/>
    </row>
    <row r="973" spans="2:8" s="168" customFormat="1" ht="15">
      <c r="B973" s="155" t="s">
        <v>2575</v>
      </c>
      <c r="C973" s="156">
        <v>635191326.50999999</v>
      </c>
      <c r="F973" s="170"/>
      <c r="G973" s="170"/>
      <c r="H973" s="170"/>
    </row>
    <row r="974" spans="2:8" s="168" customFormat="1" ht="15">
      <c r="B974" s="155" t="s">
        <v>2576</v>
      </c>
      <c r="C974" s="156">
        <v>38460999.840000004</v>
      </c>
      <c r="F974" s="170"/>
      <c r="G974" s="170"/>
      <c r="H974" s="170"/>
    </row>
    <row r="975" spans="2:8" s="168" customFormat="1" ht="15">
      <c r="B975" s="155" t="s">
        <v>2577</v>
      </c>
      <c r="C975" s="156">
        <v>121482004.8</v>
      </c>
      <c r="F975" s="170"/>
      <c r="G975" s="170"/>
      <c r="H975" s="170"/>
    </row>
    <row r="976" spans="2:8" s="168" customFormat="1" ht="15">
      <c r="B976" s="155" t="s">
        <v>2578</v>
      </c>
      <c r="C976" s="156">
        <v>181900509.86999997</v>
      </c>
      <c r="F976" s="170"/>
      <c r="G976" s="170"/>
      <c r="H976" s="170"/>
    </row>
    <row r="977" spans="2:8" s="168" customFormat="1" ht="15">
      <c r="B977" s="155" t="s">
        <v>2579</v>
      </c>
      <c r="C977" s="156">
        <v>922236721.07999992</v>
      </c>
      <c r="F977" s="170"/>
      <c r="G977" s="170"/>
      <c r="H977" s="170"/>
    </row>
    <row r="978" spans="2:8" s="168" customFormat="1" ht="15">
      <c r="B978" s="155" t="s">
        <v>2580</v>
      </c>
      <c r="C978" s="156">
        <v>2081665817.8599999</v>
      </c>
      <c r="F978" s="170"/>
      <c r="G978" s="170"/>
      <c r="H978" s="170"/>
    </row>
    <row r="979" spans="2:8" s="168" customFormat="1" ht="15">
      <c r="B979" s="155" t="s">
        <v>2581</v>
      </c>
      <c r="C979" s="156">
        <v>357233590.13999999</v>
      </c>
      <c r="F979" s="170"/>
      <c r="G979" s="170"/>
      <c r="H979" s="170"/>
    </row>
    <row r="980" spans="2:8" s="168" customFormat="1" ht="15">
      <c r="B980" s="155" t="s">
        <v>2582</v>
      </c>
      <c r="C980" s="156">
        <v>194342413.67999998</v>
      </c>
      <c r="F980" s="170"/>
      <c r="G980" s="170"/>
      <c r="H980" s="170"/>
    </row>
    <row r="981" spans="2:8" s="168" customFormat="1" ht="15">
      <c r="B981" s="155" t="s">
        <v>2583</v>
      </c>
      <c r="C981" s="156">
        <v>168355632.34</v>
      </c>
      <c r="F981" s="170"/>
      <c r="G981" s="170"/>
      <c r="H981" s="170"/>
    </row>
    <row r="982" spans="2:8" s="168" customFormat="1" ht="15">
      <c r="B982" s="155" t="s">
        <v>2584</v>
      </c>
      <c r="C982" s="156">
        <v>124349306.65000001</v>
      </c>
      <c r="F982" s="170"/>
      <c r="G982" s="170"/>
      <c r="H982" s="170"/>
    </row>
    <row r="983" spans="2:8" s="168" customFormat="1" ht="15">
      <c r="B983" s="155" t="s">
        <v>2585</v>
      </c>
      <c r="C983" s="156">
        <v>791740324.39999998</v>
      </c>
      <c r="F983" s="170"/>
      <c r="G983" s="170"/>
      <c r="H983" s="170"/>
    </row>
    <row r="984" spans="2:8" s="168" customFormat="1" ht="15">
      <c r="B984" s="155" t="s">
        <v>2586</v>
      </c>
      <c r="C984" s="156">
        <v>339633006.24000001</v>
      </c>
      <c r="F984" s="170"/>
      <c r="G984" s="170"/>
      <c r="H984" s="170"/>
    </row>
    <row r="985" spans="2:8" s="168" customFormat="1" ht="15">
      <c r="B985" s="155" t="s">
        <v>2587</v>
      </c>
      <c r="C985" s="156">
        <v>61986668.18</v>
      </c>
      <c r="F985" s="170"/>
      <c r="G985" s="170"/>
      <c r="H985" s="170"/>
    </row>
    <row r="986" spans="2:8" s="168" customFormat="1" ht="15">
      <c r="B986" s="155" t="s">
        <v>2588</v>
      </c>
      <c r="C986" s="156">
        <v>1637040616.6600001</v>
      </c>
      <c r="F986" s="170"/>
      <c r="G986" s="170"/>
      <c r="H986" s="170"/>
    </row>
    <row r="987" spans="2:8" s="168" customFormat="1" ht="15">
      <c r="B987" s="155" t="s">
        <v>2589</v>
      </c>
      <c r="C987" s="156">
        <v>179726970.72000003</v>
      </c>
      <c r="F987" s="170"/>
      <c r="G987" s="170"/>
      <c r="H987" s="170"/>
    </row>
    <row r="988" spans="2:8" s="168" customFormat="1" ht="15">
      <c r="B988" s="155" t="s">
        <v>2590</v>
      </c>
      <c r="C988" s="156">
        <v>123510939.8</v>
      </c>
      <c r="F988" s="170"/>
      <c r="G988" s="170"/>
      <c r="H988" s="170"/>
    </row>
    <row r="989" spans="2:8" s="168" customFormat="1" ht="15">
      <c r="B989" s="155" t="s">
        <v>2591</v>
      </c>
      <c r="C989" s="156">
        <v>280034250.11000001</v>
      </c>
      <c r="F989" s="170"/>
      <c r="G989" s="170"/>
      <c r="H989" s="170"/>
    </row>
    <row r="990" spans="2:8" s="168" customFormat="1" ht="15">
      <c r="B990" s="155" t="s">
        <v>2592</v>
      </c>
      <c r="C990" s="156">
        <v>696818678.39999998</v>
      </c>
      <c r="F990" s="170"/>
      <c r="G990" s="170"/>
      <c r="H990" s="170"/>
    </row>
    <row r="991" spans="2:8" s="168" customFormat="1" ht="15">
      <c r="B991" s="155" t="s">
        <v>2593</v>
      </c>
      <c r="C991" s="156">
        <v>1501864269.25</v>
      </c>
      <c r="F991" s="170"/>
      <c r="G991" s="170"/>
      <c r="H991" s="170"/>
    </row>
    <row r="992" spans="2:8" s="168" customFormat="1" ht="15">
      <c r="B992" s="155" t="s">
        <v>2594</v>
      </c>
      <c r="C992" s="156">
        <v>327563518.43999994</v>
      </c>
      <c r="F992" s="170"/>
      <c r="G992" s="170"/>
      <c r="H992" s="170"/>
    </row>
    <row r="993" spans="2:8" s="168" customFormat="1" ht="15">
      <c r="B993" s="155" t="s">
        <v>2595</v>
      </c>
      <c r="C993" s="156">
        <v>1062327088.3499999</v>
      </c>
      <c r="F993" s="170"/>
      <c r="G993" s="170"/>
      <c r="H993" s="170"/>
    </row>
    <row r="994" spans="2:8" s="168" customFormat="1" ht="15">
      <c r="B994" s="155" t="s">
        <v>2596</v>
      </c>
      <c r="C994" s="156">
        <v>200645151.75</v>
      </c>
      <c r="F994" s="170"/>
      <c r="G994" s="170"/>
      <c r="H994" s="170"/>
    </row>
    <row r="995" spans="2:8" s="168" customFormat="1" ht="15">
      <c r="B995" s="155" t="s">
        <v>2597</v>
      </c>
      <c r="C995" s="156">
        <v>2049779255.6400001</v>
      </c>
      <c r="F995" s="170"/>
      <c r="G995" s="170"/>
      <c r="H995" s="170"/>
    </row>
    <row r="996" spans="2:8" s="168" customFormat="1" ht="15">
      <c r="B996" s="155" t="s">
        <v>2598</v>
      </c>
      <c r="C996" s="156">
        <v>812129912.43999994</v>
      </c>
      <c r="F996" s="170"/>
      <c r="G996" s="170"/>
      <c r="H996" s="170"/>
    </row>
    <row r="997" spans="2:8" s="168" customFormat="1" ht="15">
      <c r="B997" s="155" t="s">
        <v>2599</v>
      </c>
      <c r="C997" s="156">
        <v>717080201.50999999</v>
      </c>
      <c r="F997" s="170"/>
      <c r="G997" s="170"/>
      <c r="H997" s="170"/>
    </row>
    <row r="998" spans="2:8" s="168" customFormat="1" ht="15">
      <c r="B998" s="155" t="s">
        <v>2600</v>
      </c>
      <c r="C998" s="156">
        <v>223097396.20000002</v>
      </c>
      <c r="F998" s="170"/>
      <c r="G998" s="170"/>
      <c r="H998" s="170"/>
    </row>
    <row r="999" spans="2:8" s="168" customFormat="1" ht="15">
      <c r="B999" s="155" t="s">
        <v>2601</v>
      </c>
      <c r="C999" s="156">
        <v>1113045074.1199999</v>
      </c>
      <c r="F999" s="170"/>
      <c r="G999" s="170"/>
      <c r="H999" s="170"/>
    </row>
    <row r="1000" spans="2:8" s="168" customFormat="1" ht="15">
      <c r="B1000" s="155" t="s">
        <v>2602</v>
      </c>
      <c r="C1000" s="156">
        <v>276078462.14000005</v>
      </c>
      <c r="F1000" s="170"/>
      <c r="G1000" s="170"/>
      <c r="H1000" s="170"/>
    </row>
    <row r="1001" spans="2:8" s="168" customFormat="1" ht="15">
      <c r="B1001" s="155" t="s">
        <v>2603</v>
      </c>
      <c r="C1001" s="156">
        <v>362755762.80000001</v>
      </c>
      <c r="F1001" s="170"/>
      <c r="G1001" s="170"/>
      <c r="H1001" s="170"/>
    </row>
    <row r="1002" spans="2:8" s="168" customFormat="1" ht="15">
      <c r="B1002" s="155" t="s">
        <v>2604</v>
      </c>
      <c r="C1002" s="156">
        <v>662535999.08999991</v>
      </c>
      <c r="F1002" s="170"/>
      <c r="G1002" s="170"/>
      <c r="H1002" s="170"/>
    </row>
    <row r="1003" spans="2:8" s="168" customFormat="1" ht="15">
      <c r="B1003" s="155" t="s">
        <v>2605</v>
      </c>
      <c r="C1003" s="156">
        <v>492982645.38</v>
      </c>
      <c r="F1003" s="170"/>
      <c r="G1003" s="170"/>
      <c r="H1003" s="170"/>
    </row>
    <row r="1004" spans="2:8" s="168" customFormat="1" ht="15">
      <c r="B1004" s="155" t="s">
        <v>2606</v>
      </c>
      <c r="C1004" s="156">
        <v>1710602954.51</v>
      </c>
      <c r="F1004" s="170"/>
      <c r="G1004" s="170"/>
      <c r="H1004" s="170"/>
    </row>
    <row r="1005" spans="2:8" s="168" customFormat="1" ht="15">
      <c r="B1005" s="155" t="s">
        <v>2607</v>
      </c>
      <c r="C1005" s="156">
        <v>226450199.66</v>
      </c>
      <c r="F1005" s="170"/>
      <c r="G1005" s="170"/>
      <c r="H1005" s="170"/>
    </row>
    <row r="1006" spans="2:8" s="168" customFormat="1" ht="15">
      <c r="B1006" s="155" t="s">
        <v>2608</v>
      </c>
      <c r="C1006" s="156">
        <v>771453382.21000004</v>
      </c>
      <c r="F1006" s="170"/>
      <c r="G1006" s="170"/>
      <c r="H1006" s="170"/>
    </row>
    <row r="1007" spans="2:8" s="168" customFormat="1" ht="15">
      <c r="B1007" s="155" t="s">
        <v>2609</v>
      </c>
      <c r="C1007" s="156">
        <v>1713510871.1099999</v>
      </c>
      <c r="F1007" s="170"/>
      <c r="G1007" s="170"/>
      <c r="H1007" s="170"/>
    </row>
    <row r="1008" spans="2:8" s="168" customFormat="1" ht="15">
      <c r="B1008" s="155" t="s">
        <v>2610</v>
      </c>
      <c r="C1008" s="156">
        <v>315353453.46000004</v>
      </c>
      <c r="F1008" s="170"/>
      <c r="G1008" s="170"/>
      <c r="H1008" s="170"/>
    </row>
    <row r="1009" spans="2:8" s="168" customFormat="1" ht="15">
      <c r="B1009" s="155" t="s">
        <v>2611</v>
      </c>
      <c r="C1009" s="156">
        <v>456101265.96000004</v>
      </c>
      <c r="F1009" s="170"/>
      <c r="G1009" s="170"/>
      <c r="H1009" s="170"/>
    </row>
    <row r="1010" spans="2:8" s="168" customFormat="1" ht="15">
      <c r="B1010" s="155" t="s">
        <v>2612</v>
      </c>
      <c r="C1010" s="156">
        <v>48803397.600000001</v>
      </c>
      <c r="F1010" s="170"/>
      <c r="G1010" s="170"/>
      <c r="H1010" s="170"/>
    </row>
    <row r="1011" spans="2:8" s="168" customFormat="1" ht="15">
      <c r="B1011" s="155" t="s">
        <v>2613</v>
      </c>
      <c r="C1011" s="156">
        <v>26475249.699999999</v>
      </c>
      <c r="F1011" s="170"/>
      <c r="G1011" s="170"/>
      <c r="H1011" s="170"/>
    </row>
    <row r="1012" spans="2:8" s="168" customFormat="1" ht="15">
      <c r="B1012" s="155" t="s">
        <v>2614</v>
      </c>
      <c r="C1012" s="156">
        <v>1037552590.55</v>
      </c>
      <c r="F1012" s="170"/>
      <c r="G1012" s="170"/>
      <c r="H1012" s="170"/>
    </row>
    <row r="1013" spans="2:8" s="168" customFormat="1" ht="15">
      <c r="B1013" s="155" t="s">
        <v>2615</v>
      </c>
      <c r="C1013" s="156">
        <v>614267696.25</v>
      </c>
      <c r="F1013" s="170"/>
      <c r="G1013" s="170"/>
      <c r="H1013" s="170"/>
    </row>
    <row r="1014" spans="2:8" s="168" customFormat="1" ht="15">
      <c r="B1014" s="155" t="s">
        <v>2616</v>
      </c>
      <c r="C1014" s="156">
        <v>1194260674.74</v>
      </c>
      <c r="F1014" s="170"/>
      <c r="G1014" s="170"/>
      <c r="H1014" s="170"/>
    </row>
    <row r="1015" spans="2:8" s="168" customFormat="1" ht="15">
      <c r="B1015" s="155" t="s">
        <v>2617</v>
      </c>
      <c r="C1015" s="156">
        <v>938558328.53999996</v>
      </c>
      <c r="F1015" s="170"/>
      <c r="G1015" s="170"/>
      <c r="H1015" s="170"/>
    </row>
    <row r="1016" spans="2:8" s="168" customFormat="1" ht="15">
      <c r="B1016" s="155" t="s">
        <v>2618</v>
      </c>
      <c r="C1016" s="156">
        <v>1336246424.47</v>
      </c>
      <c r="F1016" s="170"/>
      <c r="G1016" s="170"/>
      <c r="H1016" s="170"/>
    </row>
    <row r="1017" spans="2:8" s="168" customFormat="1" ht="15">
      <c r="B1017" s="155" t="s">
        <v>2619</v>
      </c>
      <c r="C1017" s="156">
        <v>195765681.79999998</v>
      </c>
      <c r="F1017" s="170"/>
      <c r="G1017" s="170"/>
      <c r="H1017" s="170"/>
    </row>
    <row r="1018" spans="2:8" s="168" customFormat="1" ht="15">
      <c r="B1018" s="155" t="s">
        <v>2620</v>
      </c>
      <c r="C1018" s="156">
        <v>758418193.5</v>
      </c>
      <c r="F1018" s="170"/>
      <c r="G1018" s="170"/>
      <c r="H1018" s="170"/>
    </row>
    <row r="1019" spans="2:8" s="168" customFormat="1" ht="15">
      <c r="B1019" s="155" t="s">
        <v>2621</v>
      </c>
      <c r="C1019" s="156">
        <v>1142509315.3099999</v>
      </c>
      <c r="F1019" s="170"/>
      <c r="G1019" s="170"/>
      <c r="H1019" s="170"/>
    </row>
    <row r="1020" spans="2:8" s="168" customFormat="1" ht="15">
      <c r="B1020" s="155" t="s">
        <v>2622</v>
      </c>
      <c r="C1020" s="156">
        <v>19437682.5</v>
      </c>
      <c r="F1020" s="170"/>
      <c r="G1020" s="170"/>
      <c r="H1020" s="170"/>
    </row>
    <row r="1021" spans="2:8" s="168" customFormat="1" ht="15">
      <c r="B1021" s="155" t="s">
        <v>2623</v>
      </c>
      <c r="C1021" s="156">
        <v>447028374.94999999</v>
      </c>
      <c r="F1021" s="170"/>
      <c r="G1021" s="170"/>
      <c r="H1021" s="170"/>
    </row>
    <row r="1022" spans="2:8" s="168" customFormat="1" ht="15">
      <c r="B1022" s="155" t="s">
        <v>2624</v>
      </c>
      <c r="C1022" s="156">
        <v>203359142.48000002</v>
      </c>
      <c r="F1022" s="170"/>
      <c r="G1022" s="170"/>
      <c r="H1022" s="170"/>
    </row>
    <row r="1023" spans="2:8" s="168" customFormat="1" ht="15">
      <c r="B1023" s="155" t="s">
        <v>2625</v>
      </c>
      <c r="C1023" s="156">
        <v>538493248.89999998</v>
      </c>
      <c r="F1023" s="170"/>
      <c r="G1023" s="170"/>
      <c r="H1023" s="170"/>
    </row>
    <row r="1024" spans="2:8" s="168" customFormat="1" ht="15">
      <c r="B1024" s="155" t="s">
        <v>2626</v>
      </c>
      <c r="C1024" s="156">
        <v>120813825.83</v>
      </c>
      <c r="F1024" s="170"/>
      <c r="G1024" s="170"/>
      <c r="H1024" s="170"/>
    </row>
    <row r="1025" spans="2:8" s="168" customFormat="1" ht="15">
      <c r="B1025" s="155" t="s">
        <v>2627</v>
      </c>
      <c r="C1025" s="156">
        <v>1243429875.6100001</v>
      </c>
      <c r="F1025" s="170"/>
      <c r="G1025" s="170"/>
      <c r="H1025" s="170"/>
    </row>
    <row r="1026" spans="2:8" s="168" customFormat="1" ht="15">
      <c r="B1026" s="155" t="s">
        <v>2628</v>
      </c>
      <c r="C1026" s="156">
        <v>377732443.86000001</v>
      </c>
      <c r="F1026" s="170"/>
      <c r="G1026" s="170"/>
      <c r="H1026" s="170"/>
    </row>
    <row r="1027" spans="2:8" s="168" customFormat="1" ht="15">
      <c r="B1027" s="155" t="s">
        <v>2629</v>
      </c>
      <c r="C1027" s="156">
        <v>7805000</v>
      </c>
      <c r="F1027" s="170"/>
      <c r="G1027" s="170"/>
      <c r="H1027" s="170"/>
    </row>
    <row r="1028" spans="2:8" s="168" customFormat="1" ht="15">
      <c r="B1028" s="155" t="s">
        <v>2630</v>
      </c>
      <c r="C1028" s="156">
        <v>655710123.61000001</v>
      </c>
      <c r="F1028" s="170"/>
      <c r="G1028" s="170"/>
      <c r="H1028" s="170"/>
    </row>
    <row r="1029" spans="2:8" s="168" customFormat="1" ht="15">
      <c r="B1029" s="155" t="s">
        <v>2631</v>
      </c>
      <c r="C1029" s="156">
        <v>776211571.25</v>
      </c>
      <c r="F1029" s="170"/>
      <c r="G1029" s="170"/>
      <c r="H1029" s="170"/>
    </row>
    <row r="1030" spans="2:8" s="168" customFormat="1" ht="15">
      <c r="B1030" s="155" t="s">
        <v>2632</v>
      </c>
      <c r="C1030" s="156">
        <v>1228582221.6600001</v>
      </c>
      <c r="F1030" s="170"/>
      <c r="G1030" s="170"/>
      <c r="H1030" s="170"/>
    </row>
    <row r="1031" spans="2:8" s="168" customFormat="1" ht="15">
      <c r="B1031" s="155" t="s">
        <v>2633</v>
      </c>
      <c r="C1031" s="156">
        <v>399084197.90000004</v>
      </c>
      <c r="F1031" s="170"/>
      <c r="G1031" s="170"/>
      <c r="H1031" s="170"/>
    </row>
    <row r="1032" spans="2:8" s="168" customFormat="1" ht="15">
      <c r="B1032" s="155" t="s">
        <v>2634</v>
      </c>
      <c r="C1032" s="156">
        <v>22265993.359999999</v>
      </c>
      <c r="F1032" s="170"/>
      <c r="G1032" s="170"/>
      <c r="H1032" s="170"/>
    </row>
    <row r="1033" spans="2:8" s="168" customFormat="1" ht="15">
      <c r="B1033" s="155" t="s">
        <v>2635</v>
      </c>
      <c r="C1033" s="156">
        <v>256142166.75</v>
      </c>
      <c r="F1033" s="170"/>
      <c r="G1033" s="170"/>
      <c r="H1033" s="170"/>
    </row>
    <row r="1034" spans="2:8" s="168" customFormat="1" ht="15">
      <c r="B1034" s="155" t="s">
        <v>2636</v>
      </c>
      <c r="C1034" s="156">
        <v>480001202.39999998</v>
      </c>
      <c r="F1034" s="170"/>
      <c r="G1034" s="170"/>
      <c r="H1034" s="170"/>
    </row>
    <row r="1035" spans="2:8" s="168" customFormat="1" ht="15">
      <c r="B1035" s="155" t="s">
        <v>2637</v>
      </c>
      <c r="C1035" s="156">
        <v>279129375.89999998</v>
      </c>
      <c r="F1035" s="170"/>
      <c r="G1035" s="170"/>
      <c r="H1035" s="170"/>
    </row>
    <row r="1036" spans="2:8" s="168" customFormat="1" ht="15">
      <c r="B1036" s="155" t="s">
        <v>2638</v>
      </c>
      <c r="C1036" s="156">
        <v>314735846.21999997</v>
      </c>
      <c r="F1036" s="170"/>
      <c r="G1036" s="170"/>
      <c r="H1036" s="170"/>
    </row>
    <row r="1037" spans="2:8" s="168" customFormat="1" ht="15">
      <c r="B1037" s="155" t="s">
        <v>2639</v>
      </c>
      <c r="C1037" s="156">
        <v>559483670.60000002</v>
      </c>
      <c r="F1037" s="170"/>
      <c r="G1037" s="170"/>
      <c r="H1037" s="170"/>
    </row>
    <row r="1038" spans="2:8" s="168" customFormat="1" ht="15">
      <c r="B1038" s="155" t="s">
        <v>2640</v>
      </c>
      <c r="C1038" s="156">
        <v>496024335.62</v>
      </c>
      <c r="F1038" s="170"/>
      <c r="G1038" s="170"/>
      <c r="H1038" s="170"/>
    </row>
    <row r="1039" spans="2:8" s="168" customFormat="1" ht="15">
      <c r="B1039" s="155" t="s">
        <v>2641</v>
      </c>
      <c r="C1039" s="156">
        <v>282254759.75</v>
      </c>
      <c r="F1039" s="170"/>
      <c r="G1039" s="170"/>
      <c r="H1039" s="170"/>
    </row>
    <row r="1040" spans="2:8" s="168" customFormat="1" ht="15">
      <c r="B1040" s="155" t="s">
        <v>2642</v>
      </c>
      <c r="C1040" s="156">
        <v>1089322003.8799999</v>
      </c>
      <c r="F1040" s="170"/>
      <c r="G1040" s="170"/>
      <c r="H1040" s="170"/>
    </row>
    <row r="1041" spans="2:8" s="168" customFormat="1" ht="15">
      <c r="B1041" s="155" t="s">
        <v>2643</v>
      </c>
      <c r="C1041" s="156">
        <v>2821500</v>
      </c>
      <c r="F1041" s="170"/>
      <c r="G1041" s="170"/>
      <c r="H1041" s="170"/>
    </row>
    <row r="1042" spans="2:8" s="168" customFormat="1" ht="15">
      <c r="B1042" s="155" t="s">
        <v>2644</v>
      </c>
      <c r="C1042" s="156">
        <v>235622160.90000001</v>
      </c>
      <c r="F1042" s="170"/>
      <c r="G1042" s="170"/>
      <c r="H1042" s="170"/>
    </row>
    <row r="1043" spans="2:8" s="168" customFormat="1" ht="15">
      <c r="B1043" s="155" t="s">
        <v>2645</v>
      </c>
      <c r="C1043" s="156">
        <v>29537147.159999996</v>
      </c>
      <c r="F1043" s="170"/>
      <c r="G1043" s="170"/>
      <c r="H1043" s="170"/>
    </row>
    <row r="1044" spans="2:8" s="168" customFormat="1" ht="15">
      <c r="B1044" s="155" t="s">
        <v>2646</v>
      </c>
      <c r="C1044" s="156">
        <v>43895340.359999999</v>
      </c>
      <c r="F1044" s="170"/>
      <c r="G1044" s="170"/>
      <c r="H1044" s="170"/>
    </row>
    <row r="1045" spans="2:8" s="168" customFormat="1" ht="15">
      <c r="B1045" s="155" t="s">
        <v>2647</v>
      </c>
      <c r="C1045" s="156">
        <v>557295921.10000002</v>
      </c>
      <c r="F1045" s="170"/>
      <c r="G1045" s="170"/>
      <c r="H1045" s="170"/>
    </row>
    <row r="1046" spans="2:8" s="168" customFormat="1" ht="15">
      <c r="B1046" s="155" t="s">
        <v>2648</v>
      </c>
      <c r="C1046" s="156">
        <v>1312813024.6300001</v>
      </c>
      <c r="F1046" s="170"/>
      <c r="G1046" s="170"/>
      <c r="H1046" s="170"/>
    </row>
    <row r="1047" spans="2:8" s="168" customFormat="1" ht="15">
      <c r="B1047" s="155" t="s">
        <v>2649</v>
      </c>
      <c r="C1047" s="156">
        <v>44903998.400000006</v>
      </c>
      <c r="F1047" s="170"/>
      <c r="G1047" s="170"/>
      <c r="H1047" s="170"/>
    </row>
    <row r="1048" spans="2:8" s="168" customFormat="1" ht="15">
      <c r="B1048" s="155" t="s">
        <v>2650</v>
      </c>
      <c r="C1048" s="156">
        <v>878756415.02999997</v>
      </c>
      <c r="F1048" s="170"/>
      <c r="G1048" s="170"/>
      <c r="H1048" s="170"/>
    </row>
    <row r="1049" spans="2:8" s="168" customFormat="1" ht="15">
      <c r="B1049" s="155" t="s">
        <v>2651</v>
      </c>
      <c r="C1049" s="156">
        <v>463394807.82000005</v>
      </c>
      <c r="F1049" s="170"/>
      <c r="G1049" s="170"/>
      <c r="H1049" s="170"/>
    </row>
    <row r="1050" spans="2:8" s="168" customFormat="1" ht="15">
      <c r="B1050" s="155" t="s">
        <v>2652</v>
      </c>
      <c r="C1050" s="156">
        <v>288196877.25999999</v>
      </c>
      <c r="F1050" s="170"/>
      <c r="G1050" s="170"/>
      <c r="H1050" s="170"/>
    </row>
    <row r="1051" spans="2:8" s="168" customFormat="1" ht="15">
      <c r="B1051" s="155" t="s">
        <v>2653</v>
      </c>
      <c r="C1051" s="156">
        <v>668568351.69000006</v>
      </c>
      <c r="F1051" s="170"/>
      <c r="G1051" s="170"/>
      <c r="H1051" s="170"/>
    </row>
    <row r="1052" spans="2:8" s="168" customFormat="1" ht="15">
      <c r="B1052" s="155" t="s">
        <v>2654</v>
      </c>
      <c r="C1052" s="156">
        <v>271007871.75</v>
      </c>
      <c r="F1052" s="170"/>
      <c r="G1052" s="170"/>
      <c r="H1052" s="170"/>
    </row>
    <row r="1053" spans="2:8" s="168" customFormat="1" ht="15">
      <c r="B1053" s="155" t="s">
        <v>2655</v>
      </c>
      <c r="C1053" s="156">
        <v>453266226.67999995</v>
      </c>
      <c r="F1053" s="170"/>
      <c r="G1053" s="170"/>
      <c r="H1053" s="170"/>
    </row>
    <row r="1054" spans="2:8" s="168" customFormat="1" ht="15">
      <c r="B1054" s="155" t="s">
        <v>2656</v>
      </c>
      <c r="C1054" s="156">
        <v>871793542.01000011</v>
      </c>
      <c r="F1054" s="170"/>
      <c r="G1054" s="170"/>
      <c r="H1054" s="170"/>
    </row>
    <row r="1055" spans="2:8" s="168" customFormat="1" ht="15">
      <c r="B1055" s="155" t="s">
        <v>2657</v>
      </c>
      <c r="C1055" s="156">
        <v>538289696.17999995</v>
      </c>
      <c r="F1055" s="170"/>
      <c r="G1055" s="170"/>
      <c r="H1055" s="170"/>
    </row>
    <row r="1056" spans="2:8" s="168" customFormat="1" ht="15">
      <c r="B1056" s="155" t="s">
        <v>2658</v>
      </c>
      <c r="C1056" s="156">
        <v>1698022503.3599999</v>
      </c>
      <c r="F1056" s="170"/>
      <c r="G1056" s="170"/>
      <c r="H1056" s="170"/>
    </row>
    <row r="1057" spans="2:8" s="168" customFormat="1" ht="15">
      <c r="B1057" s="155" t="s">
        <v>2659</v>
      </c>
      <c r="C1057" s="156">
        <v>115486333.27</v>
      </c>
      <c r="F1057" s="170"/>
      <c r="G1057" s="170"/>
      <c r="H1057" s="170"/>
    </row>
    <row r="1058" spans="2:8" s="168" customFormat="1" ht="15">
      <c r="B1058" s="155" t="s">
        <v>2660</v>
      </c>
      <c r="C1058" s="156">
        <v>430089501.25999999</v>
      </c>
      <c r="F1058" s="170"/>
      <c r="G1058" s="170"/>
      <c r="H1058" s="170"/>
    </row>
    <row r="1059" spans="2:8" s="168" customFormat="1" ht="15">
      <c r="B1059" s="155" t="s">
        <v>2661</v>
      </c>
      <c r="C1059" s="156">
        <v>514155182.52999997</v>
      </c>
      <c r="F1059" s="170"/>
      <c r="G1059" s="170"/>
      <c r="H1059" s="170"/>
    </row>
    <row r="1060" spans="2:8" s="168" customFormat="1" ht="15">
      <c r="B1060" s="155" t="s">
        <v>2662</v>
      </c>
      <c r="C1060" s="156">
        <v>641060101.39999998</v>
      </c>
      <c r="F1060" s="170"/>
      <c r="G1060" s="170"/>
      <c r="H1060" s="170"/>
    </row>
    <row r="1061" spans="2:8" s="168" customFormat="1" ht="15">
      <c r="B1061" s="155" t="s">
        <v>2663</v>
      </c>
      <c r="C1061" s="156">
        <v>33462195.849999998</v>
      </c>
      <c r="F1061" s="170"/>
      <c r="G1061" s="170"/>
      <c r="H1061" s="170"/>
    </row>
    <row r="1062" spans="2:8" s="168" customFormat="1" ht="15">
      <c r="B1062" s="155" t="s">
        <v>2664</v>
      </c>
      <c r="C1062" s="156">
        <v>213802263.50999999</v>
      </c>
      <c r="F1062" s="170"/>
      <c r="G1062" s="170"/>
      <c r="H1062" s="170"/>
    </row>
    <row r="1063" spans="2:8" s="168" customFormat="1" ht="15">
      <c r="B1063" s="155" t="s">
        <v>2665</v>
      </c>
      <c r="C1063" s="156">
        <v>844935105.40999997</v>
      </c>
      <c r="F1063" s="170"/>
      <c r="G1063" s="170"/>
      <c r="H1063" s="170"/>
    </row>
    <row r="1064" spans="2:8" s="168" customFormat="1" ht="15">
      <c r="B1064" s="155" t="s">
        <v>2666</v>
      </c>
      <c r="C1064" s="156">
        <v>1370360066.4000001</v>
      </c>
      <c r="F1064" s="170"/>
      <c r="G1064" s="170"/>
      <c r="H1064" s="170"/>
    </row>
    <row r="1065" spans="2:8" s="168" customFormat="1" ht="15">
      <c r="B1065" s="155" t="s">
        <v>2667</v>
      </c>
      <c r="C1065" s="156">
        <v>413171682.95000005</v>
      </c>
      <c r="F1065" s="170"/>
      <c r="G1065" s="170"/>
      <c r="H1065" s="170"/>
    </row>
    <row r="1066" spans="2:8" s="168" customFormat="1" ht="15">
      <c r="B1066" s="155" t="s">
        <v>2668</v>
      </c>
      <c r="C1066" s="156">
        <v>354453257.5</v>
      </c>
      <c r="F1066" s="170"/>
      <c r="G1066" s="170"/>
      <c r="H1066" s="170"/>
    </row>
    <row r="1067" spans="2:8" s="168" customFormat="1" ht="15">
      <c r="B1067" s="155" t="s">
        <v>2669</v>
      </c>
      <c r="C1067" s="156">
        <v>206106519.06</v>
      </c>
      <c r="F1067" s="170"/>
      <c r="G1067" s="170"/>
      <c r="H1067" s="170"/>
    </row>
    <row r="1068" spans="2:8" s="168" customFormat="1" ht="15">
      <c r="B1068" s="155" t="s">
        <v>2670</v>
      </c>
      <c r="C1068" s="156">
        <v>343589524.93000001</v>
      </c>
      <c r="F1068" s="170"/>
      <c r="G1068" s="170"/>
      <c r="H1068" s="170"/>
    </row>
    <row r="1069" spans="2:8" s="168" customFormat="1" ht="15">
      <c r="B1069" s="155" t="s">
        <v>2671</v>
      </c>
      <c r="C1069" s="156">
        <v>875828192.5</v>
      </c>
      <c r="F1069" s="170"/>
      <c r="G1069" s="170"/>
      <c r="H1069" s="170"/>
    </row>
    <row r="1070" spans="2:8" s="168" customFormat="1" ht="15">
      <c r="B1070" s="155" t="s">
        <v>2672</v>
      </c>
      <c r="C1070" s="156">
        <v>358685126.80000001</v>
      </c>
      <c r="F1070" s="170"/>
      <c r="G1070" s="170"/>
      <c r="H1070" s="170"/>
    </row>
    <row r="1071" spans="2:8" s="168" customFormat="1" ht="15">
      <c r="B1071" s="155" t="s">
        <v>2673</v>
      </c>
      <c r="C1071" s="156">
        <v>291343407.36000001</v>
      </c>
      <c r="F1071" s="170"/>
      <c r="G1071" s="170"/>
      <c r="H1071" s="170"/>
    </row>
    <row r="1072" spans="2:8" s="168" customFormat="1" ht="15">
      <c r="B1072" s="155" t="s">
        <v>2674</v>
      </c>
      <c r="C1072" s="156">
        <v>55405280.700000003</v>
      </c>
      <c r="F1072" s="170"/>
      <c r="G1072" s="170"/>
      <c r="H1072" s="170"/>
    </row>
    <row r="1073" spans="2:8" s="168" customFormat="1" ht="15">
      <c r="B1073" s="155" t="s">
        <v>2675</v>
      </c>
      <c r="C1073" s="156">
        <v>813722187.89999998</v>
      </c>
      <c r="F1073" s="170"/>
      <c r="G1073" s="170"/>
      <c r="H1073" s="170"/>
    </row>
    <row r="1074" spans="2:8" s="168" customFormat="1" ht="15">
      <c r="B1074" s="155" t="s">
        <v>2676</v>
      </c>
      <c r="C1074" s="156">
        <v>39955575</v>
      </c>
      <c r="F1074" s="170"/>
      <c r="G1074" s="170"/>
      <c r="H1074" s="170"/>
    </row>
    <row r="1075" spans="2:8" s="168" customFormat="1" ht="15">
      <c r="B1075" s="155" t="s">
        <v>2677</v>
      </c>
      <c r="C1075" s="156">
        <v>582759319.88999999</v>
      </c>
      <c r="F1075" s="170"/>
      <c r="G1075" s="170"/>
      <c r="H1075" s="170"/>
    </row>
    <row r="1076" spans="2:8" s="168" customFormat="1" ht="15">
      <c r="B1076" s="155" t="s">
        <v>2678</v>
      </c>
      <c r="C1076" s="156">
        <v>1640925</v>
      </c>
      <c r="F1076" s="170"/>
      <c r="G1076" s="170"/>
      <c r="H1076" s="170"/>
    </row>
    <row r="1077" spans="2:8" s="168" customFormat="1" ht="15">
      <c r="B1077" s="155" t="s">
        <v>2679</v>
      </c>
      <c r="C1077" s="156">
        <v>31361351.239999998</v>
      </c>
      <c r="F1077" s="170"/>
      <c r="G1077" s="170"/>
      <c r="H1077" s="170"/>
    </row>
    <row r="1078" spans="2:8" s="168" customFormat="1" ht="15">
      <c r="B1078" s="155" t="s">
        <v>2680</v>
      </c>
      <c r="C1078" s="156">
        <v>12682081.440000001</v>
      </c>
      <c r="F1078" s="170"/>
      <c r="G1078" s="170"/>
      <c r="H1078" s="170"/>
    </row>
    <row r="1079" spans="2:8" s="168" customFormat="1" ht="15">
      <c r="B1079" s="155" t="s">
        <v>2681</v>
      </c>
      <c r="C1079" s="156">
        <v>25548188</v>
      </c>
      <c r="F1079" s="170"/>
      <c r="G1079" s="170"/>
      <c r="H1079" s="170"/>
    </row>
    <row r="1080" spans="2:8" s="168" customFormat="1" ht="15">
      <c r="B1080" s="155" t="s">
        <v>2682</v>
      </c>
      <c r="C1080" s="156">
        <v>43948437.799999997</v>
      </c>
      <c r="F1080" s="170"/>
      <c r="G1080" s="170"/>
      <c r="H1080" s="170"/>
    </row>
    <row r="1081" spans="2:8" s="168" customFormat="1" ht="15">
      <c r="B1081" s="155" t="s">
        <v>2683</v>
      </c>
      <c r="C1081" s="156">
        <v>50785345.980000004</v>
      </c>
      <c r="F1081" s="170"/>
      <c r="G1081" s="170"/>
      <c r="H1081" s="170"/>
    </row>
    <row r="1082" spans="2:8" s="168" customFormat="1" ht="15">
      <c r="B1082" s="155" t="s">
        <v>2684</v>
      </c>
      <c r="C1082" s="156">
        <v>23860875</v>
      </c>
      <c r="F1082" s="170"/>
      <c r="G1082" s="170"/>
      <c r="H1082" s="170"/>
    </row>
    <row r="1083" spans="2:8" s="168" customFormat="1" ht="15">
      <c r="B1083" s="155" t="s">
        <v>2685</v>
      </c>
      <c r="C1083" s="156">
        <v>6203395</v>
      </c>
      <c r="F1083" s="170"/>
      <c r="G1083" s="170"/>
      <c r="H1083" s="170"/>
    </row>
    <row r="1084" spans="2:8" s="168" customFormat="1" ht="15">
      <c r="B1084" s="155" t="s">
        <v>2686</v>
      </c>
      <c r="C1084" s="156">
        <v>2138045</v>
      </c>
      <c r="F1084" s="170"/>
      <c r="G1084" s="170"/>
      <c r="H1084" s="170"/>
    </row>
    <row r="1085" spans="2:8" s="168" customFormat="1" ht="15">
      <c r="B1085" s="155" t="s">
        <v>2687</v>
      </c>
      <c r="C1085" s="156">
        <v>142705678</v>
      </c>
      <c r="F1085" s="170"/>
      <c r="G1085" s="170"/>
      <c r="H1085" s="170"/>
    </row>
    <row r="1086" spans="2:8" s="168" customFormat="1" ht="15">
      <c r="B1086" s="155" t="s">
        <v>2688</v>
      </c>
      <c r="C1086" s="156">
        <v>49782190.159999996</v>
      </c>
      <c r="F1086" s="170"/>
      <c r="G1086" s="170"/>
      <c r="H1086" s="170"/>
    </row>
    <row r="1087" spans="2:8" s="168" customFormat="1" ht="15">
      <c r="B1087" s="155" t="s">
        <v>2689</v>
      </c>
      <c r="C1087" s="156">
        <v>1306837.5</v>
      </c>
      <c r="F1087" s="170"/>
      <c r="G1087" s="170"/>
      <c r="H1087" s="170"/>
    </row>
    <row r="1088" spans="2:8" s="168" customFormat="1" ht="15">
      <c r="B1088" s="155" t="s">
        <v>2690</v>
      </c>
      <c r="C1088" s="156">
        <v>4660150</v>
      </c>
      <c r="F1088" s="170"/>
      <c r="G1088" s="170"/>
      <c r="H1088" s="170"/>
    </row>
    <row r="1089" spans="2:8" s="168" customFormat="1" ht="15">
      <c r="B1089" s="155" t="s">
        <v>2691</v>
      </c>
      <c r="C1089" s="156">
        <v>180879533.98000002</v>
      </c>
      <c r="F1089" s="170"/>
      <c r="G1089" s="170"/>
      <c r="H1089" s="170"/>
    </row>
    <row r="1090" spans="2:8" s="168" customFormat="1" ht="15">
      <c r="B1090" s="155" t="s">
        <v>2692</v>
      </c>
      <c r="C1090" s="156">
        <v>11734915</v>
      </c>
      <c r="F1090" s="170"/>
      <c r="G1090" s="170"/>
      <c r="H1090" s="170"/>
    </row>
    <row r="1091" spans="2:8" s="168" customFormat="1" ht="15">
      <c r="B1091" s="155" t="s">
        <v>2693</v>
      </c>
      <c r="C1091" s="156">
        <v>8792999.75</v>
      </c>
      <c r="F1091" s="170"/>
      <c r="G1091" s="170"/>
      <c r="H1091" s="170"/>
    </row>
    <row r="1092" spans="2:8" s="168" customFormat="1" ht="15">
      <c r="B1092" s="155" t="s">
        <v>2694</v>
      </c>
      <c r="C1092" s="156">
        <v>33741371.630000003</v>
      </c>
      <c r="F1092" s="170"/>
      <c r="G1092" s="170"/>
      <c r="H1092" s="170"/>
    </row>
    <row r="1093" spans="2:8" s="168" customFormat="1" ht="15">
      <c r="B1093" s="155" t="s">
        <v>2695</v>
      </c>
      <c r="C1093" s="156">
        <v>1083375</v>
      </c>
      <c r="F1093" s="170"/>
      <c r="G1093" s="170"/>
      <c r="H1093" s="170"/>
    </row>
    <row r="1094" spans="2:8" s="168" customFormat="1" ht="15">
      <c r="B1094" s="155" t="s">
        <v>2696</v>
      </c>
      <c r="C1094" s="156">
        <v>7518682.5</v>
      </c>
      <c r="F1094" s="170"/>
      <c r="G1094" s="170"/>
      <c r="H1094" s="170"/>
    </row>
    <row r="1095" spans="2:8" s="168" customFormat="1" ht="15">
      <c r="B1095" s="155" t="s">
        <v>2697</v>
      </c>
      <c r="C1095" s="156">
        <v>275805529.74000001</v>
      </c>
      <c r="F1095" s="170"/>
      <c r="G1095" s="170"/>
      <c r="H1095" s="170"/>
    </row>
    <row r="1096" spans="2:8" s="168" customFormat="1" ht="15">
      <c r="B1096" s="155" t="s">
        <v>2698</v>
      </c>
      <c r="C1096" s="156">
        <v>165454370.68000001</v>
      </c>
      <c r="F1096" s="170"/>
      <c r="G1096" s="170"/>
      <c r="H1096" s="170"/>
    </row>
    <row r="1097" spans="2:8" s="168" customFormat="1" ht="15">
      <c r="B1097" s="155" t="s">
        <v>2699</v>
      </c>
      <c r="C1097" s="156">
        <v>198045581.97</v>
      </c>
      <c r="F1097" s="170"/>
      <c r="G1097" s="170"/>
      <c r="H1097" s="170"/>
    </row>
    <row r="1098" spans="2:8" s="168" customFormat="1" ht="15">
      <c r="B1098" s="155" t="s">
        <v>2700</v>
      </c>
      <c r="C1098" s="156">
        <v>10289365.93</v>
      </c>
      <c r="F1098" s="170"/>
      <c r="G1098" s="170"/>
      <c r="H1098" s="170"/>
    </row>
    <row r="1099" spans="2:8" s="168" customFormat="1" ht="15">
      <c r="B1099" s="155" t="s">
        <v>2701</v>
      </c>
      <c r="C1099" s="156">
        <v>53829315.689999998</v>
      </c>
      <c r="F1099" s="170"/>
      <c r="G1099" s="170"/>
      <c r="H1099" s="170"/>
    </row>
    <row r="1100" spans="2:8" s="168" customFormat="1" ht="15">
      <c r="B1100" s="155" t="s">
        <v>2702</v>
      </c>
      <c r="C1100" s="156">
        <v>2252372.42</v>
      </c>
      <c r="F1100" s="170"/>
      <c r="G1100" s="170"/>
      <c r="H1100" s="170"/>
    </row>
    <row r="1101" spans="2:8" s="168" customFormat="1" ht="15">
      <c r="B1101" s="155" t="s">
        <v>2703</v>
      </c>
      <c r="C1101" s="156">
        <v>9745155</v>
      </c>
      <c r="F1101" s="170"/>
      <c r="G1101" s="170"/>
      <c r="H1101" s="170"/>
    </row>
    <row r="1102" spans="2:8" s="168" customFormat="1" ht="15">
      <c r="B1102" s="155" t="s">
        <v>2704</v>
      </c>
      <c r="C1102" s="156">
        <v>35246204.909999996</v>
      </c>
      <c r="F1102" s="170"/>
      <c r="G1102" s="170"/>
      <c r="H1102" s="170"/>
    </row>
    <row r="1103" spans="2:8" s="168" customFormat="1" ht="15">
      <c r="B1103" s="155" t="s">
        <v>2705</v>
      </c>
      <c r="C1103" s="156">
        <v>1710600</v>
      </c>
      <c r="F1103" s="170"/>
      <c r="G1103" s="170"/>
      <c r="H1103" s="170"/>
    </row>
    <row r="1104" spans="2:8" s="168" customFormat="1" ht="15">
      <c r="B1104" s="155" t="s">
        <v>2706</v>
      </c>
      <c r="C1104" s="156">
        <v>13622743.609999999</v>
      </c>
      <c r="F1104" s="170"/>
      <c r="G1104" s="170"/>
      <c r="H1104" s="170"/>
    </row>
    <row r="1105" spans="2:8" s="168" customFormat="1" ht="15">
      <c r="B1105" s="155" t="s">
        <v>2707</v>
      </c>
      <c r="C1105" s="156">
        <v>107411442.05000001</v>
      </c>
      <c r="F1105" s="170"/>
      <c r="G1105" s="170"/>
      <c r="H1105" s="170"/>
    </row>
    <row r="1106" spans="2:8" s="168" customFormat="1" ht="15">
      <c r="B1106" s="155" t="s">
        <v>2708</v>
      </c>
      <c r="C1106" s="156">
        <v>530320712.04000002</v>
      </c>
      <c r="F1106" s="170"/>
      <c r="G1106" s="170"/>
      <c r="H1106" s="170"/>
    </row>
    <row r="1107" spans="2:8" s="168" customFormat="1" ht="15">
      <c r="B1107" s="155" t="s">
        <v>2709</v>
      </c>
      <c r="C1107" s="156">
        <v>13231323</v>
      </c>
      <c r="F1107" s="170"/>
      <c r="G1107" s="170"/>
      <c r="H1107" s="170"/>
    </row>
    <row r="1108" spans="2:8" s="168" customFormat="1" ht="15">
      <c r="B1108" s="155" t="s">
        <v>2710</v>
      </c>
      <c r="C1108" s="156">
        <v>28229519.449999999</v>
      </c>
      <c r="F1108" s="170"/>
      <c r="G1108" s="170"/>
      <c r="H1108" s="170"/>
    </row>
    <row r="1109" spans="2:8" s="168" customFormat="1" ht="15">
      <c r="B1109" s="155" t="s">
        <v>2711</v>
      </c>
      <c r="C1109" s="156">
        <v>105797619.90000001</v>
      </c>
      <c r="F1109" s="170"/>
      <c r="G1109" s="170"/>
      <c r="H1109" s="170"/>
    </row>
    <row r="1110" spans="2:8" s="168" customFormat="1" ht="15">
      <c r="B1110" s="155" t="s">
        <v>2712</v>
      </c>
      <c r="C1110" s="156">
        <v>228919500</v>
      </c>
      <c r="F1110" s="170"/>
      <c r="G1110" s="170"/>
      <c r="H1110" s="170"/>
    </row>
    <row r="1111" spans="2:8" s="168" customFormat="1" ht="15">
      <c r="B1111" s="155" t="s">
        <v>2713</v>
      </c>
      <c r="C1111" s="156">
        <v>9945125</v>
      </c>
      <c r="F1111" s="170"/>
      <c r="G1111" s="170"/>
      <c r="H1111" s="170"/>
    </row>
    <row r="1112" spans="2:8" s="168" customFormat="1" ht="15">
      <c r="B1112" s="155" t="s">
        <v>2714</v>
      </c>
      <c r="C1112" s="156">
        <v>3166500</v>
      </c>
      <c r="F1112" s="170"/>
      <c r="G1112" s="170"/>
      <c r="H1112" s="170"/>
    </row>
    <row r="1113" spans="2:8" s="168" customFormat="1" ht="15">
      <c r="B1113" s="155" t="s">
        <v>2715</v>
      </c>
      <c r="C1113" s="156">
        <v>16786374.800000001</v>
      </c>
      <c r="F1113" s="170"/>
      <c r="G1113" s="170"/>
      <c r="H1113" s="170"/>
    </row>
    <row r="1114" spans="2:8" s="168" customFormat="1" ht="15">
      <c r="B1114" s="155" t="s">
        <v>2716</v>
      </c>
      <c r="C1114" s="156">
        <v>29031151.699999999</v>
      </c>
      <c r="F1114" s="170"/>
      <c r="G1114" s="170"/>
      <c r="H1114" s="170"/>
    </row>
    <row r="1115" spans="2:8" s="168" customFormat="1" ht="15">
      <c r="B1115" s="155" t="s">
        <v>2717</v>
      </c>
      <c r="C1115" s="156">
        <v>87262225</v>
      </c>
      <c r="F1115" s="170"/>
      <c r="G1115" s="170"/>
      <c r="H1115" s="170"/>
    </row>
    <row r="1116" spans="2:8" s="168" customFormat="1" ht="15">
      <c r="B1116" s="155" t="s">
        <v>2718</v>
      </c>
      <c r="C1116" s="156">
        <v>10353915</v>
      </c>
      <c r="F1116" s="170"/>
      <c r="G1116" s="170"/>
      <c r="H1116" s="170"/>
    </row>
    <row r="1117" spans="2:8" s="168" customFormat="1" ht="15">
      <c r="B1117" s="155" t="s">
        <v>2719</v>
      </c>
      <c r="C1117" s="156">
        <v>17881974.899999999</v>
      </c>
      <c r="F1117" s="170"/>
      <c r="G1117" s="170"/>
      <c r="H1117" s="170"/>
    </row>
    <row r="1118" spans="2:8" s="168" customFormat="1" ht="15">
      <c r="B1118" s="155" t="s">
        <v>2720</v>
      </c>
      <c r="C1118" s="156">
        <v>16956335</v>
      </c>
      <c r="F1118" s="170"/>
      <c r="G1118" s="170"/>
      <c r="H1118" s="170"/>
    </row>
    <row r="1119" spans="2:8" s="168" customFormat="1" ht="15">
      <c r="B1119" s="155" t="s">
        <v>2721</v>
      </c>
      <c r="C1119" s="156">
        <v>85789719.840000004</v>
      </c>
      <c r="F1119" s="170"/>
      <c r="G1119" s="170"/>
      <c r="H1119" s="170"/>
    </row>
    <row r="1120" spans="2:8" s="168" customFormat="1" ht="15">
      <c r="B1120" s="155" t="s">
        <v>2722</v>
      </c>
      <c r="C1120" s="156">
        <v>72751840.349999994</v>
      </c>
      <c r="F1120" s="170"/>
      <c r="G1120" s="170"/>
      <c r="H1120" s="170"/>
    </row>
    <row r="1121" spans="2:8" s="168" customFormat="1" ht="15">
      <c r="B1121" s="155" t="s">
        <v>2723</v>
      </c>
      <c r="C1121" s="156">
        <v>10201125.629999999</v>
      </c>
      <c r="F1121" s="170"/>
      <c r="G1121" s="170"/>
      <c r="H1121" s="170"/>
    </row>
    <row r="1122" spans="2:8" s="168" customFormat="1" ht="15">
      <c r="B1122" s="155" t="s">
        <v>2724</v>
      </c>
      <c r="C1122" s="156">
        <v>48419918.93</v>
      </c>
      <c r="F1122" s="170"/>
      <c r="G1122" s="170"/>
      <c r="H1122" s="170"/>
    </row>
    <row r="1123" spans="2:8" s="168" customFormat="1" ht="15">
      <c r="B1123" s="155" t="s">
        <v>2725</v>
      </c>
      <c r="C1123" s="156">
        <v>132314173.41</v>
      </c>
      <c r="F1123" s="170"/>
      <c r="G1123" s="170"/>
      <c r="H1123" s="170"/>
    </row>
    <row r="1124" spans="2:8" s="168" customFormat="1" ht="15">
      <c r="B1124" s="155" t="s">
        <v>2726</v>
      </c>
      <c r="C1124" s="156">
        <v>10829521.199999999</v>
      </c>
      <c r="F1124" s="170"/>
      <c r="G1124" s="170"/>
      <c r="H1124" s="170"/>
    </row>
    <row r="1125" spans="2:8" s="168" customFormat="1" ht="15">
      <c r="B1125" s="155" t="s">
        <v>2727</v>
      </c>
      <c r="C1125" s="156">
        <v>409592676.18000001</v>
      </c>
      <c r="F1125" s="170"/>
      <c r="G1125" s="170"/>
      <c r="H1125" s="170"/>
    </row>
    <row r="1126" spans="2:8" s="168" customFormat="1" ht="15">
      <c r="B1126" s="155" t="s">
        <v>2728</v>
      </c>
      <c r="C1126" s="156">
        <v>2637600</v>
      </c>
      <c r="F1126" s="170"/>
      <c r="G1126" s="170"/>
      <c r="H1126" s="170"/>
    </row>
    <row r="1127" spans="2:8" s="168" customFormat="1" ht="15">
      <c r="B1127" s="155" t="s">
        <v>2729</v>
      </c>
      <c r="C1127" s="156">
        <v>14263970.629999999</v>
      </c>
      <c r="F1127" s="170"/>
      <c r="G1127" s="170"/>
      <c r="H1127" s="170"/>
    </row>
    <row r="1128" spans="2:8" s="168" customFormat="1" ht="15">
      <c r="B1128" s="155" t="s">
        <v>2730</v>
      </c>
      <c r="C1128" s="156">
        <v>125683574.40000001</v>
      </c>
      <c r="F1128" s="170"/>
      <c r="G1128" s="170"/>
      <c r="H1128" s="170"/>
    </row>
    <row r="1129" spans="2:8" s="168" customFormat="1" ht="15">
      <c r="B1129" s="155" t="s">
        <v>2731</v>
      </c>
      <c r="C1129" s="156">
        <v>19299399.199999999</v>
      </c>
      <c r="F1129" s="170"/>
      <c r="G1129" s="170"/>
      <c r="H1129" s="170"/>
    </row>
    <row r="1130" spans="2:8" s="168" customFormat="1" ht="15">
      <c r="B1130" s="155" t="s">
        <v>2732</v>
      </c>
      <c r="C1130" s="156">
        <v>7190450</v>
      </c>
      <c r="F1130" s="170"/>
      <c r="G1130" s="170"/>
      <c r="H1130" s="170"/>
    </row>
    <row r="1131" spans="2:8" s="168" customFormat="1" ht="15">
      <c r="B1131" s="155" t="s">
        <v>2733</v>
      </c>
      <c r="C1131" s="156">
        <v>4181710</v>
      </c>
      <c r="F1131" s="170"/>
      <c r="G1131" s="170"/>
      <c r="H1131" s="170"/>
    </row>
    <row r="1132" spans="2:8" s="168" customFormat="1" ht="15">
      <c r="B1132" s="155" t="s">
        <v>2734</v>
      </c>
      <c r="C1132" s="156">
        <v>108901494</v>
      </c>
      <c r="F1132" s="170"/>
      <c r="G1132" s="170"/>
      <c r="H1132" s="170"/>
    </row>
    <row r="1133" spans="2:8" s="168" customFormat="1" ht="15">
      <c r="B1133" s="155" t="s">
        <v>2735</v>
      </c>
      <c r="C1133" s="156">
        <v>1714560</v>
      </c>
      <c r="F1133" s="170"/>
      <c r="G1133" s="170"/>
      <c r="H1133" s="170"/>
    </row>
    <row r="1134" spans="2:8" s="168" customFormat="1" ht="15">
      <c r="B1134" s="155" t="s">
        <v>2736</v>
      </c>
      <c r="C1134" s="156">
        <v>13158247.640000001</v>
      </c>
      <c r="F1134" s="170"/>
      <c r="G1134" s="170"/>
      <c r="H1134" s="170"/>
    </row>
    <row r="1135" spans="2:8" s="168" customFormat="1" ht="15.75">
      <c r="B1135" s="199"/>
      <c r="C1135" s="202">
        <f>SUM(C937:C1134)</f>
        <v>80962181349.959976</v>
      </c>
      <c r="F1135" s="170"/>
      <c r="G1135" s="170"/>
      <c r="H1135" s="170"/>
    </row>
    <row r="1136" spans="2:8" s="168" customFormat="1">
      <c r="C1136" s="99"/>
      <c r="F1136" s="170"/>
      <c r="G1136" s="170"/>
      <c r="H1136" s="170"/>
    </row>
    <row r="1137" spans="2:8" s="168" customFormat="1" ht="15.75">
      <c r="B1137" s="199" t="s">
        <v>2527</v>
      </c>
      <c r="C1137" s="200" t="s">
        <v>2526</v>
      </c>
      <c r="F1137" s="170"/>
      <c r="G1137" s="170"/>
      <c r="H1137" s="170"/>
    </row>
    <row r="1138" spans="2:8" s="168" customFormat="1" ht="15">
      <c r="B1138" s="155" t="s">
        <v>2539</v>
      </c>
      <c r="C1138" s="156">
        <v>499538256.44999999</v>
      </c>
      <c r="F1138" s="170"/>
      <c r="G1138" s="170"/>
      <c r="H1138" s="170"/>
    </row>
    <row r="1139" spans="2:8" s="168" customFormat="1" ht="15">
      <c r="B1139" s="155" t="s">
        <v>2540</v>
      </c>
      <c r="C1139" s="156">
        <v>95069039.089999989</v>
      </c>
      <c r="F1139" s="170"/>
      <c r="G1139" s="170"/>
      <c r="H1139" s="170"/>
    </row>
    <row r="1140" spans="2:8" s="168" customFormat="1" ht="15">
      <c r="B1140" s="155" t="s">
        <v>2541</v>
      </c>
      <c r="C1140" s="156">
        <v>949277066.65999997</v>
      </c>
      <c r="F1140" s="170"/>
      <c r="G1140" s="170"/>
      <c r="H1140" s="170"/>
    </row>
    <row r="1141" spans="2:8" s="168" customFormat="1" ht="15">
      <c r="B1141" s="155" t="s">
        <v>2542</v>
      </c>
      <c r="C1141" s="156">
        <v>300706793.94</v>
      </c>
      <c r="F1141" s="170"/>
      <c r="G1141" s="170"/>
      <c r="H1141" s="170"/>
    </row>
    <row r="1142" spans="2:8" s="168" customFormat="1" ht="15">
      <c r="B1142" s="155" t="s">
        <v>2543</v>
      </c>
      <c r="C1142" s="156">
        <v>842183611.94000006</v>
      </c>
      <c r="F1142" s="170"/>
      <c r="G1142" s="170"/>
      <c r="H1142" s="170"/>
    </row>
    <row r="1143" spans="2:8" s="168" customFormat="1" ht="15">
      <c r="B1143" s="155" t="s">
        <v>2544</v>
      </c>
      <c r="C1143" s="156">
        <v>364852504.54999995</v>
      </c>
      <c r="F1143" s="170"/>
      <c r="G1143" s="170"/>
      <c r="H1143" s="170"/>
    </row>
    <row r="1144" spans="2:8" s="168" customFormat="1" ht="15">
      <c r="B1144" s="155" t="s">
        <v>2545</v>
      </c>
      <c r="C1144" s="156">
        <v>1386965358.3499999</v>
      </c>
      <c r="F1144" s="170"/>
      <c r="G1144" s="170"/>
      <c r="H1144" s="170"/>
    </row>
    <row r="1145" spans="2:8" s="168" customFormat="1" ht="15">
      <c r="B1145" s="155" t="s">
        <v>2546</v>
      </c>
      <c r="C1145" s="156">
        <v>472889814.07000005</v>
      </c>
      <c r="F1145" s="170"/>
      <c r="G1145" s="170"/>
      <c r="H1145" s="170"/>
    </row>
    <row r="1146" spans="2:8" s="168" customFormat="1" ht="15">
      <c r="B1146" s="155" t="s">
        <v>2547</v>
      </c>
      <c r="C1146" s="156">
        <v>320838217.64999998</v>
      </c>
      <c r="F1146" s="170"/>
      <c r="G1146" s="170"/>
      <c r="H1146" s="170"/>
    </row>
    <row r="1147" spans="2:8" s="168" customFormat="1" ht="15">
      <c r="B1147" s="155" t="s">
        <v>2548</v>
      </c>
      <c r="C1147" s="156">
        <v>27507422.859999999</v>
      </c>
      <c r="F1147" s="170"/>
      <c r="G1147" s="170"/>
      <c r="H1147" s="170"/>
    </row>
    <row r="1148" spans="2:8" s="168" customFormat="1" ht="15">
      <c r="B1148" s="155" t="s">
        <v>2549</v>
      </c>
      <c r="C1148" s="156">
        <v>860054785.93000007</v>
      </c>
      <c r="F1148" s="170"/>
      <c r="G1148" s="170"/>
      <c r="H1148" s="170"/>
    </row>
    <row r="1149" spans="2:8" s="168" customFormat="1" ht="15">
      <c r="B1149" s="155" t="s">
        <v>2550</v>
      </c>
      <c r="C1149" s="156">
        <v>241693761.97000003</v>
      </c>
      <c r="F1149" s="170"/>
      <c r="G1149" s="170"/>
      <c r="H1149" s="170"/>
    </row>
    <row r="1150" spans="2:8" s="168" customFormat="1" ht="15">
      <c r="B1150" s="155" t="s">
        <v>2551</v>
      </c>
      <c r="C1150" s="156">
        <v>970561241.67000008</v>
      </c>
      <c r="F1150" s="170"/>
      <c r="G1150" s="170"/>
      <c r="H1150" s="170"/>
    </row>
    <row r="1151" spans="2:8" s="168" customFormat="1" ht="15">
      <c r="B1151" s="155" t="s">
        <v>2552</v>
      </c>
      <c r="C1151" s="156">
        <v>439591810.70000005</v>
      </c>
      <c r="F1151" s="170"/>
      <c r="G1151" s="170"/>
      <c r="H1151" s="170"/>
    </row>
    <row r="1152" spans="2:8" s="168" customFormat="1" ht="15">
      <c r="B1152" s="155" t="s">
        <v>2553</v>
      </c>
      <c r="C1152" s="156">
        <v>182584727.96000001</v>
      </c>
      <c r="F1152" s="170"/>
      <c r="G1152" s="170"/>
      <c r="H1152" s="170"/>
    </row>
    <row r="1153" spans="2:8" s="168" customFormat="1" ht="15">
      <c r="B1153" s="155" t="s">
        <v>2554</v>
      </c>
      <c r="C1153" s="156">
        <v>486731210.35000002</v>
      </c>
      <c r="F1153" s="170"/>
      <c r="G1153" s="170"/>
      <c r="H1153" s="170"/>
    </row>
    <row r="1154" spans="2:8" s="168" customFormat="1" ht="15">
      <c r="B1154" s="155" t="s">
        <v>2555</v>
      </c>
      <c r="C1154" s="156">
        <v>370064367.52000004</v>
      </c>
      <c r="F1154" s="170"/>
      <c r="G1154" s="170"/>
      <c r="H1154" s="170"/>
    </row>
    <row r="1155" spans="2:8" s="168" customFormat="1" ht="15">
      <c r="B1155" s="155" t="s">
        <v>2556</v>
      </c>
      <c r="C1155" s="156">
        <v>645828984.46000004</v>
      </c>
      <c r="F1155" s="170"/>
      <c r="G1155" s="170"/>
      <c r="H1155" s="170"/>
    </row>
    <row r="1156" spans="2:8" s="168" customFormat="1" ht="15">
      <c r="B1156" s="155" t="s">
        <v>2557</v>
      </c>
      <c r="C1156" s="156">
        <v>290469218.39999998</v>
      </c>
      <c r="F1156" s="170"/>
      <c r="G1156" s="170"/>
      <c r="H1156" s="170"/>
    </row>
    <row r="1157" spans="2:8" s="168" customFormat="1" ht="15">
      <c r="B1157" s="155" t="s">
        <v>2558</v>
      </c>
      <c r="C1157" s="156">
        <v>339616908.36000001</v>
      </c>
      <c r="F1157" s="170"/>
      <c r="G1157" s="170"/>
      <c r="H1157" s="170"/>
    </row>
    <row r="1158" spans="2:8" s="168" customFormat="1" ht="15">
      <c r="B1158" s="155" t="s">
        <v>2559</v>
      </c>
      <c r="C1158" s="156">
        <v>552031700.03999996</v>
      </c>
      <c r="F1158" s="170"/>
      <c r="G1158" s="170"/>
      <c r="H1158" s="170"/>
    </row>
    <row r="1159" spans="2:8" s="168" customFormat="1" ht="15">
      <c r="B1159" s="155" t="s">
        <v>2560</v>
      </c>
      <c r="C1159" s="156">
        <v>813003201.13999999</v>
      </c>
      <c r="F1159" s="170"/>
      <c r="G1159" s="170"/>
      <c r="H1159" s="170"/>
    </row>
    <row r="1160" spans="2:8" s="168" customFormat="1" ht="15">
      <c r="B1160" s="155" t="s">
        <v>2561</v>
      </c>
      <c r="C1160" s="156">
        <v>73227711.719999999</v>
      </c>
      <c r="F1160" s="170"/>
      <c r="G1160" s="170"/>
      <c r="H1160" s="170"/>
    </row>
    <row r="1161" spans="2:8" s="168" customFormat="1" ht="15">
      <c r="B1161" s="155" t="s">
        <v>2562</v>
      </c>
      <c r="C1161" s="156">
        <v>3439960.3899999997</v>
      </c>
      <c r="F1161" s="170"/>
      <c r="G1161" s="170"/>
      <c r="H1161" s="170"/>
    </row>
    <row r="1162" spans="2:8" s="168" customFormat="1" ht="15">
      <c r="B1162" s="155" t="s">
        <v>2563</v>
      </c>
      <c r="C1162" s="156">
        <v>56008489.830000006</v>
      </c>
      <c r="F1162" s="170"/>
      <c r="G1162" s="170"/>
      <c r="H1162" s="170"/>
    </row>
    <row r="1163" spans="2:8" s="168" customFormat="1" ht="15">
      <c r="B1163" s="155" t="s">
        <v>2564</v>
      </c>
      <c r="C1163" s="156">
        <v>31521375.710000001</v>
      </c>
      <c r="F1163" s="170"/>
      <c r="G1163" s="170"/>
      <c r="H1163" s="170"/>
    </row>
    <row r="1164" spans="2:8" s="168" customFormat="1" ht="15">
      <c r="B1164" s="155" t="s">
        <v>2565</v>
      </c>
      <c r="C1164" s="156">
        <v>799885247.07000005</v>
      </c>
      <c r="F1164" s="170"/>
      <c r="G1164" s="170"/>
      <c r="H1164" s="170"/>
    </row>
    <row r="1165" spans="2:8" s="168" customFormat="1" ht="15">
      <c r="B1165" s="155" t="s">
        <v>2566</v>
      </c>
      <c r="C1165" s="156">
        <v>672089838.07000005</v>
      </c>
      <c r="F1165" s="170"/>
      <c r="G1165" s="170"/>
      <c r="H1165" s="170"/>
    </row>
    <row r="1166" spans="2:8" s="168" customFormat="1" ht="15">
      <c r="B1166" s="155" t="s">
        <v>2567</v>
      </c>
      <c r="C1166" s="156">
        <v>44951428.630000003</v>
      </c>
      <c r="F1166" s="170"/>
      <c r="G1166" s="170"/>
      <c r="H1166" s="170"/>
    </row>
    <row r="1167" spans="2:8" s="168" customFormat="1" ht="15">
      <c r="B1167" s="155" t="s">
        <v>2568</v>
      </c>
      <c r="C1167" s="156">
        <v>462153194.74000007</v>
      </c>
      <c r="F1167" s="170"/>
      <c r="G1167" s="170"/>
      <c r="H1167" s="170"/>
    </row>
    <row r="1168" spans="2:8" s="168" customFormat="1" ht="15">
      <c r="B1168" s="155" t="s">
        <v>2569</v>
      </c>
      <c r="C1168" s="156">
        <v>136540800.47</v>
      </c>
      <c r="F1168" s="170"/>
      <c r="G1168" s="170"/>
      <c r="H1168" s="170"/>
    </row>
    <row r="1169" spans="2:8" s="168" customFormat="1" ht="15">
      <c r="B1169" s="155" t="s">
        <v>2570</v>
      </c>
      <c r="C1169" s="156">
        <v>198953521.75999999</v>
      </c>
      <c r="F1169" s="170"/>
      <c r="G1169" s="170"/>
      <c r="H1169" s="170"/>
    </row>
    <row r="1170" spans="2:8" s="168" customFormat="1" ht="15">
      <c r="B1170" s="155" t="s">
        <v>2571</v>
      </c>
      <c r="C1170" s="156">
        <v>1534919981</v>
      </c>
      <c r="F1170" s="170"/>
      <c r="G1170" s="170"/>
      <c r="H1170" s="170"/>
    </row>
    <row r="1171" spans="2:8" s="168" customFormat="1" ht="15">
      <c r="B1171" s="155" t="s">
        <v>2572</v>
      </c>
      <c r="C1171" s="156">
        <v>1908769898.74</v>
      </c>
      <c r="F1171" s="170"/>
      <c r="G1171" s="170"/>
      <c r="H1171" s="170"/>
    </row>
    <row r="1172" spans="2:8" s="168" customFormat="1" ht="15">
      <c r="B1172" s="155" t="s">
        <v>2573</v>
      </c>
      <c r="C1172" s="156">
        <v>1147077681.2199998</v>
      </c>
      <c r="F1172" s="170"/>
      <c r="G1172" s="170"/>
      <c r="H1172" s="170"/>
    </row>
    <row r="1173" spans="2:8" s="168" customFormat="1" ht="15">
      <c r="B1173" s="155" t="s">
        <v>2574</v>
      </c>
      <c r="C1173" s="156">
        <v>848555568.9799999</v>
      </c>
      <c r="F1173" s="170"/>
      <c r="G1173" s="170"/>
      <c r="H1173" s="170"/>
    </row>
    <row r="1174" spans="2:8" s="168" customFormat="1" ht="15">
      <c r="B1174" s="155" t="s">
        <v>2575</v>
      </c>
      <c r="C1174" s="156">
        <v>665865265.24000001</v>
      </c>
      <c r="F1174" s="170"/>
      <c r="G1174" s="170"/>
      <c r="H1174" s="170"/>
    </row>
    <row r="1175" spans="2:8" s="168" customFormat="1" ht="15">
      <c r="B1175" s="155" t="s">
        <v>2576</v>
      </c>
      <c r="C1175" s="156">
        <v>37701030.270000003</v>
      </c>
      <c r="F1175" s="170"/>
      <c r="G1175" s="170"/>
      <c r="H1175" s="170"/>
    </row>
    <row r="1176" spans="2:8" s="168" customFormat="1" ht="15">
      <c r="B1176" s="155" t="s">
        <v>2577</v>
      </c>
      <c r="C1176" s="156">
        <v>122107803.49000001</v>
      </c>
      <c r="F1176" s="170"/>
      <c r="G1176" s="170"/>
      <c r="H1176" s="170"/>
    </row>
    <row r="1177" spans="2:8" s="168" customFormat="1" ht="15">
      <c r="B1177" s="155" t="s">
        <v>2578</v>
      </c>
      <c r="C1177" s="156">
        <v>187176374.00999999</v>
      </c>
      <c r="F1177" s="170"/>
      <c r="G1177" s="170"/>
      <c r="H1177" s="170"/>
    </row>
    <row r="1178" spans="2:8" s="168" customFormat="1" ht="15">
      <c r="B1178" s="155" t="s">
        <v>2579</v>
      </c>
      <c r="C1178" s="156">
        <v>860772797.72000003</v>
      </c>
      <c r="F1178" s="170"/>
      <c r="G1178" s="170"/>
      <c r="H1178" s="170"/>
    </row>
    <row r="1179" spans="2:8" s="168" customFormat="1" ht="15">
      <c r="B1179" s="155" t="s">
        <v>2580</v>
      </c>
      <c r="C1179" s="156">
        <v>2048829422.1700001</v>
      </c>
      <c r="F1179" s="170"/>
      <c r="G1179" s="170"/>
      <c r="H1179" s="170"/>
    </row>
    <row r="1180" spans="2:8" s="168" customFormat="1" ht="15">
      <c r="B1180" s="155" t="s">
        <v>2581</v>
      </c>
      <c r="C1180" s="156">
        <v>321436501.30000001</v>
      </c>
      <c r="F1180" s="170"/>
      <c r="G1180" s="170"/>
      <c r="H1180" s="170"/>
    </row>
    <row r="1181" spans="2:8" s="168" customFormat="1" ht="15">
      <c r="B1181" s="155" t="s">
        <v>2582</v>
      </c>
      <c r="C1181" s="156">
        <v>198805682.38999999</v>
      </c>
      <c r="F1181" s="170"/>
      <c r="G1181" s="170"/>
      <c r="H1181" s="170"/>
    </row>
    <row r="1182" spans="2:8" s="168" customFormat="1" ht="15">
      <c r="B1182" s="155" t="s">
        <v>2583</v>
      </c>
      <c r="C1182" s="156">
        <v>170927828.55000001</v>
      </c>
      <c r="F1182" s="170"/>
      <c r="G1182" s="170"/>
      <c r="H1182" s="170"/>
    </row>
    <row r="1183" spans="2:8" s="168" customFormat="1" ht="15">
      <c r="B1183" s="155" t="s">
        <v>2584</v>
      </c>
      <c r="C1183" s="156">
        <v>115011474.74000001</v>
      </c>
      <c r="F1183" s="170"/>
      <c r="G1183" s="170"/>
      <c r="H1183" s="170"/>
    </row>
    <row r="1184" spans="2:8" s="168" customFormat="1" ht="15">
      <c r="B1184" s="155" t="s">
        <v>2585</v>
      </c>
      <c r="C1184" s="156">
        <v>738691399.94000006</v>
      </c>
      <c r="F1184" s="170"/>
      <c r="G1184" s="170"/>
      <c r="H1184" s="170"/>
    </row>
    <row r="1185" spans="2:8" s="168" customFormat="1" ht="15">
      <c r="B1185" s="155" t="s">
        <v>2586</v>
      </c>
      <c r="C1185" s="156">
        <v>354960821.54000002</v>
      </c>
      <c r="F1185" s="170"/>
      <c r="G1185" s="170"/>
      <c r="H1185" s="170"/>
    </row>
    <row r="1186" spans="2:8" s="168" customFormat="1" ht="15">
      <c r="B1186" s="155" t="s">
        <v>2587</v>
      </c>
      <c r="C1186" s="156">
        <v>60831030.419999994</v>
      </c>
      <c r="F1186" s="170"/>
      <c r="G1186" s="170"/>
      <c r="H1186" s="170"/>
    </row>
    <row r="1187" spans="2:8" s="168" customFormat="1" ht="15">
      <c r="B1187" s="155" t="s">
        <v>2588</v>
      </c>
      <c r="C1187" s="156">
        <v>1519137328.0599999</v>
      </c>
      <c r="F1187" s="170"/>
      <c r="G1187" s="170"/>
      <c r="H1187" s="170"/>
    </row>
    <row r="1188" spans="2:8" s="168" customFormat="1" ht="15">
      <c r="B1188" s="155" t="s">
        <v>2589</v>
      </c>
      <c r="C1188" s="156">
        <v>184835623.06999996</v>
      </c>
      <c r="F1188" s="170"/>
      <c r="G1188" s="170"/>
      <c r="H1188" s="170"/>
    </row>
    <row r="1189" spans="2:8" s="168" customFormat="1" ht="15">
      <c r="B1189" s="155" t="s">
        <v>2590</v>
      </c>
      <c r="C1189" s="156">
        <v>105661441.41</v>
      </c>
      <c r="F1189" s="170"/>
      <c r="G1189" s="170"/>
      <c r="H1189" s="170"/>
    </row>
    <row r="1190" spans="2:8" s="168" customFormat="1" ht="15">
      <c r="B1190" s="155" t="s">
        <v>2591</v>
      </c>
      <c r="C1190" s="156">
        <v>262473301.32000002</v>
      </c>
      <c r="F1190" s="170"/>
      <c r="G1190" s="170"/>
      <c r="H1190" s="170"/>
    </row>
    <row r="1191" spans="2:8" s="168" customFormat="1" ht="15">
      <c r="B1191" s="155" t="s">
        <v>2592</v>
      </c>
      <c r="C1191" s="156">
        <v>729380979.83999991</v>
      </c>
      <c r="F1191" s="170"/>
      <c r="G1191" s="170"/>
      <c r="H1191" s="170"/>
    </row>
    <row r="1192" spans="2:8" s="168" customFormat="1" ht="15">
      <c r="B1192" s="155" t="s">
        <v>2593</v>
      </c>
      <c r="C1192" s="156">
        <v>1691779223.1199999</v>
      </c>
      <c r="F1192" s="170"/>
      <c r="G1192" s="170"/>
      <c r="H1192" s="170"/>
    </row>
    <row r="1193" spans="2:8" s="168" customFormat="1" ht="15">
      <c r="B1193" s="155" t="s">
        <v>2594</v>
      </c>
      <c r="C1193" s="156">
        <v>320258164.71999997</v>
      </c>
      <c r="F1193" s="170"/>
      <c r="G1193" s="170"/>
      <c r="H1193" s="170"/>
    </row>
    <row r="1194" spans="2:8" s="168" customFormat="1" ht="15">
      <c r="B1194" s="155" t="s">
        <v>2595</v>
      </c>
      <c r="C1194" s="156">
        <v>958028283.46000004</v>
      </c>
      <c r="F1194" s="170"/>
      <c r="G1194" s="170"/>
      <c r="H1194" s="170"/>
    </row>
    <row r="1195" spans="2:8" s="168" customFormat="1" ht="15">
      <c r="B1195" s="155" t="s">
        <v>2596</v>
      </c>
      <c r="C1195" s="156">
        <v>195599602</v>
      </c>
      <c r="F1195" s="170"/>
      <c r="G1195" s="170"/>
      <c r="H1195" s="170"/>
    </row>
    <row r="1196" spans="2:8" s="168" customFormat="1" ht="15">
      <c r="B1196" s="155" t="s">
        <v>2597</v>
      </c>
      <c r="C1196" s="156">
        <v>1819498852.3299999</v>
      </c>
      <c r="F1196" s="170"/>
      <c r="G1196" s="170"/>
      <c r="H1196" s="170"/>
    </row>
    <row r="1197" spans="2:8" s="168" customFormat="1" ht="15">
      <c r="B1197" s="155" t="s">
        <v>2598</v>
      </c>
      <c r="C1197" s="156">
        <v>839057513.59000003</v>
      </c>
      <c r="F1197" s="170"/>
      <c r="G1197" s="170"/>
      <c r="H1197" s="170"/>
    </row>
    <row r="1198" spans="2:8" s="168" customFormat="1" ht="15">
      <c r="B1198" s="155" t="s">
        <v>2599</v>
      </c>
      <c r="C1198" s="156">
        <v>776674959.8499999</v>
      </c>
      <c r="F1198" s="170"/>
      <c r="G1198" s="170"/>
      <c r="H1198" s="170"/>
    </row>
    <row r="1199" spans="2:8" s="168" customFormat="1" ht="15">
      <c r="B1199" s="155" t="s">
        <v>2600</v>
      </c>
      <c r="C1199" s="156">
        <v>227510842.27999994</v>
      </c>
      <c r="F1199" s="170"/>
      <c r="G1199" s="170"/>
      <c r="H1199" s="170"/>
    </row>
    <row r="1200" spans="2:8" s="168" customFormat="1" ht="15">
      <c r="B1200" s="155" t="s">
        <v>2601</v>
      </c>
      <c r="C1200" s="156">
        <v>1129714917.24</v>
      </c>
      <c r="F1200" s="170"/>
      <c r="G1200" s="170"/>
      <c r="H1200" s="170"/>
    </row>
    <row r="1201" spans="2:8" s="168" customFormat="1" ht="15">
      <c r="B1201" s="155" t="s">
        <v>2602</v>
      </c>
      <c r="C1201" s="156">
        <v>260316436.38999999</v>
      </c>
      <c r="F1201" s="170"/>
      <c r="G1201" s="170"/>
      <c r="H1201" s="170"/>
    </row>
    <row r="1202" spans="2:8" s="168" customFormat="1" ht="15">
      <c r="B1202" s="155" t="s">
        <v>2603</v>
      </c>
      <c r="C1202" s="156">
        <v>381891920.13999999</v>
      </c>
      <c r="F1202" s="170"/>
      <c r="G1202" s="170"/>
      <c r="H1202" s="170"/>
    </row>
    <row r="1203" spans="2:8" s="168" customFormat="1" ht="15">
      <c r="B1203" s="155" t="s">
        <v>2604</v>
      </c>
      <c r="C1203" s="156">
        <v>635801568.70000005</v>
      </c>
      <c r="F1203" s="170"/>
      <c r="G1203" s="170"/>
      <c r="H1203" s="170"/>
    </row>
    <row r="1204" spans="2:8" s="168" customFormat="1" ht="15">
      <c r="B1204" s="155" t="s">
        <v>2605</v>
      </c>
      <c r="C1204" s="156">
        <v>512497666.05999994</v>
      </c>
      <c r="F1204" s="170"/>
      <c r="G1204" s="170"/>
      <c r="H1204" s="170"/>
    </row>
    <row r="1205" spans="2:8" s="168" customFormat="1" ht="15">
      <c r="B1205" s="155" t="s">
        <v>2606</v>
      </c>
      <c r="C1205" s="156">
        <v>1825202949.77</v>
      </c>
      <c r="F1205" s="170"/>
      <c r="G1205" s="170"/>
      <c r="H1205" s="170"/>
    </row>
    <row r="1206" spans="2:8" s="168" customFormat="1" ht="15">
      <c r="B1206" s="155" t="s">
        <v>2607</v>
      </c>
      <c r="C1206" s="156">
        <v>192168981.28</v>
      </c>
      <c r="F1206" s="170"/>
      <c r="G1206" s="170"/>
      <c r="H1206" s="170"/>
    </row>
    <row r="1207" spans="2:8" s="168" customFormat="1" ht="15">
      <c r="B1207" s="155" t="s">
        <v>2608</v>
      </c>
      <c r="C1207" s="156">
        <v>812310938.38</v>
      </c>
      <c r="F1207" s="170"/>
      <c r="G1207" s="170"/>
      <c r="H1207" s="170"/>
    </row>
    <row r="1208" spans="2:8" s="168" customFormat="1" ht="15">
      <c r="B1208" s="155" t="s">
        <v>2609</v>
      </c>
      <c r="C1208" s="156">
        <v>1713692197.21</v>
      </c>
      <c r="F1208" s="170"/>
      <c r="G1208" s="170"/>
      <c r="H1208" s="170"/>
    </row>
    <row r="1209" spans="2:8" s="168" customFormat="1" ht="15">
      <c r="B1209" s="155" t="s">
        <v>2610</v>
      </c>
      <c r="C1209" s="156">
        <v>306069089.18000001</v>
      </c>
      <c r="F1209" s="170"/>
      <c r="G1209" s="170"/>
      <c r="H1209" s="170"/>
    </row>
    <row r="1210" spans="2:8" s="168" customFormat="1" ht="15">
      <c r="B1210" s="155" t="s">
        <v>2611</v>
      </c>
      <c r="C1210" s="156">
        <v>458761334.37</v>
      </c>
      <c r="F1210" s="170"/>
      <c r="G1210" s="170"/>
      <c r="H1210" s="170"/>
    </row>
    <row r="1211" spans="2:8" s="168" customFormat="1" ht="15">
      <c r="B1211" s="155" t="s">
        <v>2612</v>
      </c>
      <c r="C1211" s="156">
        <v>47022569.68</v>
      </c>
      <c r="F1211" s="170"/>
      <c r="G1211" s="170"/>
      <c r="H1211" s="170"/>
    </row>
    <row r="1212" spans="2:8" s="168" customFormat="1" ht="15">
      <c r="B1212" s="155" t="s">
        <v>2613</v>
      </c>
      <c r="C1212" s="156">
        <v>24702762.509999998</v>
      </c>
      <c r="F1212" s="170"/>
      <c r="G1212" s="170"/>
      <c r="H1212" s="170"/>
    </row>
    <row r="1213" spans="2:8" s="168" customFormat="1" ht="15">
      <c r="B1213" s="155" t="s">
        <v>2614</v>
      </c>
      <c r="C1213" s="156">
        <v>839013380.1500001</v>
      </c>
      <c r="F1213" s="170"/>
      <c r="G1213" s="170"/>
      <c r="H1213" s="170"/>
    </row>
    <row r="1214" spans="2:8" s="168" customFormat="1" ht="15">
      <c r="B1214" s="155" t="s">
        <v>2615</v>
      </c>
      <c r="C1214" s="156">
        <v>619136188.70000005</v>
      </c>
      <c r="F1214" s="170"/>
      <c r="G1214" s="170"/>
      <c r="H1214" s="170"/>
    </row>
    <row r="1215" spans="2:8" s="168" customFormat="1" ht="15">
      <c r="B1215" s="155" t="s">
        <v>2616</v>
      </c>
      <c r="C1215" s="156">
        <v>1121133035.9000001</v>
      </c>
      <c r="F1215" s="170"/>
      <c r="G1215" s="170"/>
      <c r="H1215" s="170"/>
    </row>
    <row r="1216" spans="2:8" s="168" customFormat="1" ht="15">
      <c r="B1216" s="155" t="s">
        <v>2617</v>
      </c>
      <c r="C1216" s="156">
        <v>948666382.51999998</v>
      </c>
      <c r="F1216" s="170"/>
      <c r="G1216" s="170"/>
      <c r="H1216" s="170"/>
    </row>
    <row r="1217" spans="2:8" s="168" customFormat="1" ht="15">
      <c r="B1217" s="155" t="s">
        <v>2618</v>
      </c>
      <c r="C1217" s="156">
        <v>1261767912.27</v>
      </c>
      <c r="F1217" s="170"/>
      <c r="G1217" s="170"/>
      <c r="H1217" s="170"/>
    </row>
    <row r="1218" spans="2:8" s="168" customFormat="1" ht="15">
      <c r="B1218" s="155" t="s">
        <v>2619</v>
      </c>
      <c r="C1218" s="156">
        <v>209440851.87</v>
      </c>
      <c r="F1218" s="170"/>
      <c r="G1218" s="170"/>
      <c r="H1218" s="170"/>
    </row>
    <row r="1219" spans="2:8" s="168" customFormat="1" ht="15">
      <c r="B1219" s="155" t="s">
        <v>2620</v>
      </c>
      <c r="C1219" s="156">
        <v>720822243.85000002</v>
      </c>
      <c r="F1219" s="170"/>
      <c r="G1219" s="170"/>
      <c r="H1219" s="170"/>
    </row>
    <row r="1220" spans="2:8" s="168" customFormat="1" ht="15">
      <c r="B1220" s="155" t="s">
        <v>2621</v>
      </c>
      <c r="C1220" s="156">
        <v>1069170993.1799999</v>
      </c>
      <c r="F1220" s="170"/>
      <c r="G1220" s="170"/>
      <c r="H1220" s="170"/>
    </row>
    <row r="1221" spans="2:8" s="168" customFormat="1" ht="15">
      <c r="B1221" s="155" t="s">
        <v>2622</v>
      </c>
      <c r="C1221" s="156">
        <v>19304536.77</v>
      </c>
      <c r="F1221" s="170"/>
      <c r="G1221" s="170"/>
      <c r="H1221" s="170"/>
    </row>
    <row r="1222" spans="2:8" s="168" customFormat="1" ht="15">
      <c r="B1222" s="155" t="s">
        <v>2623</v>
      </c>
      <c r="C1222" s="156">
        <v>432862978.96000004</v>
      </c>
      <c r="F1222" s="170"/>
      <c r="G1222" s="170"/>
      <c r="H1222" s="170"/>
    </row>
    <row r="1223" spans="2:8" s="168" customFormat="1" ht="15">
      <c r="B1223" s="155" t="s">
        <v>2624</v>
      </c>
      <c r="C1223" s="156">
        <v>205677680.74000001</v>
      </c>
      <c r="F1223" s="170"/>
      <c r="G1223" s="170"/>
      <c r="H1223" s="170"/>
    </row>
    <row r="1224" spans="2:8" s="168" customFormat="1" ht="15">
      <c r="B1224" s="155" t="s">
        <v>2625</v>
      </c>
      <c r="C1224" s="156">
        <v>565793441.52999997</v>
      </c>
      <c r="F1224" s="170"/>
      <c r="G1224" s="170"/>
      <c r="H1224" s="170"/>
    </row>
    <row r="1225" spans="2:8" s="168" customFormat="1" ht="15">
      <c r="B1225" s="155" t="s">
        <v>2626</v>
      </c>
      <c r="C1225" s="156">
        <v>121662700.90000001</v>
      </c>
      <c r="F1225" s="170"/>
      <c r="G1225" s="170"/>
      <c r="H1225" s="170"/>
    </row>
    <row r="1226" spans="2:8" s="168" customFormat="1" ht="15">
      <c r="B1226" s="155" t="s">
        <v>2627</v>
      </c>
      <c r="C1226" s="156">
        <v>1178223987.5799999</v>
      </c>
      <c r="F1226" s="170"/>
      <c r="G1226" s="170"/>
      <c r="H1226" s="170"/>
    </row>
    <row r="1227" spans="2:8" s="168" customFormat="1" ht="15">
      <c r="B1227" s="155" t="s">
        <v>2628</v>
      </c>
      <c r="C1227" s="156">
        <v>385201949.08000004</v>
      </c>
      <c r="F1227" s="170"/>
      <c r="G1227" s="170"/>
      <c r="H1227" s="170"/>
    </row>
    <row r="1228" spans="2:8" s="168" customFormat="1" ht="15">
      <c r="B1228" s="155" t="s">
        <v>2629</v>
      </c>
      <c r="C1228" s="156">
        <v>8366068</v>
      </c>
      <c r="F1228" s="170"/>
      <c r="G1228" s="170"/>
      <c r="H1228" s="170"/>
    </row>
    <row r="1229" spans="2:8" s="168" customFormat="1" ht="15">
      <c r="B1229" s="155" t="s">
        <v>2630</v>
      </c>
      <c r="C1229" s="156">
        <v>647498322.91000009</v>
      </c>
      <c r="F1229" s="170"/>
      <c r="G1229" s="170"/>
      <c r="H1229" s="170"/>
    </row>
    <row r="1230" spans="2:8" s="168" customFormat="1" ht="15">
      <c r="B1230" s="155" t="s">
        <v>2631</v>
      </c>
      <c r="C1230" s="156">
        <v>789973557.73000002</v>
      </c>
      <c r="F1230" s="170"/>
      <c r="G1230" s="170"/>
      <c r="H1230" s="170"/>
    </row>
    <row r="1231" spans="2:8" s="168" customFormat="1" ht="15">
      <c r="B1231" s="155" t="s">
        <v>2632</v>
      </c>
      <c r="C1231" s="156">
        <v>1275928450.9400001</v>
      </c>
      <c r="F1231" s="170"/>
      <c r="G1231" s="170"/>
      <c r="H1231" s="170"/>
    </row>
    <row r="1232" spans="2:8" s="168" customFormat="1" ht="15">
      <c r="B1232" s="155" t="s">
        <v>2633</v>
      </c>
      <c r="C1232" s="156">
        <v>400456250.69</v>
      </c>
      <c r="F1232" s="170"/>
      <c r="G1232" s="170"/>
      <c r="H1232" s="170"/>
    </row>
    <row r="1233" spans="2:8" s="168" customFormat="1" ht="15">
      <c r="B1233" s="155" t="s">
        <v>2634</v>
      </c>
      <c r="C1233" s="156">
        <v>23409368.16</v>
      </c>
      <c r="F1233" s="170"/>
      <c r="G1233" s="170"/>
      <c r="H1233" s="170"/>
    </row>
    <row r="1234" spans="2:8" s="168" customFormat="1" ht="15">
      <c r="B1234" s="155" t="s">
        <v>2635</v>
      </c>
      <c r="C1234" s="156">
        <v>254018432.35999998</v>
      </c>
      <c r="F1234" s="170"/>
      <c r="G1234" s="170"/>
      <c r="H1234" s="170"/>
    </row>
    <row r="1235" spans="2:8" s="168" customFormat="1" ht="15">
      <c r="B1235" s="155" t="s">
        <v>2636</v>
      </c>
      <c r="C1235" s="156">
        <v>397299956.90999997</v>
      </c>
      <c r="F1235" s="170"/>
      <c r="G1235" s="170"/>
      <c r="H1235" s="170"/>
    </row>
    <row r="1236" spans="2:8" s="168" customFormat="1" ht="15">
      <c r="B1236" s="155" t="s">
        <v>2637</v>
      </c>
      <c r="C1236" s="156">
        <v>274410202.49000001</v>
      </c>
      <c r="F1236" s="170"/>
      <c r="G1236" s="170"/>
      <c r="H1236" s="170"/>
    </row>
    <row r="1237" spans="2:8" s="168" customFormat="1" ht="15">
      <c r="B1237" s="155" t="s">
        <v>2638</v>
      </c>
      <c r="C1237" s="156">
        <v>312223610.43000001</v>
      </c>
      <c r="F1237" s="170"/>
      <c r="G1237" s="170"/>
      <c r="H1237" s="170"/>
    </row>
    <row r="1238" spans="2:8" s="168" customFormat="1" ht="15">
      <c r="B1238" s="155" t="s">
        <v>2639</v>
      </c>
      <c r="C1238" s="156">
        <v>512108984.16999996</v>
      </c>
      <c r="F1238" s="170"/>
      <c r="G1238" s="170"/>
      <c r="H1238" s="170"/>
    </row>
    <row r="1239" spans="2:8" s="168" customFormat="1" ht="15">
      <c r="B1239" s="155" t="s">
        <v>2640</v>
      </c>
      <c r="C1239" s="156">
        <v>479516643.37</v>
      </c>
      <c r="F1239" s="170"/>
      <c r="G1239" s="170"/>
      <c r="H1239" s="170"/>
    </row>
    <row r="1240" spans="2:8" s="168" customFormat="1" ht="15">
      <c r="B1240" s="155" t="s">
        <v>2641</v>
      </c>
      <c r="C1240" s="156">
        <v>282123101.36000001</v>
      </c>
      <c r="F1240" s="170"/>
      <c r="G1240" s="170"/>
      <c r="H1240" s="170"/>
    </row>
    <row r="1241" spans="2:8" s="168" customFormat="1" ht="15">
      <c r="B1241" s="155" t="s">
        <v>2642</v>
      </c>
      <c r="C1241" s="156">
        <v>1124585824.9200001</v>
      </c>
      <c r="F1241" s="170"/>
      <c r="G1241" s="170"/>
      <c r="H1241" s="170"/>
    </row>
    <row r="1242" spans="2:8" s="168" customFormat="1" ht="15">
      <c r="B1242" s="155" t="s">
        <v>2643</v>
      </c>
      <c r="C1242" s="156">
        <v>2861775.6799999997</v>
      </c>
      <c r="F1242" s="170"/>
      <c r="G1242" s="170"/>
      <c r="H1242" s="170"/>
    </row>
    <row r="1243" spans="2:8" s="168" customFormat="1" ht="15">
      <c r="B1243" s="155" t="s">
        <v>2644</v>
      </c>
      <c r="C1243" s="156">
        <v>248865622.78000003</v>
      </c>
      <c r="F1243" s="170"/>
      <c r="G1243" s="170"/>
      <c r="H1243" s="170"/>
    </row>
    <row r="1244" spans="2:8" s="168" customFormat="1" ht="15">
      <c r="B1244" s="155" t="s">
        <v>2645</v>
      </c>
      <c r="C1244" s="156">
        <v>28792890.75</v>
      </c>
      <c r="F1244" s="170"/>
      <c r="G1244" s="170"/>
      <c r="H1244" s="170"/>
    </row>
    <row r="1245" spans="2:8" s="168" customFormat="1" ht="15">
      <c r="B1245" s="155" t="s">
        <v>2646</v>
      </c>
      <c r="C1245" s="156">
        <v>45330181.170000002</v>
      </c>
      <c r="F1245" s="170"/>
      <c r="G1245" s="170"/>
      <c r="H1245" s="170"/>
    </row>
    <row r="1246" spans="2:8" s="168" customFormat="1" ht="15">
      <c r="B1246" s="155" t="s">
        <v>2647</v>
      </c>
      <c r="C1246" s="156">
        <v>567803557.91000009</v>
      </c>
      <c r="F1246" s="170"/>
      <c r="G1246" s="170"/>
      <c r="H1246" s="170"/>
    </row>
    <row r="1247" spans="2:8" s="168" customFormat="1" ht="15">
      <c r="B1247" s="155" t="s">
        <v>2648</v>
      </c>
      <c r="C1247" s="156">
        <v>1237712396</v>
      </c>
      <c r="F1247" s="170"/>
      <c r="G1247" s="170"/>
      <c r="H1247" s="170"/>
    </row>
    <row r="1248" spans="2:8" s="168" customFormat="1" ht="15">
      <c r="B1248" s="155" t="s">
        <v>2649</v>
      </c>
      <c r="C1248" s="156">
        <v>44126497.680000007</v>
      </c>
      <c r="F1248" s="170"/>
      <c r="G1248" s="170"/>
      <c r="H1248" s="170"/>
    </row>
    <row r="1249" spans="2:8" s="168" customFormat="1" ht="15">
      <c r="B1249" s="155" t="s">
        <v>2650</v>
      </c>
      <c r="C1249" s="156">
        <v>859625603.87000012</v>
      </c>
      <c r="F1249" s="170"/>
      <c r="G1249" s="170"/>
      <c r="H1249" s="170"/>
    </row>
    <row r="1250" spans="2:8" s="168" customFormat="1" ht="15">
      <c r="B1250" s="155" t="s">
        <v>2651</v>
      </c>
      <c r="C1250" s="156">
        <v>490611834.18999994</v>
      </c>
      <c r="F1250" s="170"/>
      <c r="G1250" s="170"/>
      <c r="H1250" s="170"/>
    </row>
    <row r="1251" spans="2:8" s="168" customFormat="1" ht="15">
      <c r="B1251" s="155" t="s">
        <v>2652</v>
      </c>
      <c r="C1251" s="156">
        <v>316435876.52999997</v>
      </c>
      <c r="F1251" s="170"/>
      <c r="G1251" s="170"/>
      <c r="H1251" s="170"/>
    </row>
    <row r="1252" spans="2:8" s="168" customFormat="1" ht="15">
      <c r="B1252" s="155" t="s">
        <v>2653</v>
      </c>
      <c r="C1252" s="156">
        <v>664413249.98000002</v>
      </c>
      <c r="F1252" s="170"/>
      <c r="G1252" s="170"/>
      <c r="H1252" s="170"/>
    </row>
    <row r="1253" spans="2:8" s="168" customFormat="1" ht="15">
      <c r="B1253" s="155" t="s">
        <v>2654</v>
      </c>
      <c r="C1253" s="156">
        <v>259739813.01999998</v>
      </c>
      <c r="F1253" s="170"/>
      <c r="G1253" s="170"/>
      <c r="H1253" s="170"/>
    </row>
    <row r="1254" spans="2:8" s="168" customFormat="1" ht="15">
      <c r="B1254" s="155" t="s">
        <v>2655</v>
      </c>
      <c r="C1254" s="156">
        <v>467537092.39999998</v>
      </c>
      <c r="F1254" s="170"/>
      <c r="G1254" s="170"/>
      <c r="H1254" s="170"/>
    </row>
    <row r="1255" spans="2:8" s="168" customFormat="1" ht="15">
      <c r="B1255" s="155" t="s">
        <v>2656</v>
      </c>
      <c r="C1255" s="156">
        <v>791177895.95000005</v>
      </c>
      <c r="F1255" s="170"/>
      <c r="G1255" s="170"/>
      <c r="H1255" s="170"/>
    </row>
    <row r="1256" spans="2:8" s="168" customFormat="1" ht="15">
      <c r="B1256" s="155" t="s">
        <v>2657</v>
      </c>
      <c r="C1256" s="156">
        <v>576839879.8499999</v>
      </c>
      <c r="F1256" s="170"/>
      <c r="G1256" s="170"/>
      <c r="H1256" s="170"/>
    </row>
    <row r="1257" spans="2:8" s="168" customFormat="1" ht="15">
      <c r="B1257" s="155" t="s">
        <v>2658</v>
      </c>
      <c r="C1257" s="156">
        <v>1663181874.6199999</v>
      </c>
      <c r="F1257" s="170"/>
      <c r="G1257" s="170"/>
      <c r="H1257" s="170"/>
    </row>
    <row r="1258" spans="2:8" s="168" customFormat="1" ht="15">
      <c r="B1258" s="155" t="s">
        <v>2659</v>
      </c>
      <c r="C1258" s="156">
        <v>114835295.5</v>
      </c>
      <c r="F1258" s="170"/>
      <c r="G1258" s="170"/>
      <c r="H1258" s="170"/>
    </row>
    <row r="1259" spans="2:8" s="168" customFormat="1" ht="15">
      <c r="B1259" s="155" t="s">
        <v>2660</v>
      </c>
      <c r="C1259" s="156">
        <v>375531455.08000004</v>
      </c>
      <c r="F1259" s="170"/>
      <c r="G1259" s="170"/>
      <c r="H1259" s="170"/>
    </row>
    <row r="1260" spans="2:8" s="168" customFormat="1" ht="15">
      <c r="B1260" s="155" t="s">
        <v>2661</v>
      </c>
      <c r="C1260" s="156">
        <v>531428799.77999997</v>
      </c>
      <c r="F1260" s="170"/>
      <c r="G1260" s="170"/>
      <c r="H1260" s="170"/>
    </row>
    <row r="1261" spans="2:8" s="168" customFormat="1" ht="15">
      <c r="B1261" s="155" t="s">
        <v>2662</v>
      </c>
      <c r="C1261" s="156">
        <v>622425393.47000003</v>
      </c>
      <c r="F1261" s="170"/>
      <c r="G1261" s="170"/>
      <c r="H1261" s="170"/>
    </row>
    <row r="1262" spans="2:8" s="168" customFormat="1" ht="15">
      <c r="B1262" s="155" t="s">
        <v>2663</v>
      </c>
      <c r="C1262" s="156">
        <v>33661643.530000001</v>
      </c>
      <c r="F1262" s="170"/>
      <c r="G1262" s="170"/>
      <c r="H1262" s="170"/>
    </row>
    <row r="1263" spans="2:8" s="168" customFormat="1" ht="15">
      <c r="B1263" s="155" t="s">
        <v>2664</v>
      </c>
      <c r="C1263" s="156">
        <v>193480635.97</v>
      </c>
      <c r="F1263" s="170"/>
      <c r="G1263" s="170"/>
      <c r="H1263" s="170"/>
    </row>
    <row r="1264" spans="2:8" s="168" customFormat="1" ht="15">
      <c r="B1264" s="155" t="s">
        <v>2665</v>
      </c>
      <c r="C1264" s="156">
        <v>835539225.71000004</v>
      </c>
      <c r="F1264" s="170"/>
      <c r="G1264" s="170"/>
      <c r="H1264" s="170"/>
    </row>
    <row r="1265" spans="2:8" s="168" customFormat="1" ht="15">
      <c r="B1265" s="155" t="s">
        <v>2666</v>
      </c>
      <c r="C1265" s="156">
        <v>1414545907.2400002</v>
      </c>
      <c r="F1265" s="170"/>
      <c r="G1265" s="170"/>
      <c r="H1265" s="170"/>
    </row>
    <row r="1266" spans="2:8" s="168" customFormat="1" ht="15">
      <c r="B1266" s="155" t="s">
        <v>2667</v>
      </c>
      <c r="C1266" s="156">
        <v>441701374.75</v>
      </c>
      <c r="F1266" s="170"/>
      <c r="G1266" s="170"/>
      <c r="H1266" s="170"/>
    </row>
    <row r="1267" spans="2:8" s="168" customFormat="1" ht="15">
      <c r="B1267" s="155" t="s">
        <v>2668</v>
      </c>
      <c r="C1267" s="156">
        <v>352245797</v>
      </c>
      <c r="F1267" s="170"/>
      <c r="G1267" s="170"/>
      <c r="H1267" s="170"/>
    </row>
    <row r="1268" spans="2:8" s="168" customFormat="1" ht="15">
      <c r="B1268" s="155" t="s">
        <v>2669</v>
      </c>
      <c r="C1268" s="156">
        <v>190086462.32999998</v>
      </c>
      <c r="F1268" s="170"/>
      <c r="G1268" s="170"/>
      <c r="H1268" s="170"/>
    </row>
    <row r="1269" spans="2:8" s="168" customFormat="1" ht="15">
      <c r="B1269" s="155" t="s">
        <v>2670</v>
      </c>
      <c r="C1269" s="156">
        <v>351216909.01000005</v>
      </c>
      <c r="F1269" s="170"/>
      <c r="G1269" s="170"/>
      <c r="H1269" s="170"/>
    </row>
    <row r="1270" spans="2:8" s="168" customFormat="1" ht="15">
      <c r="B1270" s="155" t="s">
        <v>2671</v>
      </c>
      <c r="C1270" s="156">
        <v>765193986.12</v>
      </c>
      <c r="F1270" s="170"/>
      <c r="G1270" s="170"/>
      <c r="H1270" s="170"/>
    </row>
    <row r="1271" spans="2:8" s="168" customFormat="1" ht="15">
      <c r="B1271" s="155" t="s">
        <v>2672</v>
      </c>
      <c r="C1271" s="156">
        <v>383222938.80000001</v>
      </c>
      <c r="F1271" s="170"/>
      <c r="G1271" s="170"/>
      <c r="H1271" s="170"/>
    </row>
    <row r="1272" spans="2:8" s="168" customFormat="1" ht="15">
      <c r="B1272" s="155" t="s">
        <v>2673</v>
      </c>
      <c r="C1272" s="156">
        <v>240230210.95000002</v>
      </c>
      <c r="F1272" s="170"/>
      <c r="G1272" s="170"/>
      <c r="H1272" s="170"/>
    </row>
    <row r="1273" spans="2:8" s="168" customFormat="1" ht="15">
      <c r="B1273" s="155" t="s">
        <v>2674</v>
      </c>
      <c r="C1273" s="156">
        <v>54483005.18</v>
      </c>
      <c r="F1273" s="170"/>
      <c r="G1273" s="170"/>
      <c r="H1273" s="170"/>
    </row>
    <row r="1274" spans="2:8" s="168" customFormat="1" ht="15">
      <c r="B1274" s="155" t="s">
        <v>2675</v>
      </c>
      <c r="C1274" s="156">
        <v>881427997.89999998</v>
      </c>
      <c r="F1274" s="170"/>
      <c r="G1274" s="170"/>
      <c r="H1274" s="170"/>
    </row>
    <row r="1275" spans="2:8" s="168" customFormat="1" ht="15">
      <c r="B1275" s="155" t="s">
        <v>2676</v>
      </c>
      <c r="C1275" s="156">
        <v>39992934.769999996</v>
      </c>
      <c r="F1275" s="170"/>
      <c r="G1275" s="170"/>
      <c r="H1275" s="170"/>
    </row>
    <row r="1276" spans="2:8" s="168" customFormat="1" ht="15">
      <c r="B1276" s="155" t="s">
        <v>2677</v>
      </c>
      <c r="C1276" s="156">
        <v>593964342.23000002</v>
      </c>
      <c r="F1276" s="170"/>
      <c r="G1276" s="170"/>
      <c r="H1276" s="170"/>
    </row>
    <row r="1277" spans="2:8" s="168" customFormat="1" ht="15">
      <c r="B1277" s="155" t="s">
        <v>2678</v>
      </c>
      <c r="C1277" s="156">
        <v>1651667.96</v>
      </c>
      <c r="F1277" s="170"/>
      <c r="G1277" s="170"/>
      <c r="H1277" s="170"/>
    </row>
    <row r="1278" spans="2:8" s="168" customFormat="1" ht="15">
      <c r="B1278" s="155" t="s">
        <v>2679</v>
      </c>
      <c r="C1278" s="156">
        <v>30595977.549999997</v>
      </c>
      <c r="F1278" s="170"/>
      <c r="G1278" s="170"/>
      <c r="H1278" s="170"/>
    </row>
    <row r="1279" spans="2:8" s="168" customFormat="1" ht="15">
      <c r="B1279" s="155" t="s">
        <v>2680</v>
      </c>
      <c r="C1279" s="156">
        <v>12902084.360000001</v>
      </c>
      <c r="F1279" s="170"/>
      <c r="G1279" s="170"/>
      <c r="H1279" s="170"/>
    </row>
    <row r="1280" spans="2:8" s="168" customFormat="1" ht="15">
      <c r="B1280" s="155" t="s">
        <v>2681</v>
      </c>
      <c r="C1280" s="156">
        <v>25690324.610000003</v>
      </c>
      <c r="F1280" s="170"/>
      <c r="G1280" s="170"/>
      <c r="H1280" s="170"/>
    </row>
    <row r="1281" spans="2:8" s="168" customFormat="1" ht="15">
      <c r="B1281" s="155" t="s">
        <v>2682</v>
      </c>
      <c r="C1281" s="156">
        <v>41609656.880000003</v>
      </c>
      <c r="F1281" s="170"/>
      <c r="G1281" s="170"/>
      <c r="H1281" s="170"/>
    </row>
    <row r="1282" spans="2:8" s="168" customFormat="1" ht="15">
      <c r="B1282" s="155" t="s">
        <v>2683</v>
      </c>
      <c r="C1282" s="156">
        <v>51499746.619999997</v>
      </c>
      <c r="F1282" s="170"/>
      <c r="G1282" s="170"/>
      <c r="H1282" s="170"/>
    </row>
    <row r="1283" spans="2:8" s="168" customFormat="1" ht="15">
      <c r="B1283" s="155" t="s">
        <v>2684</v>
      </c>
      <c r="C1283" s="156">
        <v>23553772.450000003</v>
      </c>
      <c r="F1283" s="170"/>
      <c r="G1283" s="170"/>
      <c r="H1283" s="170"/>
    </row>
    <row r="1284" spans="2:8" s="168" customFormat="1" ht="15">
      <c r="B1284" s="155" t="s">
        <v>2685</v>
      </c>
      <c r="C1284" s="156">
        <v>6128828.4000000004</v>
      </c>
      <c r="F1284" s="170"/>
      <c r="G1284" s="170"/>
      <c r="H1284" s="170"/>
    </row>
    <row r="1285" spans="2:8" s="168" customFormat="1" ht="15">
      <c r="B1285" s="155" t="s">
        <v>2686</v>
      </c>
      <c r="C1285" s="156">
        <v>2077896.27</v>
      </c>
      <c r="F1285" s="170"/>
      <c r="G1285" s="170"/>
      <c r="H1285" s="170"/>
    </row>
    <row r="1286" spans="2:8" s="168" customFormat="1" ht="15">
      <c r="B1286" s="155" t="s">
        <v>2687</v>
      </c>
      <c r="C1286" s="156">
        <v>147111805.64000002</v>
      </c>
      <c r="F1286" s="170"/>
      <c r="G1286" s="170"/>
      <c r="H1286" s="170"/>
    </row>
    <row r="1287" spans="2:8" s="168" customFormat="1" ht="15">
      <c r="B1287" s="155" t="s">
        <v>2688</v>
      </c>
      <c r="C1287" s="156">
        <v>47015175.939999998</v>
      </c>
      <c r="F1287" s="170"/>
      <c r="G1287" s="170"/>
      <c r="H1287" s="170"/>
    </row>
    <row r="1288" spans="2:8" s="168" customFormat="1" ht="15">
      <c r="B1288" s="155" t="s">
        <v>2689</v>
      </c>
      <c r="C1288" s="156">
        <v>1309191.33</v>
      </c>
      <c r="F1288" s="170"/>
      <c r="G1288" s="170"/>
      <c r="H1288" s="170"/>
    </row>
    <row r="1289" spans="2:8" s="168" customFormat="1" ht="15">
      <c r="B1289" s="155" t="s">
        <v>2690</v>
      </c>
      <c r="C1289" s="156">
        <v>4656037.47</v>
      </c>
      <c r="F1289" s="170"/>
      <c r="G1289" s="170"/>
      <c r="H1289" s="170"/>
    </row>
    <row r="1290" spans="2:8" s="168" customFormat="1" ht="15">
      <c r="B1290" s="155" t="s">
        <v>2691</v>
      </c>
      <c r="C1290" s="156">
        <v>173966520.64000002</v>
      </c>
      <c r="F1290" s="170"/>
      <c r="G1290" s="170"/>
      <c r="H1290" s="170"/>
    </row>
    <row r="1291" spans="2:8" s="168" customFormat="1" ht="15">
      <c r="B1291" s="155" t="s">
        <v>2692</v>
      </c>
      <c r="C1291" s="156">
        <v>10190186.33</v>
      </c>
      <c r="F1291" s="170"/>
      <c r="G1291" s="170"/>
      <c r="H1291" s="170"/>
    </row>
    <row r="1292" spans="2:8" s="168" customFormat="1" ht="15">
      <c r="B1292" s="155" t="s">
        <v>2693</v>
      </c>
      <c r="C1292" s="156">
        <v>8300142.5499999998</v>
      </c>
      <c r="F1292" s="170"/>
      <c r="G1292" s="170"/>
      <c r="H1292" s="170"/>
    </row>
    <row r="1293" spans="2:8" s="168" customFormat="1" ht="15">
      <c r="B1293" s="155" t="s">
        <v>2694</v>
      </c>
      <c r="C1293" s="156">
        <v>33622085.439999998</v>
      </c>
      <c r="F1293" s="170"/>
      <c r="G1293" s="170"/>
      <c r="H1293" s="170"/>
    </row>
    <row r="1294" spans="2:8" s="168" customFormat="1" ht="15">
      <c r="B1294" s="155" t="s">
        <v>2695</v>
      </c>
      <c r="C1294" s="156">
        <v>1128496.44</v>
      </c>
      <c r="F1294" s="170"/>
      <c r="G1294" s="170"/>
      <c r="H1294" s="170"/>
    </row>
    <row r="1295" spans="2:8" s="168" customFormat="1" ht="15">
      <c r="B1295" s="155" t="s">
        <v>2696</v>
      </c>
      <c r="C1295" s="156">
        <v>7546218.1099999994</v>
      </c>
      <c r="F1295" s="170"/>
      <c r="G1295" s="170"/>
      <c r="H1295" s="170"/>
    </row>
    <row r="1296" spans="2:8" s="168" customFormat="1" ht="15">
      <c r="B1296" s="155" t="s">
        <v>2697</v>
      </c>
      <c r="C1296" s="156">
        <v>275970680.00999999</v>
      </c>
      <c r="F1296" s="170"/>
      <c r="G1296" s="170"/>
      <c r="H1296" s="170"/>
    </row>
    <row r="1297" spans="2:8" s="168" customFormat="1" ht="15">
      <c r="B1297" s="155" t="s">
        <v>2698</v>
      </c>
      <c r="C1297" s="156">
        <v>160873859.00000003</v>
      </c>
      <c r="F1297" s="170"/>
      <c r="G1297" s="170"/>
      <c r="H1297" s="170"/>
    </row>
    <row r="1298" spans="2:8" s="168" customFormat="1" ht="15">
      <c r="B1298" s="155" t="s">
        <v>2699</v>
      </c>
      <c r="C1298" s="156">
        <v>177486864.52000001</v>
      </c>
      <c r="F1298" s="170"/>
      <c r="G1298" s="170"/>
      <c r="H1298" s="170"/>
    </row>
    <row r="1299" spans="2:8" s="168" customFormat="1" ht="15">
      <c r="B1299" s="155" t="s">
        <v>2700</v>
      </c>
      <c r="C1299" s="156">
        <v>10353652.890000001</v>
      </c>
      <c r="F1299" s="170"/>
      <c r="G1299" s="170"/>
      <c r="H1299" s="170"/>
    </row>
    <row r="1300" spans="2:8" s="168" customFormat="1" ht="15">
      <c r="B1300" s="155" t="s">
        <v>2701</v>
      </c>
      <c r="C1300" s="156">
        <v>53991756.100000001</v>
      </c>
      <c r="F1300" s="170"/>
      <c r="G1300" s="170"/>
      <c r="H1300" s="170"/>
    </row>
    <row r="1301" spans="2:8" s="168" customFormat="1" ht="15">
      <c r="B1301" s="155" t="s">
        <v>2702</v>
      </c>
      <c r="C1301" s="156">
        <v>2288885.56</v>
      </c>
      <c r="F1301" s="170"/>
      <c r="G1301" s="170"/>
      <c r="H1301" s="170"/>
    </row>
    <row r="1302" spans="2:8" s="168" customFormat="1" ht="15">
      <c r="B1302" s="155" t="s">
        <v>2703</v>
      </c>
      <c r="C1302" s="156">
        <v>10097107.42</v>
      </c>
      <c r="F1302" s="170"/>
      <c r="G1302" s="170"/>
      <c r="H1302" s="170"/>
    </row>
    <row r="1303" spans="2:8" s="168" customFormat="1" ht="15">
      <c r="B1303" s="155" t="s">
        <v>2704</v>
      </c>
      <c r="C1303" s="156">
        <v>35529778.039999999</v>
      </c>
      <c r="F1303" s="170"/>
      <c r="G1303" s="170"/>
      <c r="H1303" s="170"/>
    </row>
    <row r="1304" spans="2:8" s="168" customFormat="1" ht="15">
      <c r="B1304" s="155" t="s">
        <v>2705</v>
      </c>
      <c r="C1304" s="156">
        <v>1656686.04</v>
      </c>
      <c r="F1304" s="170"/>
      <c r="G1304" s="170"/>
      <c r="H1304" s="170"/>
    </row>
    <row r="1305" spans="2:8" s="168" customFormat="1" ht="15">
      <c r="B1305" s="155" t="s">
        <v>2706</v>
      </c>
      <c r="C1305" s="156">
        <v>13587888.389999999</v>
      </c>
      <c r="F1305" s="170"/>
      <c r="G1305" s="170"/>
      <c r="H1305" s="170"/>
    </row>
    <row r="1306" spans="2:8" s="168" customFormat="1" ht="15">
      <c r="B1306" s="155" t="s">
        <v>2707</v>
      </c>
      <c r="C1306" s="156">
        <v>109022675.68000001</v>
      </c>
      <c r="F1306" s="170"/>
      <c r="G1306" s="170"/>
      <c r="H1306" s="170"/>
    </row>
    <row r="1307" spans="2:8" s="168" customFormat="1" ht="15">
      <c r="B1307" s="155" t="s">
        <v>2708</v>
      </c>
      <c r="C1307" s="156">
        <v>551332493.76999998</v>
      </c>
      <c r="F1307" s="170"/>
      <c r="G1307" s="170"/>
      <c r="H1307" s="170"/>
    </row>
    <row r="1308" spans="2:8" s="168" customFormat="1" ht="15">
      <c r="B1308" s="155" t="s">
        <v>2709</v>
      </c>
      <c r="C1308" s="156">
        <v>13253625</v>
      </c>
      <c r="F1308" s="170"/>
      <c r="G1308" s="170"/>
      <c r="H1308" s="170"/>
    </row>
    <row r="1309" spans="2:8" s="168" customFormat="1" ht="15">
      <c r="B1309" s="155" t="s">
        <v>2710</v>
      </c>
      <c r="C1309" s="156">
        <v>28435707.389999997</v>
      </c>
      <c r="F1309" s="170"/>
      <c r="G1309" s="170"/>
      <c r="H1309" s="170"/>
    </row>
    <row r="1310" spans="2:8" s="168" customFormat="1" ht="15">
      <c r="B1310" s="155" t="s">
        <v>2711</v>
      </c>
      <c r="C1310" s="156">
        <v>104879509.94999999</v>
      </c>
      <c r="F1310" s="170"/>
      <c r="G1310" s="170"/>
      <c r="H1310" s="170"/>
    </row>
    <row r="1311" spans="2:8" s="168" customFormat="1" ht="15">
      <c r="B1311" s="155" t="s">
        <v>2712</v>
      </c>
      <c r="C1311" s="156">
        <v>210314533.88</v>
      </c>
      <c r="F1311" s="170"/>
      <c r="G1311" s="170"/>
      <c r="H1311" s="170"/>
    </row>
    <row r="1312" spans="2:8" s="168" customFormat="1" ht="15">
      <c r="B1312" s="155" t="s">
        <v>2713</v>
      </c>
      <c r="C1312" s="156">
        <v>9736359.5700000003</v>
      </c>
      <c r="F1312" s="170"/>
      <c r="G1312" s="170"/>
      <c r="H1312" s="170"/>
    </row>
    <row r="1313" spans="2:8" s="168" customFormat="1" ht="15">
      <c r="B1313" s="155" t="s">
        <v>2714</v>
      </c>
      <c r="C1313" s="156">
        <v>3093469.7</v>
      </c>
      <c r="F1313" s="170"/>
      <c r="G1313" s="170"/>
      <c r="H1313" s="170"/>
    </row>
    <row r="1314" spans="2:8" s="168" customFormat="1" ht="15">
      <c r="B1314" s="155" t="s">
        <v>2715</v>
      </c>
      <c r="C1314" s="156">
        <v>16635814.940000001</v>
      </c>
      <c r="F1314" s="170"/>
      <c r="G1314" s="170"/>
      <c r="H1314" s="170"/>
    </row>
    <row r="1315" spans="2:8" s="168" customFormat="1" ht="15">
      <c r="B1315" s="155" t="s">
        <v>2716</v>
      </c>
      <c r="C1315" s="156">
        <v>29563184.150000002</v>
      </c>
      <c r="F1315" s="170"/>
      <c r="G1315" s="170"/>
      <c r="H1315" s="170"/>
    </row>
    <row r="1316" spans="2:8" s="168" customFormat="1" ht="15">
      <c r="B1316" s="155" t="s">
        <v>2717</v>
      </c>
      <c r="C1316" s="156">
        <v>86083814.029999986</v>
      </c>
      <c r="F1316" s="170"/>
      <c r="G1316" s="170"/>
      <c r="H1316" s="170"/>
    </row>
    <row r="1317" spans="2:8" s="168" customFormat="1" ht="15">
      <c r="B1317" s="155" t="s">
        <v>2718</v>
      </c>
      <c r="C1317" s="156">
        <v>10363736</v>
      </c>
      <c r="F1317" s="170"/>
      <c r="G1317" s="170"/>
      <c r="H1317" s="170"/>
    </row>
    <row r="1318" spans="2:8" s="168" customFormat="1" ht="15">
      <c r="B1318" s="155" t="s">
        <v>2719</v>
      </c>
      <c r="C1318" s="156">
        <v>17496391.57</v>
      </c>
      <c r="F1318" s="170"/>
      <c r="G1318" s="170"/>
      <c r="H1318" s="170"/>
    </row>
    <row r="1319" spans="2:8" s="168" customFormat="1" ht="15">
      <c r="B1319" s="155" t="s">
        <v>2720</v>
      </c>
      <c r="C1319" s="156">
        <v>16954032.490000002</v>
      </c>
      <c r="F1319" s="170"/>
      <c r="G1319" s="170"/>
      <c r="H1319" s="170"/>
    </row>
    <row r="1320" spans="2:8" s="168" customFormat="1" ht="15">
      <c r="B1320" s="155" t="s">
        <v>2721</v>
      </c>
      <c r="C1320" s="156">
        <v>81137924.799999997</v>
      </c>
      <c r="F1320" s="170"/>
      <c r="G1320" s="170"/>
      <c r="H1320" s="170"/>
    </row>
    <row r="1321" spans="2:8" s="168" customFormat="1" ht="15">
      <c r="B1321" s="155" t="s">
        <v>2722</v>
      </c>
      <c r="C1321" s="156">
        <v>77706086.849999994</v>
      </c>
      <c r="F1321" s="170"/>
      <c r="G1321" s="170"/>
      <c r="H1321" s="170"/>
    </row>
    <row r="1322" spans="2:8" s="168" customFormat="1" ht="15">
      <c r="B1322" s="155" t="s">
        <v>2723</v>
      </c>
      <c r="C1322" s="156">
        <v>10333000.450000001</v>
      </c>
      <c r="F1322" s="170"/>
      <c r="G1322" s="170"/>
      <c r="H1322" s="170"/>
    </row>
    <row r="1323" spans="2:8" s="168" customFormat="1" ht="15">
      <c r="B1323" s="155" t="s">
        <v>2724</v>
      </c>
      <c r="C1323" s="156">
        <v>50826001.569999993</v>
      </c>
      <c r="F1323" s="170"/>
      <c r="G1323" s="170"/>
      <c r="H1323" s="170"/>
    </row>
    <row r="1324" spans="2:8" s="168" customFormat="1" ht="15">
      <c r="B1324" s="155" t="s">
        <v>2725</v>
      </c>
      <c r="C1324" s="156">
        <v>131338861.8</v>
      </c>
      <c r="F1324" s="170"/>
      <c r="G1324" s="170"/>
      <c r="H1324" s="170"/>
    </row>
    <row r="1325" spans="2:8" s="168" customFormat="1" ht="15">
      <c r="B1325" s="155" t="s">
        <v>2726</v>
      </c>
      <c r="C1325" s="156">
        <v>10614032.5</v>
      </c>
      <c r="F1325" s="170"/>
      <c r="G1325" s="170"/>
      <c r="H1325" s="170"/>
    </row>
    <row r="1326" spans="2:8" s="168" customFormat="1" ht="15">
      <c r="B1326" s="155" t="s">
        <v>2727</v>
      </c>
      <c r="C1326" s="156">
        <v>398887141.57999998</v>
      </c>
      <c r="F1326" s="170"/>
      <c r="G1326" s="170"/>
      <c r="H1326" s="170"/>
    </row>
    <row r="1327" spans="2:8" s="168" customFormat="1" ht="15">
      <c r="B1327" s="155" t="s">
        <v>2728</v>
      </c>
      <c r="C1327" s="156">
        <v>2692469.02</v>
      </c>
      <c r="F1327" s="170"/>
      <c r="G1327" s="170"/>
      <c r="H1327" s="170"/>
    </row>
    <row r="1328" spans="2:8" s="168" customFormat="1" ht="15">
      <c r="B1328" s="155" t="s">
        <v>2729</v>
      </c>
      <c r="C1328" s="156">
        <v>13934493.73</v>
      </c>
      <c r="F1328" s="170"/>
      <c r="G1328" s="170"/>
      <c r="H1328" s="170"/>
    </row>
    <row r="1329" spans="2:8" s="168" customFormat="1" ht="15">
      <c r="B1329" s="155" t="s">
        <v>2730</v>
      </c>
      <c r="C1329" s="156">
        <v>124286399</v>
      </c>
      <c r="F1329" s="170"/>
      <c r="G1329" s="170"/>
      <c r="H1329" s="170"/>
    </row>
    <row r="1330" spans="2:8" s="168" customFormat="1" ht="15">
      <c r="B1330" s="155" t="s">
        <v>2731</v>
      </c>
      <c r="C1330" s="156">
        <v>19468340.16</v>
      </c>
      <c r="F1330" s="170"/>
      <c r="G1330" s="170"/>
      <c r="H1330" s="170"/>
    </row>
    <row r="1331" spans="2:8" s="168" customFormat="1" ht="15">
      <c r="B1331" s="155" t="s">
        <v>2732</v>
      </c>
      <c r="C1331" s="156">
        <v>7281666.46</v>
      </c>
      <c r="F1331" s="170"/>
      <c r="G1331" s="170"/>
      <c r="H1331" s="170"/>
    </row>
    <row r="1332" spans="2:8" s="168" customFormat="1" ht="15">
      <c r="B1332" s="155" t="s">
        <v>2733</v>
      </c>
      <c r="C1332" s="156">
        <v>4082511.46</v>
      </c>
      <c r="F1332" s="170"/>
      <c r="G1332" s="170"/>
      <c r="H1332" s="170"/>
    </row>
    <row r="1333" spans="2:8" s="168" customFormat="1" ht="15">
      <c r="B1333" s="155" t="s">
        <v>2734</v>
      </c>
      <c r="C1333" s="156">
        <v>104039466.75</v>
      </c>
      <c r="F1333" s="170"/>
      <c r="G1333" s="170"/>
      <c r="H1333" s="170"/>
    </row>
    <row r="1334" spans="2:8" s="168" customFormat="1" ht="15">
      <c r="B1334" s="155" t="s">
        <v>2735</v>
      </c>
      <c r="C1334" s="156">
        <v>1701992.69</v>
      </c>
      <c r="F1334" s="170"/>
      <c r="G1334" s="170"/>
      <c r="H1334" s="170"/>
    </row>
    <row r="1335" spans="2:8" s="168" customFormat="1" ht="15">
      <c r="B1335" s="155" t="s">
        <v>2736</v>
      </c>
      <c r="C1335" s="156">
        <v>12684567.610000001</v>
      </c>
      <c r="F1335" s="170"/>
      <c r="G1335" s="170"/>
      <c r="H1335" s="170"/>
    </row>
    <row r="1336" spans="2:8" s="168" customFormat="1" ht="15.75">
      <c r="B1336" s="199"/>
      <c r="C1336" s="202">
        <f>SUM(C1138:C1335)</f>
        <v>79973962253.78006</v>
      </c>
      <c r="F1336" s="170"/>
      <c r="G1336" s="170"/>
      <c r="H1336" s="170"/>
    </row>
    <row r="1337" spans="2:8" s="168" customFormat="1">
      <c r="C1337" s="99"/>
      <c r="F1337" s="170"/>
      <c r="G1337" s="170"/>
      <c r="H1337" s="170"/>
    </row>
    <row r="1338" spans="2:8" s="168" customFormat="1" ht="15.75">
      <c r="B1338" s="199" t="s">
        <v>2528</v>
      </c>
      <c r="C1338" s="202">
        <f>+C1336-C1135</f>
        <v>-988219096.17991638</v>
      </c>
      <c r="F1338" s="170"/>
      <c r="G1338" s="170"/>
      <c r="H1338" s="170"/>
    </row>
    <row r="1339" spans="2:8" s="168" customFormat="1">
      <c r="C1339" s="99"/>
      <c r="F1339" s="170"/>
      <c r="G1339" s="170"/>
      <c r="H1339" s="170"/>
    </row>
    <row r="1340" spans="2:8" s="168" customFormat="1">
      <c r="C1340" s="99"/>
      <c r="F1340" s="170"/>
      <c r="G1340" s="170"/>
      <c r="H1340" s="170"/>
    </row>
    <row r="1341" spans="2:8" s="168" customFormat="1">
      <c r="B1341" s="184" t="s">
        <v>2529</v>
      </c>
      <c r="C1341" s="167"/>
      <c r="F1341" s="170"/>
      <c r="G1341" s="170"/>
      <c r="H1341" s="170"/>
    </row>
    <row r="1342" spans="2:8" s="168" customFormat="1">
      <c r="B1342" s="184"/>
      <c r="C1342" s="167"/>
      <c r="F1342" s="170"/>
      <c r="G1342" s="170"/>
      <c r="H1342" s="170"/>
    </row>
    <row r="1343" spans="2:8" s="168" customFormat="1">
      <c r="C1343" s="167"/>
      <c r="F1343" s="170"/>
      <c r="G1343" s="170"/>
      <c r="H1343" s="170"/>
    </row>
    <row r="1344" spans="2:8" s="168" customFormat="1" ht="15">
      <c r="B1344" s="203" t="s">
        <v>2530</v>
      </c>
      <c r="C1344" s="204">
        <v>44408</v>
      </c>
      <c r="D1344" s="128"/>
      <c r="E1344" s="205"/>
      <c r="F1344" s="206"/>
      <c r="G1344" s="170"/>
      <c r="H1344" s="170"/>
    </row>
    <row r="1345" spans="2:8" s="168" customFormat="1" ht="45">
      <c r="B1345" s="207" t="s">
        <v>2382</v>
      </c>
      <c r="C1345" s="207" t="s">
        <v>2531</v>
      </c>
      <c r="D1345" s="129" t="s">
        <v>2384</v>
      </c>
      <c r="E1345" s="208" t="s">
        <v>2385</v>
      </c>
      <c r="F1345" s="188" t="s">
        <v>2386</v>
      </c>
      <c r="G1345" s="170"/>
      <c r="H1345" s="170"/>
    </row>
    <row r="1346" spans="2:8" s="211" customFormat="1">
      <c r="B1346" s="209" t="s">
        <v>127</v>
      </c>
      <c r="C1346" s="210" t="s">
        <v>127</v>
      </c>
      <c r="D1346" s="130" t="s">
        <v>127</v>
      </c>
      <c r="E1346" s="130" t="s">
        <v>127</v>
      </c>
      <c r="F1346" s="130" t="s">
        <v>127</v>
      </c>
      <c r="G1346" s="167"/>
      <c r="H1346" s="167"/>
    </row>
    <row r="1347" spans="2:8" s="168" customFormat="1">
      <c r="B1347" s="212"/>
      <c r="C1347" s="169"/>
      <c r="D1347" s="169"/>
      <c r="E1347" s="169"/>
      <c r="F1347" s="206"/>
      <c r="G1347" s="170"/>
      <c r="H1347" s="170"/>
    </row>
    <row r="1348" spans="2:8" s="168" customFormat="1">
      <c r="B1348" s="169"/>
      <c r="C1348" s="169"/>
      <c r="D1348" s="169"/>
      <c r="E1348" s="169"/>
      <c r="F1348" s="206"/>
      <c r="G1348" s="170"/>
      <c r="H1348" s="170"/>
    </row>
    <row r="1349" spans="2:8" s="168" customFormat="1">
      <c r="B1349" s="127" t="s">
        <v>2741</v>
      </c>
      <c r="C1349" s="210" t="s">
        <v>127</v>
      </c>
      <c r="D1349" s="169"/>
      <c r="E1349" s="169"/>
      <c r="F1349" s="206"/>
      <c r="G1349" s="170"/>
      <c r="H1349" s="170"/>
    </row>
    <row r="1350" spans="2:8" s="168" customFormat="1">
      <c r="B1350" s="169"/>
      <c r="C1350" s="169"/>
      <c r="D1350" s="169"/>
      <c r="E1350" s="169"/>
      <c r="F1350" s="206"/>
      <c r="G1350" s="170"/>
      <c r="H1350" s="170"/>
    </row>
    <row r="1351" spans="2:8" s="168" customFormat="1" ht="15">
      <c r="B1351" s="197" t="s">
        <v>3087</v>
      </c>
      <c r="C1351" s="169"/>
      <c r="E1351" s="169"/>
      <c r="F1351" s="206"/>
      <c r="G1351" s="170"/>
      <c r="H1351" s="170"/>
    </row>
    <row r="1352" spans="2:8" s="168" customFormat="1">
      <c r="B1352" s="169"/>
      <c r="C1352" s="169"/>
      <c r="E1352" s="169"/>
      <c r="F1352" s="206"/>
      <c r="G1352" s="170"/>
      <c r="H1352" s="170"/>
    </row>
    <row r="1353" spans="2:8" s="168" customFormat="1" ht="15">
      <c r="B1353" s="213" t="s">
        <v>2532</v>
      </c>
      <c r="C1353" s="131" t="s">
        <v>2533</v>
      </c>
      <c r="E1353" s="169"/>
      <c r="F1353" s="206"/>
      <c r="G1353" s="170"/>
      <c r="H1353" s="170"/>
    </row>
    <row r="1354" spans="2:8" s="168" customFormat="1" ht="15">
      <c r="B1354" s="214"/>
      <c r="C1354" s="210" t="s">
        <v>127</v>
      </c>
      <c r="E1354" s="169"/>
      <c r="F1354" s="206"/>
      <c r="G1354" s="170"/>
      <c r="H1354" s="170"/>
    </row>
    <row r="1355" spans="2:8" s="168" customFormat="1" ht="15">
      <c r="B1355" s="215"/>
      <c r="C1355" s="132"/>
      <c r="E1355" s="169"/>
      <c r="F1355" s="206"/>
      <c r="G1355" s="170"/>
      <c r="H1355" s="170"/>
    </row>
    <row r="1356" spans="2:8" s="168" customFormat="1">
      <c r="E1356" s="169"/>
      <c r="F1356" s="206"/>
      <c r="G1356" s="170"/>
      <c r="H1356" s="170"/>
    </row>
    <row r="1357" spans="2:8" s="168" customFormat="1" ht="15">
      <c r="B1357" s="216" t="s">
        <v>2524</v>
      </c>
      <c r="C1357" s="133" t="s">
        <v>2533</v>
      </c>
      <c r="E1357" s="169"/>
      <c r="F1357" s="206"/>
      <c r="G1357" s="170"/>
      <c r="H1357" s="170"/>
    </row>
    <row r="1358" spans="2:8" s="168" customFormat="1">
      <c r="B1358" s="210"/>
      <c r="C1358" s="210" t="s">
        <v>127</v>
      </c>
      <c r="E1358" s="169"/>
      <c r="F1358" s="206"/>
      <c r="G1358" s="170"/>
      <c r="H1358" s="170"/>
    </row>
    <row r="1359" spans="2:8" s="168" customFormat="1">
      <c r="C1359" s="211"/>
      <c r="E1359" s="169"/>
      <c r="F1359" s="206"/>
      <c r="G1359" s="170"/>
      <c r="H1359" s="170"/>
    </row>
    <row r="1360" spans="2:8" s="168" customFormat="1" ht="15">
      <c r="B1360" s="213" t="s">
        <v>2534</v>
      </c>
      <c r="C1360" s="131" t="s">
        <v>2535</v>
      </c>
      <c r="E1360" s="169"/>
      <c r="F1360" s="206"/>
      <c r="G1360" s="170"/>
      <c r="H1360" s="170"/>
    </row>
    <row r="1361" spans="2:8" s="168" customFormat="1" ht="15">
      <c r="B1361" s="214"/>
      <c r="C1361" s="210" t="s">
        <v>127</v>
      </c>
      <c r="E1361" s="169"/>
      <c r="F1361" s="206"/>
      <c r="G1361" s="170"/>
      <c r="H1361" s="170"/>
    </row>
    <row r="1362" spans="2:8" s="168" customFormat="1">
      <c r="C1362" s="211"/>
      <c r="F1362" s="170"/>
      <c r="G1362" s="170"/>
      <c r="H1362" s="170"/>
    </row>
    <row r="1363" spans="2:8" s="168" customFormat="1" ht="15">
      <c r="B1363" s="216" t="s">
        <v>2536</v>
      </c>
      <c r="C1363" s="134" t="s">
        <v>2535</v>
      </c>
      <c r="F1363" s="170"/>
      <c r="G1363" s="170"/>
      <c r="H1363" s="170"/>
    </row>
    <row r="1364" spans="2:8" s="168" customFormat="1" ht="15">
      <c r="B1364" s="214"/>
      <c r="C1364" s="210" t="s">
        <v>127</v>
      </c>
      <c r="F1364" s="170"/>
      <c r="G1364" s="170"/>
      <c r="H1364" s="170"/>
    </row>
    <row r="1365" spans="2:8" s="168" customFormat="1">
      <c r="C1365" s="211"/>
      <c r="F1365" s="170"/>
      <c r="G1365" s="170"/>
      <c r="H1365" s="170"/>
    </row>
    <row r="1366" spans="2:8" s="168" customFormat="1" ht="15">
      <c r="B1366" s="217" t="s">
        <v>2537</v>
      </c>
      <c r="C1366" s="210" t="s">
        <v>127</v>
      </c>
      <c r="F1366" s="170"/>
      <c r="G1366" s="170"/>
      <c r="H1366" s="170"/>
    </row>
    <row r="1367" spans="2:8" s="168" customFormat="1">
      <c r="F1367" s="170"/>
      <c r="G1367" s="170"/>
      <c r="H1367" s="170"/>
    </row>
    <row r="1368" spans="2:8" s="168" customFormat="1">
      <c r="C1368" s="99"/>
      <c r="F1368" s="170"/>
      <c r="G1368" s="170"/>
      <c r="H1368" s="170"/>
    </row>
    <row r="1369" spans="2:8" s="168" customFormat="1">
      <c r="C1369" s="167"/>
      <c r="F1369" s="170"/>
      <c r="G1369" s="170"/>
      <c r="H1369" s="170"/>
    </row>
    <row r="1370" spans="2:8" s="168" customFormat="1">
      <c r="C1370" s="167"/>
      <c r="F1370" s="170"/>
      <c r="G1370" s="170"/>
      <c r="H1370" s="170"/>
    </row>
    <row r="1371" spans="2:8" s="168" customFormat="1">
      <c r="C1371" s="167"/>
      <c r="F1371" s="170"/>
      <c r="G1371" s="170"/>
      <c r="H1371" s="170"/>
    </row>
    <row r="1372" spans="2:8" s="168" customFormat="1">
      <c r="C1372" s="167"/>
      <c r="F1372" s="170"/>
      <c r="G1372" s="170"/>
      <c r="H1372" s="170"/>
    </row>
    <row r="1373" spans="2:8" s="168" customFormat="1">
      <c r="C1373" s="167"/>
      <c r="F1373" s="170"/>
      <c r="G1373" s="170"/>
      <c r="H1373" s="170"/>
    </row>
    <row r="1374" spans="2:8" s="168" customFormat="1">
      <c r="C1374" s="167"/>
      <c r="F1374" s="170"/>
      <c r="G1374" s="170"/>
      <c r="H1374" s="170"/>
    </row>
    <row r="1375" spans="2:8" s="168" customFormat="1">
      <c r="C1375" s="167"/>
      <c r="F1375" s="170"/>
      <c r="G1375" s="170"/>
      <c r="H1375" s="170"/>
    </row>
    <row r="1376" spans="2:8" s="168" customFormat="1">
      <c r="C1376" s="167"/>
      <c r="F1376" s="170"/>
      <c r="G1376" s="170"/>
      <c r="H1376" s="170"/>
    </row>
    <row r="1377" spans="3:8" s="168" customFormat="1">
      <c r="C1377" s="167"/>
      <c r="F1377" s="170"/>
      <c r="G1377" s="170"/>
      <c r="H1377" s="170"/>
    </row>
    <row r="1378" spans="3:8" s="168" customFormat="1">
      <c r="C1378" s="167"/>
      <c r="F1378" s="170"/>
      <c r="G1378" s="170"/>
      <c r="H1378" s="170"/>
    </row>
    <row r="1379" spans="3:8" s="168" customFormat="1">
      <c r="C1379" s="167"/>
      <c r="F1379" s="170"/>
      <c r="G1379" s="170"/>
      <c r="H1379" s="170"/>
    </row>
    <row r="1380" spans="3:8" s="168" customFormat="1">
      <c r="C1380" s="167"/>
      <c r="F1380" s="170"/>
      <c r="G1380" s="170"/>
      <c r="H1380" s="170"/>
    </row>
  </sheetData>
  <mergeCells count="3">
    <mergeCell ref="B1:E1"/>
    <mergeCell ref="C3:C8"/>
    <mergeCell ref="F395:F528"/>
  </mergeCells>
  <conditionalFormatting sqref="B389">
    <cfRule type="expression" dxfId="95" priority="1">
      <formula>$A66290="Total"</formula>
    </cfRule>
  </conditionalFormatting>
  <hyperlinks>
    <hyperlink ref="A1" location="Index!A1" display="Index" xr:uid="{00000000-0004-0000-1E00-000000000000}"/>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450"/>
  <sheetViews>
    <sheetView topLeftCell="A412" workbookViewId="0">
      <selection activeCell="B429" sqref="B429"/>
    </sheetView>
  </sheetViews>
  <sheetFormatPr defaultRowHeight="12.75"/>
  <cols>
    <col min="1" max="1" width="5.42578125" style="1" bestFit="1" customWidth="1"/>
    <col min="2" max="2" width="67" style="1" bestFit="1" customWidth="1"/>
    <col min="3" max="3" width="20.7109375" style="9" customWidth="1"/>
    <col min="4" max="4" width="27.7109375" style="1" bestFit="1" customWidth="1"/>
    <col min="5" max="5" width="14.28515625" style="1" bestFit="1" customWidth="1"/>
    <col min="6" max="6" width="11.5703125" style="4" bestFit="1" customWidth="1"/>
    <col min="7" max="7" width="18.140625" style="4" bestFit="1" customWidth="1"/>
    <col min="8" max="8" width="9.140625" style="4" bestFit="1" customWidth="1"/>
    <col min="9" max="9" width="9.5703125" style="1" bestFit="1" customWidth="1"/>
    <col min="10" max="16384" width="9.140625" style="1"/>
  </cols>
  <sheetData>
    <row r="1" spans="1:9">
      <c r="A1" s="3" t="s">
        <v>0</v>
      </c>
      <c r="B1" s="297" t="s">
        <v>43</v>
      </c>
      <c r="C1" s="297"/>
      <c r="D1" s="297"/>
      <c r="E1" s="297"/>
    </row>
    <row r="2" spans="1:9" ht="13.5" thickBot="1"/>
    <row r="3" spans="1:9" ht="15">
      <c r="B3" s="85" t="s">
        <v>2298</v>
      </c>
      <c r="C3" s="298"/>
      <c r="I3" s="48"/>
    </row>
    <row r="4" spans="1:9" ht="15">
      <c r="B4" s="86" t="s">
        <v>2299</v>
      </c>
      <c r="C4" s="299"/>
      <c r="I4" s="48"/>
    </row>
    <row r="5" spans="1:9" ht="15">
      <c r="B5" s="87" t="s">
        <v>2295</v>
      </c>
      <c r="C5" s="299"/>
      <c r="I5" s="48"/>
    </row>
    <row r="6" spans="1:9" ht="30">
      <c r="B6" s="87" t="s">
        <v>2300</v>
      </c>
      <c r="C6" s="299"/>
      <c r="I6" s="48"/>
    </row>
    <row r="7" spans="1:9" ht="30.75" thickBot="1">
      <c r="B7" s="89" t="s">
        <v>2301</v>
      </c>
      <c r="C7" s="300"/>
      <c r="I7" s="48"/>
    </row>
    <row r="9" spans="1:9" s="168" customFormat="1">
      <c r="C9" s="167"/>
      <c r="F9" s="170"/>
      <c r="G9" s="170"/>
      <c r="H9" s="170"/>
    </row>
    <row r="10" spans="1:9" s="168" customFormat="1">
      <c r="B10" s="168" t="s">
        <v>103</v>
      </c>
      <c r="C10" s="167"/>
      <c r="F10" s="170"/>
      <c r="G10" s="170"/>
      <c r="H10" s="170"/>
    </row>
    <row r="11" spans="1:9" s="168" customFormat="1">
      <c r="C11" s="167"/>
      <c r="F11" s="170"/>
      <c r="G11" s="170"/>
      <c r="H11" s="170"/>
    </row>
    <row r="12" spans="1:9" s="168" customFormat="1">
      <c r="B12" s="181" t="s">
        <v>104</v>
      </c>
      <c r="C12" s="182" t="s">
        <v>132</v>
      </c>
      <c r="D12" s="181" t="s">
        <v>133</v>
      </c>
      <c r="E12" s="181" t="s">
        <v>106</v>
      </c>
      <c r="F12" s="183" t="s">
        <v>107</v>
      </c>
      <c r="G12" s="183" t="s">
        <v>108</v>
      </c>
      <c r="H12" s="183" t="s">
        <v>109</v>
      </c>
      <c r="I12" s="184" t="s">
        <v>134</v>
      </c>
    </row>
    <row r="13" spans="1:9" s="168" customFormat="1">
      <c r="B13" s="184" t="s">
        <v>135</v>
      </c>
      <c r="C13" s="167"/>
      <c r="F13" s="170"/>
      <c r="G13" s="170"/>
      <c r="H13" s="170"/>
    </row>
    <row r="14" spans="1:9" s="168" customFormat="1">
      <c r="B14" s="184" t="s">
        <v>136</v>
      </c>
      <c r="C14" s="167"/>
      <c r="F14" s="170"/>
      <c r="G14" s="170"/>
      <c r="H14" s="170"/>
    </row>
    <row r="15" spans="1:9" s="168" customFormat="1">
      <c r="B15" s="168" t="s">
        <v>983</v>
      </c>
      <c r="C15" s="167" t="s">
        <v>137</v>
      </c>
      <c r="D15" s="168" t="s">
        <v>140</v>
      </c>
      <c r="E15" s="168" t="s">
        <v>141</v>
      </c>
      <c r="F15" s="170">
        <v>545425</v>
      </c>
      <c r="G15" s="170">
        <v>11101.04</v>
      </c>
      <c r="H15" s="170">
        <v>3.59</v>
      </c>
    </row>
    <row r="16" spans="1:9" s="168" customFormat="1">
      <c r="B16" s="168" t="s">
        <v>982</v>
      </c>
      <c r="C16" s="167" t="s">
        <v>137</v>
      </c>
      <c r="D16" s="168" t="s">
        <v>138</v>
      </c>
      <c r="E16" s="168" t="s">
        <v>139</v>
      </c>
      <c r="F16" s="170">
        <v>1595250</v>
      </c>
      <c r="G16" s="170">
        <v>10887.58</v>
      </c>
      <c r="H16" s="170">
        <v>3.52</v>
      </c>
    </row>
    <row r="17" spans="2:8" s="168" customFormat="1">
      <c r="B17" s="168" t="s">
        <v>984</v>
      </c>
      <c r="C17" s="167" t="s">
        <v>137</v>
      </c>
      <c r="D17" s="168" t="s">
        <v>151</v>
      </c>
      <c r="E17" s="168" t="s">
        <v>152</v>
      </c>
      <c r="F17" s="170">
        <v>1596895</v>
      </c>
      <c r="G17" s="170">
        <v>8968.9599999999991</v>
      </c>
      <c r="H17" s="170">
        <v>2.9</v>
      </c>
    </row>
    <row r="18" spans="2:8" s="168" customFormat="1">
      <c r="B18" s="168" t="s">
        <v>281</v>
      </c>
      <c r="C18" s="167" t="s">
        <v>137</v>
      </c>
      <c r="D18" s="168" t="s">
        <v>138</v>
      </c>
      <c r="E18" s="168" t="s">
        <v>282</v>
      </c>
      <c r="F18" s="170">
        <v>2039000</v>
      </c>
      <c r="G18" s="170">
        <v>8804.4</v>
      </c>
      <c r="H18" s="170">
        <v>2.84</v>
      </c>
    </row>
    <row r="19" spans="2:8" s="168" customFormat="1">
      <c r="B19" s="168" t="s">
        <v>1055</v>
      </c>
      <c r="C19" s="167" t="s">
        <v>137</v>
      </c>
      <c r="D19" s="168" t="s">
        <v>143</v>
      </c>
      <c r="E19" s="168" t="s">
        <v>144</v>
      </c>
      <c r="F19" s="170">
        <v>524600</v>
      </c>
      <c r="G19" s="170">
        <v>8448.68</v>
      </c>
      <c r="H19" s="170">
        <v>2.73</v>
      </c>
    </row>
    <row r="20" spans="2:8" s="168" customFormat="1">
      <c r="B20" s="168" t="s">
        <v>980</v>
      </c>
      <c r="C20" s="167" t="s">
        <v>137</v>
      </c>
      <c r="D20" s="168" t="s">
        <v>167</v>
      </c>
      <c r="E20" s="168" t="s">
        <v>180</v>
      </c>
      <c r="F20" s="170">
        <v>991750</v>
      </c>
      <c r="G20" s="170">
        <v>7675.65</v>
      </c>
      <c r="H20" s="170">
        <v>2.48</v>
      </c>
    </row>
    <row r="21" spans="2:8" s="168" customFormat="1">
      <c r="B21" s="168" t="s">
        <v>989</v>
      </c>
      <c r="C21" s="167" t="s">
        <v>137</v>
      </c>
      <c r="D21" s="168" t="s">
        <v>177</v>
      </c>
      <c r="E21" s="168" t="s">
        <v>178</v>
      </c>
      <c r="F21" s="170">
        <v>444925</v>
      </c>
      <c r="G21" s="170">
        <v>7125.25</v>
      </c>
      <c r="H21" s="170">
        <v>2.2999999999999998</v>
      </c>
    </row>
    <row r="22" spans="2:8" s="168" customFormat="1">
      <c r="B22" s="168" t="s">
        <v>1027</v>
      </c>
      <c r="C22" s="167" t="s">
        <v>137</v>
      </c>
      <c r="D22" s="168" t="s">
        <v>147</v>
      </c>
      <c r="E22" s="168" t="s">
        <v>148</v>
      </c>
      <c r="F22" s="170">
        <v>291600</v>
      </c>
      <c r="G22" s="170">
        <v>7118.39</v>
      </c>
      <c r="H22" s="170">
        <v>2.2999999999999998</v>
      </c>
    </row>
    <row r="23" spans="2:8" s="168" customFormat="1">
      <c r="B23" s="168" t="s">
        <v>993</v>
      </c>
      <c r="C23" s="167" t="s">
        <v>137</v>
      </c>
      <c r="D23" s="168" t="s">
        <v>143</v>
      </c>
      <c r="E23" s="168" t="s">
        <v>421</v>
      </c>
      <c r="F23" s="170">
        <v>567600</v>
      </c>
      <c r="G23" s="170">
        <v>6865.41</v>
      </c>
      <c r="H23" s="170">
        <v>2.2200000000000002</v>
      </c>
    </row>
    <row r="24" spans="2:8" s="168" customFormat="1">
      <c r="B24" s="168" t="s">
        <v>986</v>
      </c>
      <c r="C24" s="167" t="s">
        <v>137</v>
      </c>
      <c r="D24" s="168" t="s">
        <v>341</v>
      </c>
      <c r="E24" s="168" t="s">
        <v>342</v>
      </c>
      <c r="F24" s="170">
        <v>432350</v>
      </c>
      <c r="G24" s="170">
        <v>6201.2</v>
      </c>
      <c r="H24" s="170">
        <v>2</v>
      </c>
    </row>
    <row r="25" spans="2:8" s="168" customFormat="1">
      <c r="B25" s="168" t="s">
        <v>1046</v>
      </c>
      <c r="C25" s="167" t="s">
        <v>137</v>
      </c>
      <c r="D25" s="168" t="s">
        <v>140</v>
      </c>
      <c r="E25" s="168" t="s">
        <v>350</v>
      </c>
      <c r="F25" s="170">
        <v>1138600</v>
      </c>
      <c r="G25" s="170">
        <v>5072.46</v>
      </c>
      <c r="H25" s="170">
        <v>1.64</v>
      </c>
    </row>
    <row r="26" spans="2:8" s="168" customFormat="1">
      <c r="B26" s="168" t="s">
        <v>1009</v>
      </c>
      <c r="C26" s="167" t="s">
        <v>137</v>
      </c>
      <c r="D26" s="168" t="s">
        <v>255</v>
      </c>
      <c r="E26" s="168" t="s">
        <v>365</v>
      </c>
      <c r="F26" s="170">
        <v>3943000</v>
      </c>
      <c r="G26" s="170">
        <v>4928.75</v>
      </c>
      <c r="H26" s="170">
        <v>1.59</v>
      </c>
    </row>
    <row r="27" spans="2:8" s="168" customFormat="1">
      <c r="B27" s="168" t="s">
        <v>1006</v>
      </c>
      <c r="C27" s="167" t="s">
        <v>137</v>
      </c>
      <c r="D27" s="168" t="s">
        <v>170</v>
      </c>
      <c r="E27" s="168" t="s">
        <v>348</v>
      </c>
      <c r="F27" s="170">
        <v>303500</v>
      </c>
      <c r="G27" s="170">
        <v>4708.3500000000004</v>
      </c>
      <c r="H27" s="170">
        <v>1.52</v>
      </c>
    </row>
    <row r="28" spans="2:8" s="168" customFormat="1">
      <c r="B28" s="168" t="s">
        <v>1012</v>
      </c>
      <c r="C28" s="167" t="s">
        <v>137</v>
      </c>
      <c r="D28" s="168" t="s">
        <v>244</v>
      </c>
      <c r="E28" s="168" t="s">
        <v>381</v>
      </c>
      <c r="F28" s="170">
        <v>613800</v>
      </c>
      <c r="G28" s="170">
        <v>4561.1499999999996</v>
      </c>
      <c r="H28" s="170">
        <v>1.47</v>
      </c>
    </row>
    <row r="29" spans="2:8" s="168" customFormat="1">
      <c r="B29" s="168" t="s">
        <v>990</v>
      </c>
      <c r="C29" s="167" t="s">
        <v>137</v>
      </c>
      <c r="D29" s="168" t="s">
        <v>167</v>
      </c>
      <c r="E29" s="168" t="s">
        <v>169</v>
      </c>
      <c r="F29" s="170">
        <v>95325</v>
      </c>
      <c r="G29" s="170">
        <v>4490.95</v>
      </c>
      <c r="H29" s="170">
        <v>1.45</v>
      </c>
    </row>
    <row r="30" spans="2:8" s="168" customFormat="1">
      <c r="B30" s="168" t="s">
        <v>1000</v>
      </c>
      <c r="C30" s="167" t="s">
        <v>137</v>
      </c>
      <c r="D30" s="168" t="s">
        <v>344</v>
      </c>
      <c r="E30" s="168" t="s">
        <v>345</v>
      </c>
      <c r="F30" s="170">
        <v>1005600</v>
      </c>
      <c r="G30" s="170">
        <v>4472.91</v>
      </c>
      <c r="H30" s="170">
        <v>1.44</v>
      </c>
    </row>
    <row r="31" spans="2:8" s="168" customFormat="1">
      <c r="B31" s="168" t="s">
        <v>999</v>
      </c>
      <c r="C31" s="167" t="s">
        <v>137</v>
      </c>
      <c r="D31" s="168" t="s">
        <v>138</v>
      </c>
      <c r="E31" s="168" t="s">
        <v>142</v>
      </c>
      <c r="F31" s="170">
        <v>313400</v>
      </c>
      <c r="G31" s="170">
        <v>4470.49</v>
      </c>
      <c r="H31" s="170">
        <v>1.44</v>
      </c>
    </row>
    <row r="32" spans="2:8" s="168" customFormat="1">
      <c r="B32" s="168" t="s">
        <v>1004</v>
      </c>
      <c r="C32" s="167" t="s">
        <v>137</v>
      </c>
      <c r="D32" s="168" t="s">
        <v>170</v>
      </c>
      <c r="E32" s="168" t="s">
        <v>179</v>
      </c>
      <c r="F32" s="170">
        <v>177800</v>
      </c>
      <c r="G32" s="170">
        <v>4256.71</v>
      </c>
      <c r="H32" s="170">
        <v>1.37</v>
      </c>
    </row>
    <row r="33" spans="2:8" s="168" customFormat="1">
      <c r="B33" s="168" t="s">
        <v>1089</v>
      </c>
      <c r="C33" s="167" t="s">
        <v>137</v>
      </c>
      <c r="D33" s="168" t="s">
        <v>160</v>
      </c>
      <c r="E33" s="168" t="s">
        <v>186</v>
      </c>
      <c r="F33" s="170">
        <v>507600</v>
      </c>
      <c r="G33" s="170">
        <v>3838.73</v>
      </c>
      <c r="H33" s="170">
        <v>1.24</v>
      </c>
    </row>
    <row r="34" spans="2:8" s="168" customFormat="1">
      <c r="B34" s="168" t="s">
        <v>998</v>
      </c>
      <c r="C34" s="167" t="s">
        <v>137</v>
      </c>
      <c r="D34" s="168" t="s">
        <v>143</v>
      </c>
      <c r="E34" s="168" t="s">
        <v>269</v>
      </c>
      <c r="F34" s="170">
        <v>346700</v>
      </c>
      <c r="G34" s="170">
        <v>3553.5</v>
      </c>
      <c r="H34" s="170">
        <v>1.1499999999999999</v>
      </c>
    </row>
    <row r="35" spans="2:8" s="168" customFormat="1">
      <c r="B35" s="168" t="s">
        <v>1067</v>
      </c>
      <c r="C35" s="167" t="s">
        <v>137</v>
      </c>
      <c r="D35" s="168" t="s">
        <v>167</v>
      </c>
      <c r="E35" s="168" t="s">
        <v>168</v>
      </c>
      <c r="F35" s="170">
        <v>68300</v>
      </c>
      <c r="G35" s="170">
        <v>3350.87</v>
      </c>
      <c r="H35" s="170">
        <v>1.08</v>
      </c>
    </row>
    <row r="36" spans="2:8" s="168" customFormat="1">
      <c r="B36" s="168" t="s">
        <v>1002</v>
      </c>
      <c r="C36" s="167" t="s">
        <v>137</v>
      </c>
      <c r="D36" s="168" t="s">
        <v>160</v>
      </c>
      <c r="E36" s="168" t="s">
        <v>161</v>
      </c>
      <c r="F36" s="170">
        <v>142500</v>
      </c>
      <c r="G36" s="170">
        <v>3324.95</v>
      </c>
      <c r="H36" s="170">
        <v>1.07</v>
      </c>
    </row>
    <row r="37" spans="2:8" s="168" customFormat="1">
      <c r="B37" s="168" t="s">
        <v>991</v>
      </c>
      <c r="C37" s="167" t="s">
        <v>137</v>
      </c>
      <c r="D37" s="168" t="s">
        <v>196</v>
      </c>
      <c r="E37" s="168" t="s">
        <v>426</v>
      </c>
      <c r="F37" s="170">
        <v>492250</v>
      </c>
      <c r="G37" s="170">
        <v>3320.23</v>
      </c>
      <c r="H37" s="170">
        <v>1.07</v>
      </c>
    </row>
    <row r="38" spans="2:8" s="168" customFormat="1">
      <c r="B38" s="168" t="s">
        <v>985</v>
      </c>
      <c r="C38" s="167" t="s">
        <v>137</v>
      </c>
      <c r="D38" s="168" t="s">
        <v>143</v>
      </c>
      <c r="E38" s="168" t="s">
        <v>145</v>
      </c>
      <c r="F38" s="170">
        <v>103500</v>
      </c>
      <c r="G38" s="170">
        <v>3278.31</v>
      </c>
      <c r="H38" s="170">
        <v>1.06</v>
      </c>
    </row>
    <row r="39" spans="2:8" s="168" customFormat="1">
      <c r="B39" s="168" t="s">
        <v>1249</v>
      </c>
      <c r="C39" s="167" t="s">
        <v>137</v>
      </c>
      <c r="D39" s="168" t="s">
        <v>255</v>
      </c>
      <c r="E39" s="168" t="s">
        <v>270</v>
      </c>
      <c r="F39" s="170">
        <v>1842667</v>
      </c>
      <c r="G39" s="170">
        <v>3153.72</v>
      </c>
      <c r="H39" s="170">
        <v>1.02</v>
      </c>
    </row>
    <row r="40" spans="2:8" s="168" customFormat="1">
      <c r="B40" s="168" t="s">
        <v>1041</v>
      </c>
      <c r="C40" s="167" t="s">
        <v>137</v>
      </c>
      <c r="D40" s="168" t="s">
        <v>170</v>
      </c>
      <c r="E40" s="168" t="s">
        <v>171</v>
      </c>
      <c r="F40" s="170">
        <v>38500</v>
      </c>
      <c r="G40" s="170">
        <v>2933.39</v>
      </c>
      <c r="H40" s="170">
        <v>0.95</v>
      </c>
    </row>
    <row r="41" spans="2:8" s="168" customFormat="1">
      <c r="B41" s="168" t="s">
        <v>1098</v>
      </c>
      <c r="C41" s="167" t="s">
        <v>137</v>
      </c>
      <c r="D41" s="168" t="s">
        <v>255</v>
      </c>
      <c r="E41" s="168" t="s">
        <v>424</v>
      </c>
      <c r="F41" s="170">
        <v>2191600</v>
      </c>
      <c r="G41" s="170">
        <v>2590.4699999999998</v>
      </c>
      <c r="H41" s="170">
        <v>0.84</v>
      </c>
    </row>
    <row r="42" spans="2:8" s="168" customFormat="1">
      <c r="B42" s="168" t="s">
        <v>1016</v>
      </c>
      <c r="C42" s="167" t="s">
        <v>137</v>
      </c>
      <c r="D42" s="168" t="s">
        <v>160</v>
      </c>
      <c r="E42" s="168" t="s">
        <v>419</v>
      </c>
      <c r="F42" s="170">
        <v>86100</v>
      </c>
      <c r="G42" s="170">
        <v>2547.23</v>
      </c>
      <c r="H42" s="170">
        <v>0.82</v>
      </c>
    </row>
    <row r="43" spans="2:8" s="168" customFormat="1">
      <c r="B43" s="168" t="s">
        <v>981</v>
      </c>
      <c r="C43" s="167" t="s">
        <v>137</v>
      </c>
      <c r="D43" s="168" t="s">
        <v>160</v>
      </c>
      <c r="E43" s="168" t="s">
        <v>162</v>
      </c>
      <c r="F43" s="170">
        <v>1153600</v>
      </c>
      <c r="G43" s="170">
        <v>2364.3000000000002</v>
      </c>
      <c r="H43" s="170">
        <v>0.76</v>
      </c>
    </row>
    <row r="44" spans="2:8" s="168" customFormat="1">
      <c r="B44" s="168" t="s">
        <v>996</v>
      </c>
      <c r="C44" s="167" t="s">
        <v>137</v>
      </c>
      <c r="D44" s="168" t="s">
        <v>222</v>
      </c>
      <c r="E44" s="168" t="s">
        <v>294</v>
      </c>
      <c r="F44" s="170">
        <v>54200</v>
      </c>
      <c r="G44" s="170">
        <v>2186.9699999999998</v>
      </c>
      <c r="H44" s="170">
        <v>0.71</v>
      </c>
    </row>
    <row r="45" spans="2:8" s="168" customFormat="1">
      <c r="B45" s="168" t="s">
        <v>1037</v>
      </c>
      <c r="C45" s="167" t="s">
        <v>137</v>
      </c>
      <c r="D45" s="168" t="s">
        <v>167</v>
      </c>
      <c r="E45" s="168" t="s">
        <v>428</v>
      </c>
      <c r="F45" s="170">
        <v>235200</v>
      </c>
      <c r="G45" s="170">
        <v>2163.96</v>
      </c>
      <c r="H45" s="170">
        <v>0.7</v>
      </c>
    </row>
    <row r="46" spans="2:8" s="168" customFormat="1">
      <c r="B46" s="168" t="s">
        <v>987</v>
      </c>
      <c r="C46" s="167" t="s">
        <v>137</v>
      </c>
      <c r="D46" s="168" t="s">
        <v>344</v>
      </c>
      <c r="E46" s="168" t="s">
        <v>346</v>
      </c>
      <c r="F46" s="170">
        <v>706800</v>
      </c>
      <c r="G46" s="170">
        <v>2133.48</v>
      </c>
      <c r="H46" s="170">
        <v>0.69</v>
      </c>
    </row>
    <row r="47" spans="2:8" s="168" customFormat="1">
      <c r="B47" s="168" t="s">
        <v>1250</v>
      </c>
      <c r="C47" s="167" t="s">
        <v>137</v>
      </c>
      <c r="D47" s="168" t="s">
        <v>225</v>
      </c>
      <c r="E47" s="168" t="s">
        <v>444</v>
      </c>
      <c r="F47" s="170">
        <v>106800</v>
      </c>
      <c r="G47" s="170">
        <v>1814.69</v>
      </c>
      <c r="H47" s="170">
        <v>0.59</v>
      </c>
    </row>
    <row r="48" spans="2:8" s="168" customFormat="1">
      <c r="B48" s="168" t="s">
        <v>1251</v>
      </c>
      <c r="C48" s="167" t="s">
        <v>137</v>
      </c>
      <c r="D48" s="168" t="s">
        <v>149</v>
      </c>
      <c r="E48" s="168" t="s">
        <v>446</v>
      </c>
      <c r="F48" s="170">
        <v>372000</v>
      </c>
      <c r="G48" s="170">
        <v>1812.01</v>
      </c>
      <c r="H48" s="170">
        <v>0.59</v>
      </c>
    </row>
    <row r="49" spans="2:8" s="168" customFormat="1">
      <c r="B49" s="168" t="s">
        <v>1093</v>
      </c>
      <c r="C49" s="167" t="s">
        <v>137</v>
      </c>
      <c r="D49" s="168" t="s">
        <v>160</v>
      </c>
      <c r="E49" s="168" t="s">
        <v>183</v>
      </c>
      <c r="F49" s="170">
        <v>331000</v>
      </c>
      <c r="G49" s="170">
        <v>1809.58</v>
      </c>
      <c r="H49" s="170">
        <v>0.57999999999999996</v>
      </c>
    </row>
    <row r="50" spans="2:8" s="168" customFormat="1">
      <c r="B50" s="168" t="s">
        <v>1059</v>
      </c>
      <c r="C50" s="167" t="s">
        <v>137</v>
      </c>
      <c r="D50" s="168" t="s">
        <v>184</v>
      </c>
      <c r="E50" s="168" t="s">
        <v>442</v>
      </c>
      <c r="F50" s="170">
        <v>208750</v>
      </c>
      <c r="G50" s="170">
        <v>1779.39</v>
      </c>
      <c r="H50" s="170">
        <v>0.56999999999999995</v>
      </c>
    </row>
    <row r="51" spans="2:8" s="168" customFormat="1">
      <c r="B51" s="168" t="s">
        <v>1252</v>
      </c>
      <c r="C51" s="167" t="s">
        <v>137</v>
      </c>
      <c r="D51" s="168" t="s">
        <v>255</v>
      </c>
      <c r="E51" s="168" t="s">
        <v>443</v>
      </c>
      <c r="F51" s="170">
        <v>211608</v>
      </c>
      <c r="G51" s="170">
        <v>1774.97</v>
      </c>
      <c r="H51" s="170">
        <v>0.56999999999999995</v>
      </c>
    </row>
    <row r="52" spans="2:8" s="168" customFormat="1">
      <c r="B52" s="168" t="s">
        <v>1023</v>
      </c>
      <c r="C52" s="167" t="s">
        <v>137</v>
      </c>
      <c r="D52" s="168" t="s">
        <v>244</v>
      </c>
      <c r="E52" s="168" t="s">
        <v>286</v>
      </c>
      <c r="F52" s="170">
        <v>44750</v>
      </c>
      <c r="G52" s="170">
        <v>1713.75</v>
      </c>
      <c r="H52" s="170">
        <v>0.55000000000000004</v>
      </c>
    </row>
    <row r="53" spans="2:8" s="168" customFormat="1">
      <c r="B53" s="168" t="s">
        <v>1088</v>
      </c>
      <c r="C53" s="167" t="s">
        <v>137</v>
      </c>
      <c r="D53" s="168" t="s">
        <v>190</v>
      </c>
      <c r="E53" s="168" t="s">
        <v>364</v>
      </c>
      <c r="F53" s="170">
        <v>57600</v>
      </c>
      <c r="G53" s="170">
        <v>1699.32</v>
      </c>
      <c r="H53" s="170">
        <v>0.55000000000000004</v>
      </c>
    </row>
    <row r="54" spans="2:8" s="168" customFormat="1">
      <c r="B54" s="168" t="s">
        <v>1103</v>
      </c>
      <c r="C54" s="167" t="s">
        <v>137</v>
      </c>
      <c r="D54" s="168" t="s">
        <v>181</v>
      </c>
      <c r="E54" s="168" t="s">
        <v>278</v>
      </c>
      <c r="F54" s="170">
        <v>258500</v>
      </c>
      <c r="G54" s="170">
        <v>1636.18</v>
      </c>
      <c r="H54" s="170">
        <v>0.53</v>
      </c>
    </row>
    <row r="55" spans="2:8" s="168" customFormat="1">
      <c r="B55" s="168" t="s">
        <v>1048</v>
      </c>
      <c r="C55" s="167" t="s">
        <v>137</v>
      </c>
      <c r="D55" s="168" t="s">
        <v>158</v>
      </c>
      <c r="E55" s="168" t="s">
        <v>447</v>
      </c>
      <c r="F55" s="170">
        <v>55000</v>
      </c>
      <c r="G55" s="170">
        <v>1569.78</v>
      </c>
      <c r="H55" s="170">
        <v>0.51</v>
      </c>
    </row>
    <row r="56" spans="2:8" s="168" customFormat="1">
      <c r="B56" s="168" t="s">
        <v>1253</v>
      </c>
      <c r="C56" s="167" t="s">
        <v>137</v>
      </c>
      <c r="D56" s="168" t="s">
        <v>143</v>
      </c>
      <c r="E56" s="168" t="s">
        <v>166</v>
      </c>
      <c r="F56" s="170">
        <v>49500</v>
      </c>
      <c r="G56" s="170">
        <v>1555.88</v>
      </c>
      <c r="H56" s="170">
        <v>0.5</v>
      </c>
    </row>
    <row r="57" spans="2:8" s="168" customFormat="1">
      <c r="B57" s="168" t="s">
        <v>1254</v>
      </c>
      <c r="C57" s="167" t="s">
        <v>137</v>
      </c>
      <c r="D57" s="168" t="s">
        <v>163</v>
      </c>
      <c r="E57" s="168" t="s">
        <v>221</v>
      </c>
      <c r="F57" s="170">
        <v>441500</v>
      </c>
      <c r="G57" s="170">
        <v>1528.03</v>
      </c>
      <c r="H57" s="170">
        <v>0.49</v>
      </c>
    </row>
    <row r="58" spans="2:8" s="168" customFormat="1">
      <c r="B58" s="168" t="s">
        <v>1047</v>
      </c>
      <c r="C58" s="167" t="s">
        <v>137</v>
      </c>
      <c r="D58" s="168" t="s">
        <v>344</v>
      </c>
      <c r="E58" s="168" t="s">
        <v>347</v>
      </c>
      <c r="F58" s="170">
        <v>1615000</v>
      </c>
      <c r="G58" s="170">
        <v>1510.03</v>
      </c>
      <c r="H58" s="170">
        <v>0.49</v>
      </c>
    </row>
    <row r="59" spans="2:8" s="168" customFormat="1">
      <c r="B59" s="168" t="s">
        <v>1057</v>
      </c>
      <c r="C59" s="167" t="s">
        <v>137</v>
      </c>
      <c r="D59" s="168" t="s">
        <v>138</v>
      </c>
      <c r="E59" s="168" t="s">
        <v>154</v>
      </c>
      <c r="F59" s="170">
        <v>209500</v>
      </c>
      <c r="G59" s="170">
        <v>1485.15</v>
      </c>
      <c r="H59" s="170">
        <v>0.48</v>
      </c>
    </row>
    <row r="60" spans="2:8" s="168" customFormat="1">
      <c r="B60" s="168" t="s">
        <v>995</v>
      </c>
      <c r="C60" s="167" t="s">
        <v>137</v>
      </c>
      <c r="D60" s="168" t="s">
        <v>448</v>
      </c>
      <c r="E60" s="168" t="s">
        <v>449</v>
      </c>
      <c r="F60" s="170">
        <v>404000</v>
      </c>
      <c r="G60" s="170">
        <v>1364.11</v>
      </c>
      <c r="H60" s="170">
        <v>0.44</v>
      </c>
    </row>
    <row r="61" spans="2:8" s="168" customFormat="1">
      <c r="B61" s="168" t="s">
        <v>1097</v>
      </c>
      <c r="C61" s="167" t="s">
        <v>137</v>
      </c>
      <c r="D61" s="168" t="s">
        <v>163</v>
      </c>
      <c r="E61" s="168" t="s">
        <v>781</v>
      </c>
      <c r="F61" s="170">
        <v>113444</v>
      </c>
      <c r="G61" s="170">
        <v>1324.29</v>
      </c>
      <c r="H61" s="170">
        <v>0.43</v>
      </c>
    </row>
    <row r="62" spans="2:8" s="168" customFormat="1">
      <c r="B62" s="168" t="s">
        <v>1255</v>
      </c>
      <c r="C62" s="167" t="s">
        <v>137</v>
      </c>
      <c r="D62" s="168" t="s">
        <v>255</v>
      </c>
      <c r="E62" s="168" t="s">
        <v>445</v>
      </c>
      <c r="F62" s="170">
        <v>306000</v>
      </c>
      <c r="G62" s="170">
        <v>1306.1600000000001</v>
      </c>
      <c r="H62" s="170">
        <v>0.42</v>
      </c>
    </row>
    <row r="63" spans="2:8" s="168" customFormat="1">
      <c r="B63" s="168" t="s">
        <v>1031</v>
      </c>
      <c r="C63" s="167" t="s">
        <v>137</v>
      </c>
      <c r="D63" s="168" t="s">
        <v>167</v>
      </c>
      <c r="E63" s="168" t="s">
        <v>453</v>
      </c>
      <c r="F63" s="170">
        <v>113900</v>
      </c>
      <c r="G63" s="170">
        <v>1261.33</v>
      </c>
      <c r="H63" s="170">
        <v>0.41</v>
      </c>
    </row>
    <row r="64" spans="2:8" s="168" customFormat="1">
      <c r="B64" s="168" t="s">
        <v>1256</v>
      </c>
      <c r="C64" s="167" t="s">
        <v>137</v>
      </c>
      <c r="D64" s="168" t="s">
        <v>147</v>
      </c>
      <c r="E64" s="168" t="s">
        <v>243</v>
      </c>
      <c r="F64" s="170">
        <v>2157300</v>
      </c>
      <c r="G64" s="170">
        <v>1251.23</v>
      </c>
      <c r="H64" s="170">
        <v>0.4</v>
      </c>
    </row>
    <row r="65" spans="2:8" s="168" customFormat="1">
      <c r="B65" s="168" t="s">
        <v>1100</v>
      </c>
      <c r="C65" s="167" t="s">
        <v>137</v>
      </c>
      <c r="D65" s="168" t="s">
        <v>181</v>
      </c>
      <c r="E65" s="168" t="s">
        <v>182</v>
      </c>
      <c r="F65" s="170">
        <v>83600</v>
      </c>
      <c r="G65" s="170">
        <v>1233.73</v>
      </c>
      <c r="H65" s="170">
        <v>0.4</v>
      </c>
    </row>
    <row r="66" spans="2:8" s="168" customFormat="1">
      <c r="B66" s="168" t="s">
        <v>1257</v>
      </c>
      <c r="C66" s="167" t="s">
        <v>137</v>
      </c>
      <c r="D66" s="168" t="s">
        <v>160</v>
      </c>
      <c r="E66" s="168" t="s">
        <v>224</v>
      </c>
      <c r="F66" s="170">
        <v>52600</v>
      </c>
      <c r="G66" s="170">
        <v>1194.94</v>
      </c>
      <c r="H66" s="170">
        <v>0.39</v>
      </c>
    </row>
    <row r="67" spans="2:8" s="168" customFormat="1">
      <c r="B67" s="168" t="s">
        <v>1258</v>
      </c>
      <c r="C67" s="167" t="s">
        <v>137</v>
      </c>
      <c r="D67" s="168" t="s">
        <v>184</v>
      </c>
      <c r="E67" s="168" t="s">
        <v>273</v>
      </c>
      <c r="F67" s="170">
        <v>64500</v>
      </c>
      <c r="G67" s="170">
        <v>1193.67</v>
      </c>
      <c r="H67" s="170">
        <v>0.39</v>
      </c>
    </row>
    <row r="68" spans="2:8" s="168" customFormat="1">
      <c r="B68" s="168" t="s">
        <v>1259</v>
      </c>
      <c r="C68" s="167" t="s">
        <v>137</v>
      </c>
      <c r="D68" s="168" t="s">
        <v>149</v>
      </c>
      <c r="E68" s="168" t="s">
        <v>189</v>
      </c>
      <c r="F68" s="170">
        <v>38700</v>
      </c>
      <c r="G68" s="170">
        <v>1157.79</v>
      </c>
      <c r="H68" s="170">
        <v>0.37</v>
      </c>
    </row>
    <row r="69" spans="2:8" s="168" customFormat="1">
      <c r="B69" s="168" t="s">
        <v>1260</v>
      </c>
      <c r="C69" s="167" t="s">
        <v>137</v>
      </c>
      <c r="D69" s="168" t="s">
        <v>448</v>
      </c>
      <c r="E69" s="168" t="s">
        <v>535</v>
      </c>
      <c r="F69" s="170">
        <v>68933</v>
      </c>
      <c r="G69" s="170">
        <v>1104.55</v>
      </c>
      <c r="H69" s="170">
        <v>0.36</v>
      </c>
    </row>
    <row r="70" spans="2:8" s="168" customFormat="1">
      <c r="B70" s="168" t="s">
        <v>1261</v>
      </c>
      <c r="C70" s="167" t="s">
        <v>137</v>
      </c>
      <c r="D70" s="168" t="s">
        <v>448</v>
      </c>
      <c r="E70" s="168" t="s">
        <v>481</v>
      </c>
      <c r="F70" s="170">
        <v>401600</v>
      </c>
      <c r="G70" s="170">
        <v>1087.73</v>
      </c>
      <c r="H70" s="170">
        <v>0.35</v>
      </c>
    </row>
    <row r="71" spans="2:8" s="168" customFormat="1">
      <c r="B71" s="168" t="s">
        <v>1262</v>
      </c>
      <c r="C71" s="167" t="s">
        <v>137</v>
      </c>
      <c r="D71" s="168" t="s">
        <v>160</v>
      </c>
      <c r="E71" s="168" t="s">
        <v>519</v>
      </c>
      <c r="F71" s="170">
        <v>133500</v>
      </c>
      <c r="G71" s="170">
        <v>1017</v>
      </c>
      <c r="H71" s="170">
        <v>0.33</v>
      </c>
    </row>
    <row r="72" spans="2:8" s="168" customFormat="1">
      <c r="B72" s="168" t="s">
        <v>1079</v>
      </c>
      <c r="C72" s="167" t="s">
        <v>137</v>
      </c>
      <c r="D72" s="168" t="s">
        <v>244</v>
      </c>
      <c r="E72" s="168" t="s">
        <v>284</v>
      </c>
      <c r="F72" s="170">
        <v>38300</v>
      </c>
      <c r="G72" s="170">
        <v>969.09</v>
      </c>
      <c r="H72" s="170">
        <v>0.31</v>
      </c>
    </row>
    <row r="73" spans="2:8" s="168" customFormat="1">
      <c r="B73" s="168" t="s">
        <v>1099</v>
      </c>
      <c r="C73" s="167" t="s">
        <v>137</v>
      </c>
      <c r="D73" s="168" t="s">
        <v>355</v>
      </c>
      <c r="E73" s="168" t="s">
        <v>782</v>
      </c>
      <c r="F73" s="170">
        <v>103500</v>
      </c>
      <c r="G73" s="170">
        <v>950.13</v>
      </c>
      <c r="H73" s="170">
        <v>0.31</v>
      </c>
    </row>
    <row r="74" spans="2:8" s="168" customFormat="1">
      <c r="B74" s="168" t="s">
        <v>1263</v>
      </c>
      <c r="C74" s="167" t="s">
        <v>137</v>
      </c>
      <c r="D74" s="168" t="s">
        <v>160</v>
      </c>
      <c r="E74" s="168" t="s">
        <v>198</v>
      </c>
      <c r="F74" s="170">
        <v>3800</v>
      </c>
      <c r="G74" s="170">
        <v>937.11</v>
      </c>
      <c r="H74" s="170">
        <v>0.3</v>
      </c>
    </row>
    <row r="75" spans="2:8" s="168" customFormat="1">
      <c r="B75" s="168" t="s">
        <v>1015</v>
      </c>
      <c r="C75" s="167" t="s">
        <v>137</v>
      </c>
      <c r="D75" s="168" t="s">
        <v>160</v>
      </c>
      <c r="E75" s="168" t="s">
        <v>195</v>
      </c>
      <c r="F75" s="170">
        <v>127500</v>
      </c>
      <c r="G75" s="170">
        <v>816.96</v>
      </c>
      <c r="H75" s="170">
        <v>0.26</v>
      </c>
    </row>
    <row r="76" spans="2:8" s="168" customFormat="1">
      <c r="B76" s="168" t="s">
        <v>1025</v>
      </c>
      <c r="C76" s="167" t="s">
        <v>137</v>
      </c>
      <c r="D76" s="168" t="s">
        <v>160</v>
      </c>
      <c r="E76" s="168" t="s">
        <v>504</v>
      </c>
      <c r="F76" s="170">
        <v>98750</v>
      </c>
      <c r="G76" s="170">
        <v>593.19000000000005</v>
      </c>
      <c r="H76" s="170">
        <v>0.19</v>
      </c>
    </row>
    <row r="77" spans="2:8" s="168" customFormat="1">
      <c r="B77" s="168" t="s">
        <v>1264</v>
      </c>
      <c r="C77" s="167" t="s">
        <v>137</v>
      </c>
      <c r="D77" s="168" t="s">
        <v>167</v>
      </c>
      <c r="E77" s="168" t="s">
        <v>194</v>
      </c>
      <c r="F77" s="170">
        <v>7000</v>
      </c>
      <c r="G77" s="170">
        <v>584.92999999999995</v>
      </c>
      <c r="H77" s="170">
        <v>0.19</v>
      </c>
    </row>
    <row r="78" spans="2:8" s="168" customFormat="1">
      <c r="B78" s="168" t="s">
        <v>1069</v>
      </c>
      <c r="C78" s="167" t="s">
        <v>137</v>
      </c>
      <c r="D78" s="168" t="s">
        <v>147</v>
      </c>
      <c r="E78" s="168" t="s">
        <v>492</v>
      </c>
      <c r="F78" s="170">
        <v>372000</v>
      </c>
      <c r="G78" s="170">
        <v>563.21</v>
      </c>
      <c r="H78" s="170">
        <v>0.18</v>
      </c>
    </row>
    <row r="79" spans="2:8" s="168" customFormat="1">
      <c r="B79" s="168" t="s">
        <v>1075</v>
      </c>
      <c r="C79" s="167" t="s">
        <v>137</v>
      </c>
      <c r="D79" s="168" t="s">
        <v>147</v>
      </c>
      <c r="E79" s="168" t="s">
        <v>783</v>
      </c>
      <c r="F79" s="170">
        <v>44620</v>
      </c>
      <c r="G79" s="170">
        <v>39.4</v>
      </c>
      <c r="H79" s="170">
        <v>0.01</v>
      </c>
    </row>
    <row r="80" spans="2:8" s="168" customFormat="1">
      <c r="B80" s="168" t="s">
        <v>2355</v>
      </c>
      <c r="C80" s="167" t="s">
        <v>137</v>
      </c>
      <c r="F80" s="170">
        <v>10175</v>
      </c>
      <c r="G80" s="170">
        <v>3527.99</v>
      </c>
      <c r="H80" s="170">
        <v>1.1399999999999999</v>
      </c>
    </row>
    <row r="81" spans="2:8" s="168" customFormat="1">
      <c r="B81" s="168" t="s">
        <v>1142</v>
      </c>
      <c r="C81" s="167" t="s">
        <v>137</v>
      </c>
      <c r="D81" s="168" t="s">
        <v>147</v>
      </c>
      <c r="E81" s="168" t="s">
        <v>783</v>
      </c>
      <c r="F81" s="170">
        <v>-44620</v>
      </c>
      <c r="G81" s="170">
        <v>-39.47</v>
      </c>
      <c r="H81" s="170">
        <v>-0.01</v>
      </c>
    </row>
    <row r="82" spans="2:8" s="168" customFormat="1">
      <c r="B82" s="168" t="s">
        <v>1230</v>
      </c>
      <c r="C82" s="167" t="s">
        <v>137</v>
      </c>
      <c r="D82" s="168" t="s">
        <v>143</v>
      </c>
      <c r="E82" s="168" t="s">
        <v>145</v>
      </c>
      <c r="F82" s="170">
        <v>-3900</v>
      </c>
      <c r="G82" s="170">
        <v>-124.08</v>
      </c>
      <c r="H82" s="170">
        <v>-0.04</v>
      </c>
    </row>
    <row r="83" spans="2:8" s="168" customFormat="1">
      <c r="B83" s="168" t="s">
        <v>1176</v>
      </c>
      <c r="C83" s="167" t="s">
        <v>137</v>
      </c>
      <c r="D83" s="168" t="s">
        <v>170</v>
      </c>
      <c r="E83" s="168" t="s">
        <v>171</v>
      </c>
      <c r="F83" s="170">
        <v>-2300</v>
      </c>
      <c r="G83" s="170">
        <v>-175.11</v>
      </c>
      <c r="H83" s="170">
        <v>-0.06</v>
      </c>
    </row>
    <row r="84" spans="2:8" s="168" customFormat="1">
      <c r="B84" s="168" t="s">
        <v>1148</v>
      </c>
      <c r="C84" s="167" t="s">
        <v>137</v>
      </c>
      <c r="D84" s="168" t="s">
        <v>147</v>
      </c>
      <c r="E84" s="168" t="s">
        <v>492</v>
      </c>
      <c r="F84" s="170">
        <v>-372000</v>
      </c>
      <c r="G84" s="170">
        <v>-563.95000000000005</v>
      </c>
      <c r="H84" s="170">
        <v>-0.18</v>
      </c>
    </row>
    <row r="85" spans="2:8" s="168" customFormat="1">
      <c r="B85" s="168" t="s">
        <v>1191</v>
      </c>
      <c r="C85" s="167" t="s">
        <v>137</v>
      </c>
      <c r="D85" s="168" t="s">
        <v>160</v>
      </c>
      <c r="E85" s="168" t="s">
        <v>504</v>
      </c>
      <c r="F85" s="170">
        <v>-98750</v>
      </c>
      <c r="G85" s="170">
        <v>-596.05999999999995</v>
      </c>
      <c r="H85" s="170">
        <v>-0.19</v>
      </c>
    </row>
    <row r="86" spans="2:8" s="168" customFormat="1">
      <c r="B86" s="168" t="s">
        <v>1162</v>
      </c>
      <c r="C86" s="167" t="s">
        <v>137</v>
      </c>
      <c r="D86" s="168" t="s">
        <v>143</v>
      </c>
      <c r="E86" s="168" t="s">
        <v>144</v>
      </c>
      <c r="F86" s="170">
        <v>-40200</v>
      </c>
      <c r="G86" s="170">
        <v>-648.12</v>
      </c>
      <c r="H86" s="170">
        <v>-0.21</v>
      </c>
    </row>
    <row r="87" spans="2:8" s="168" customFormat="1">
      <c r="B87" s="168" t="s">
        <v>1201</v>
      </c>
      <c r="C87" s="167" t="s">
        <v>137</v>
      </c>
      <c r="D87" s="168" t="s">
        <v>160</v>
      </c>
      <c r="E87" s="168" t="s">
        <v>195</v>
      </c>
      <c r="F87" s="170">
        <v>-127500</v>
      </c>
      <c r="G87" s="170">
        <v>-819.44</v>
      </c>
      <c r="H87" s="170">
        <v>-0.26</v>
      </c>
    </row>
    <row r="88" spans="2:8" s="168" customFormat="1">
      <c r="B88" s="168" t="s">
        <v>1185</v>
      </c>
      <c r="C88" s="167" t="s">
        <v>137</v>
      </c>
      <c r="D88" s="168" t="s">
        <v>167</v>
      </c>
      <c r="E88" s="168" t="s">
        <v>453</v>
      </c>
      <c r="F88" s="170">
        <v>-113900</v>
      </c>
      <c r="G88" s="170">
        <v>-1267.25</v>
      </c>
      <c r="H88" s="170">
        <v>-0.41</v>
      </c>
    </row>
    <row r="89" spans="2:8" s="168" customFormat="1">
      <c r="B89" s="168" t="s">
        <v>1212</v>
      </c>
      <c r="C89" s="167" t="s">
        <v>137</v>
      </c>
      <c r="D89" s="168" t="s">
        <v>170</v>
      </c>
      <c r="E89" s="168" t="s">
        <v>179</v>
      </c>
      <c r="F89" s="170">
        <v>-66000</v>
      </c>
      <c r="G89" s="170">
        <v>-1582.52</v>
      </c>
      <c r="H89" s="170">
        <v>-0.51</v>
      </c>
    </row>
    <row r="90" spans="2:8" s="168" customFormat="1">
      <c r="B90" s="168" t="s">
        <v>1193</v>
      </c>
      <c r="C90" s="167" t="s">
        <v>137</v>
      </c>
      <c r="D90" s="168" t="s">
        <v>244</v>
      </c>
      <c r="E90" s="168" t="s">
        <v>286</v>
      </c>
      <c r="F90" s="170">
        <v>-44750</v>
      </c>
      <c r="G90" s="170">
        <v>-1721.38</v>
      </c>
      <c r="H90" s="170">
        <v>-0.56000000000000005</v>
      </c>
    </row>
    <row r="91" spans="2:8" s="168" customFormat="1">
      <c r="B91" s="168" t="s">
        <v>1216</v>
      </c>
      <c r="C91" s="167" t="s">
        <v>137</v>
      </c>
      <c r="D91" s="168" t="s">
        <v>344</v>
      </c>
      <c r="E91" s="168" t="s">
        <v>345</v>
      </c>
      <c r="F91" s="170">
        <v>-438600</v>
      </c>
      <c r="G91" s="170">
        <v>-1945.41</v>
      </c>
      <c r="H91" s="170">
        <v>-0.63</v>
      </c>
    </row>
    <row r="92" spans="2:8" s="168" customFormat="1">
      <c r="B92" s="168" t="s">
        <v>1150</v>
      </c>
      <c r="C92" s="167" t="s">
        <v>137</v>
      </c>
      <c r="D92" s="168" t="s">
        <v>167</v>
      </c>
      <c r="E92" s="168" t="s">
        <v>168</v>
      </c>
      <c r="F92" s="170">
        <v>-42600</v>
      </c>
      <c r="G92" s="170">
        <v>-2089.6799999999998</v>
      </c>
      <c r="H92" s="170">
        <v>-0.67</v>
      </c>
    </row>
    <row r="93" spans="2:8" s="168" customFormat="1">
      <c r="B93" s="168" t="s">
        <v>1228</v>
      </c>
      <c r="C93" s="167" t="s">
        <v>137</v>
      </c>
      <c r="D93" s="168" t="s">
        <v>344</v>
      </c>
      <c r="E93" s="168" t="s">
        <v>346</v>
      </c>
      <c r="F93" s="170">
        <v>-706800</v>
      </c>
      <c r="G93" s="170">
        <v>-2135.9499999999998</v>
      </c>
      <c r="H93" s="170">
        <v>-0.69</v>
      </c>
    </row>
    <row r="94" spans="2:8" s="168" customFormat="1">
      <c r="B94" s="168" t="s">
        <v>1224</v>
      </c>
      <c r="C94" s="167" t="s">
        <v>137</v>
      </c>
      <c r="D94" s="168" t="s">
        <v>196</v>
      </c>
      <c r="E94" s="168" t="s">
        <v>426</v>
      </c>
      <c r="F94" s="170">
        <v>-353750</v>
      </c>
      <c r="G94" s="170">
        <v>-2396.83</v>
      </c>
      <c r="H94" s="170">
        <v>-0.77</v>
      </c>
    </row>
    <row r="95" spans="2:8" s="168" customFormat="1">
      <c r="B95" s="168" t="s">
        <v>1225</v>
      </c>
      <c r="C95" s="167" t="s">
        <v>137</v>
      </c>
      <c r="D95" s="168" t="s">
        <v>167</v>
      </c>
      <c r="E95" s="168" t="s">
        <v>169</v>
      </c>
      <c r="F95" s="170">
        <v>-53875</v>
      </c>
      <c r="G95" s="170">
        <v>-2548.58</v>
      </c>
      <c r="H95" s="170">
        <v>-0.82</v>
      </c>
    </row>
    <row r="96" spans="2:8" s="168" customFormat="1">
      <c r="B96" s="168" t="s">
        <v>1200</v>
      </c>
      <c r="C96" s="167" t="s">
        <v>137</v>
      </c>
      <c r="D96" s="168" t="s">
        <v>160</v>
      </c>
      <c r="E96" s="168" t="s">
        <v>419</v>
      </c>
      <c r="F96" s="170">
        <v>-86100</v>
      </c>
      <c r="G96" s="170">
        <v>-2559.11</v>
      </c>
      <c r="H96" s="170">
        <v>-0.83</v>
      </c>
    </row>
    <row r="97" spans="2:8" s="168" customFormat="1">
      <c r="B97" s="168" t="s">
        <v>1233</v>
      </c>
      <c r="C97" s="167" t="s">
        <v>137</v>
      </c>
      <c r="D97" s="168" t="s">
        <v>138</v>
      </c>
      <c r="E97" s="168" t="s">
        <v>139</v>
      </c>
      <c r="F97" s="170">
        <v>-376750</v>
      </c>
      <c r="G97" s="170">
        <v>-2575.65</v>
      </c>
      <c r="H97" s="170">
        <v>-0.83</v>
      </c>
    </row>
    <row r="98" spans="2:8" s="168" customFormat="1">
      <c r="B98" s="168" t="s">
        <v>1210</v>
      </c>
      <c r="C98" s="167" t="s">
        <v>137</v>
      </c>
      <c r="D98" s="168" t="s">
        <v>170</v>
      </c>
      <c r="E98" s="168" t="s">
        <v>348</v>
      </c>
      <c r="F98" s="170">
        <v>-177175</v>
      </c>
      <c r="G98" s="170">
        <v>-2743.73</v>
      </c>
      <c r="H98" s="170">
        <v>-0.89</v>
      </c>
    </row>
    <row r="99" spans="2:8" s="168" customFormat="1">
      <c r="B99" s="168" t="s">
        <v>1207</v>
      </c>
      <c r="C99" s="167" t="s">
        <v>137</v>
      </c>
      <c r="D99" s="168" t="s">
        <v>255</v>
      </c>
      <c r="E99" s="168" t="s">
        <v>365</v>
      </c>
      <c r="F99" s="170">
        <v>-2227500</v>
      </c>
      <c r="G99" s="170">
        <v>-2793.29</v>
      </c>
      <c r="H99" s="170">
        <v>-0.9</v>
      </c>
    </row>
    <row r="100" spans="2:8" s="168" customFormat="1">
      <c r="B100" s="168" t="s">
        <v>1171</v>
      </c>
      <c r="C100" s="167" t="s">
        <v>137</v>
      </c>
      <c r="D100" s="168" t="s">
        <v>140</v>
      </c>
      <c r="E100" s="168" t="s">
        <v>350</v>
      </c>
      <c r="F100" s="170">
        <v>-644400</v>
      </c>
      <c r="G100" s="170">
        <v>-2880.79</v>
      </c>
      <c r="H100" s="170">
        <v>-0.93</v>
      </c>
    </row>
    <row r="101" spans="2:8" s="168" customFormat="1">
      <c r="B101" s="168" t="s">
        <v>1204</v>
      </c>
      <c r="C101" s="167" t="s">
        <v>137</v>
      </c>
      <c r="D101" s="168" t="s">
        <v>244</v>
      </c>
      <c r="E101" s="168" t="s">
        <v>381</v>
      </c>
      <c r="F101" s="170">
        <v>-392700</v>
      </c>
      <c r="G101" s="170">
        <v>-2926.01</v>
      </c>
      <c r="H101" s="170">
        <v>-0.95</v>
      </c>
    </row>
    <row r="102" spans="2:8" s="168" customFormat="1">
      <c r="B102" s="168" t="s">
        <v>1226</v>
      </c>
      <c r="C102" s="167" t="s">
        <v>137</v>
      </c>
      <c r="D102" s="168" t="s">
        <v>177</v>
      </c>
      <c r="E102" s="168" t="s">
        <v>178</v>
      </c>
      <c r="F102" s="170">
        <v>-197800</v>
      </c>
      <c r="G102" s="170">
        <v>-3181.71</v>
      </c>
      <c r="H102" s="170">
        <v>-1.03</v>
      </c>
    </row>
    <row r="103" spans="2:8" s="168" customFormat="1">
      <c r="B103" s="168" t="s">
        <v>1214</v>
      </c>
      <c r="C103" s="167" t="s">
        <v>137</v>
      </c>
      <c r="D103" s="168" t="s">
        <v>160</v>
      </c>
      <c r="E103" s="168" t="s">
        <v>161</v>
      </c>
      <c r="F103" s="170">
        <v>-142500</v>
      </c>
      <c r="G103" s="170">
        <v>-3339.13</v>
      </c>
      <c r="H103" s="170">
        <v>-1.08</v>
      </c>
    </row>
    <row r="104" spans="2:8" s="168" customFormat="1">
      <c r="B104" s="168" t="s">
        <v>1189</v>
      </c>
      <c r="C104" s="167" t="s">
        <v>137</v>
      </c>
      <c r="D104" s="168" t="s">
        <v>147</v>
      </c>
      <c r="E104" s="168" t="s">
        <v>148</v>
      </c>
      <c r="F104" s="170">
        <v>-137400</v>
      </c>
      <c r="G104" s="170">
        <v>-3359.57</v>
      </c>
      <c r="H104" s="170">
        <v>-1.0900000000000001</v>
      </c>
    </row>
    <row r="105" spans="2:8" s="168" customFormat="1">
      <c r="B105" s="168" t="s">
        <v>701</v>
      </c>
      <c r="C105" s="167" t="s">
        <v>137</v>
      </c>
      <c r="D105" s="168" t="s">
        <v>138</v>
      </c>
      <c r="E105" s="168" t="s">
        <v>282</v>
      </c>
      <c r="F105" s="170">
        <v>-810000</v>
      </c>
      <c r="G105" s="170">
        <v>-3502.85</v>
      </c>
      <c r="H105" s="170">
        <v>-1.1299999999999999</v>
      </c>
    </row>
    <row r="106" spans="2:8" s="168" customFormat="1">
      <c r="B106" s="168" t="s">
        <v>1128</v>
      </c>
      <c r="C106" s="167" t="s">
        <v>137</v>
      </c>
      <c r="D106" s="168" t="s">
        <v>160</v>
      </c>
      <c r="E106" s="168" t="s">
        <v>186</v>
      </c>
      <c r="F106" s="170">
        <v>-507600</v>
      </c>
      <c r="G106" s="170">
        <v>-3854.97</v>
      </c>
      <c r="H106" s="170">
        <v>-1.25</v>
      </c>
    </row>
    <row r="107" spans="2:8" s="168" customFormat="1">
      <c r="B107" s="168" t="s">
        <v>1231</v>
      </c>
      <c r="C107" s="167" t="s">
        <v>137</v>
      </c>
      <c r="D107" s="168" t="s">
        <v>151</v>
      </c>
      <c r="E107" s="168" t="s">
        <v>152</v>
      </c>
      <c r="F107" s="170">
        <v>-688572</v>
      </c>
      <c r="G107" s="170">
        <v>-3877.69</v>
      </c>
      <c r="H107" s="170">
        <v>-1.25</v>
      </c>
    </row>
    <row r="108" spans="2:8" s="168" customFormat="1">
      <c r="B108" s="168" t="s">
        <v>1232</v>
      </c>
      <c r="C108" s="167" t="s">
        <v>137</v>
      </c>
      <c r="D108" s="168" t="s">
        <v>140</v>
      </c>
      <c r="E108" s="168" t="s">
        <v>141</v>
      </c>
      <c r="F108" s="170">
        <v>-201500</v>
      </c>
      <c r="G108" s="170">
        <v>-4113.22</v>
      </c>
      <c r="H108" s="170">
        <v>-1.33</v>
      </c>
    </row>
    <row r="109" spans="2:8" s="168" customFormat="1">
      <c r="B109" s="168" t="s">
        <v>1229</v>
      </c>
      <c r="C109" s="167" t="s">
        <v>137</v>
      </c>
      <c r="D109" s="168" t="s">
        <v>341</v>
      </c>
      <c r="E109" s="168" t="s">
        <v>342</v>
      </c>
      <c r="F109" s="170">
        <v>-333200</v>
      </c>
      <c r="G109" s="170">
        <v>-4795.41</v>
      </c>
      <c r="H109" s="170">
        <v>-1.55</v>
      </c>
    </row>
    <row r="110" spans="2:8" s="168" customFormat="1">
      <c r="B110" s="168" t="s">
        <v>1222</v>
      </c>
      <c r="C110" s="167" t="s">
        <v>137</v>
      </c>
      <c r="D110" s="168" t="s">
        <v>143</v>
      </c>
      <c r="E110" s="168" t="s">
        <v>421</v>
      </c>
      <c r="F110" s="170">
        <v>-400200</v>
      </c>
      <c r="G110" s="170">
        <v>-4849.42</v>
      </c>
      <c r="H110" s="170">
        <v>-1.57</v>
      </c>
    </row>
    <row r="111" spans="2:8" s="168" customFormat="1">
      <c r="B111" s="168" t="s">
        <v>1235</v>
      </c>
      <c r="C111" s="167" t="s">
        <v>137</v>
      </c>
      <c r="D111" s="168" t="s">
        <v>167</v>
      </c>
      <c r="E111" s="168" t="s">
        <v>180</v>
      </c>
      <c r="F111" s="170">
        <v>-658000</v>
      </c>
      <c r="G111" s="170">
        <v>-5084.04</v>
      </c>
      <c r="H111" s="170">
        <v>-1.64</v>
      </c>
    </row>
    <row r="112" spans="2:8" s="168" customFormat="1">
      <c r="B112" s="218" t="s">
        <v>2350</v>
      </c>
      <c r="C112" s="167"/>
      <c r="F112" s="170"/>
      <c r="G112" s="172">
        <f>SUM(G15:G80)</f>
        <v>206065.74000000005</v>
      </c>
      <c r="H112" s="172">
        <f>SUM(H15:H80)</f>
        <v>66.540000000000006</v>
      </c>
    </row>
    <row r="113" spans="2:8" s="168" customFormat="1">
      <c r="B113" s="184" t="s">
        <v>2351</v>
      </c>
      <c r="C113" s="167"/>
      <c r="F113" s="170"/>
      <c r="G113" s="170"/>
      <c r="H113" s="170"/>
    </row>
    <row r="114" spans="2:8" s="168" customFormat="1">
      <c r="B114" s="184" t="s">
        <v>2352</v>
      </c>
      <c r="C114" s="167"/>
      <c r="F114" s="170"/>
      <c r="G114" s="170"/>
      <c r="H114" s="170"/>
    </row>
    <row r="115" spans="2:8" s="168" customFormat="1">
      <c r="B115" s="168" t="s">
        <v>784</v>
      </c>
      <c r="C115" s="167" t="s">
        <v>137</v>
      </c>
      <c r="D115" s="168" t="s">
        <v>448</v>
      </c>
      <c r="E115" s="168" t="s">
        <v>785</v>
      </c>
      <c r="F115" s="170">
        <v>464000</v>
      </c>
      <c r="G115" s="170">
        <v>1225.8</v>
      </c>
      <c r="H115" s="170">
        <v>0.4</v>
      </c>
    </row>
    <row r="116" spans="2:8" s="168" customFormat="1">
      <c r="B116" s="184" t="s">
        <v>2353</v>
      </c>
      <c r="C116" s="167"/>
      <c r="F116" s="170"/>
      <c r="G116" s="172">
        <f>+G115</f>
        <v>1225.8</v>
      </c>
      <c r="H116" s="172">
        <f>+H115</f>
        <v>0.4</v>
      </c>
    </row>
    <row r="117" spans="2:8" s="168" customFormat="1">
      <c r="B117" s="184" t="s">
        <v>2354</v>
      </c>
      <c r="C117" s="167"/>
      <c r="F117" s="170"/>
      <c r="G117" s="172">
        <f>+G112+G116</f>
        <v>207291.54000000004</v>
      </c>
      <c r="H117" s="172">
        <f>+H112+H116</f>
        <v>66.940000000000012</v>
      </c>
    </row>
    <row r="118" spans="2:8" s="168" customFormat="1">
      <c r="B118" s="181" t="s">
        <v>104</v>
      </c>
      <c r="C118" s="182" t="s">
        <v>132</v>
      </c>
      <c r="D118" s="181" t="s">
        <v>105</v>
      </c>
      <c r="E118" s="181" t="s">
        <v>106</v>
      </c>
      <c r="F118" s="183" t="s">
        <v>107</v>
      </c>
      <c r="G118" s="183" t="s">
        <v>108</v>
      </c>
      <c r="H118" s="183" t="s">
        <v>109</v>
      </c>
    </row>
    <row r="119" spans="2:8" s="168" customFormat="1">
      <c r="B119" s="184" t="s">
        <v>110</v>
      </c>
      <c r="C119" s="167"/>
      <c r="F119" s="170"/>
      <c r="G119" s="170"/>
      <c r="H119" s="170"/>
    </row>
    <row r="120" spans="2:8" s="168" customFormat="1">
      <c r="B120" s="184" t="s">
        <v>136</v>
      </c>
      <c r="C120" s="167"/>
      <c r="F120" s="170"/>
      <c r="G120" s="170"/>
      <c r="H120" s="170"/>
    </row>
    <row r="121" spans="2:8" s="168" customFormat="1">
      <c r="B121" s="184" t="s">
        <v>302</v>
      </c>
      <c r="C121" s="167"/>
      <c r="F121" s="170"/>
      <c r="G121" s="170"/>
      <c r="H121" s="170"/>
    </row>
    <row r="122" spans="2:8" s="168" customFormat="1">
      <c r="B122" s="168" t="s">
        <v>3085</v>
      </c>
      <c r="C122" s="167">
        <v>5.74</v>
      </c>
      <c r="D122" s="168" t="s">
        <v>304</v>
      </c>
      <c r="E122" s="168" t="s">
        <v>788</v>
      </c>
      <c r="F122" s="170">
        <v>4500000</v>
      </c>
      <c r="G122" s="170">
        <v>4479.57</v>
      </c>
      <c r="H122" s="170">
        <v>1.45</v>
      </c>
    </row>
    <row r="123" spans="2:8" s="168" customFormat="1">
      <c r="B123" s="168" t="s">
        <v>3041</v>
      </c>
      <c r="C123" s="167">
        <v>4.2699999999999996</v>
      </c>
      <c r="D123" s="168" t="s">
        <v>304</v>
      </c>
      <c r="E123" s="168" t="s">
        <v>790</v>
      </c>
      <c r="F123" s="170">
        <v>4000000</v>
      </c>
      <c r="G123" s="170">
        <v>4197.8999999999996</v>
      </c>
      <c r="H123" s="170">
        <v>1.36</v>
      </c>
    </row>
    <row r="124" spans="2:8" s="168" customFormat="1">
      <c r="B124" s="168" t="s">
        <v>3036</v>
      </c>
      <c r="C124" s="167">
        <v>3.62</v>
      </c>
      <c r="D124" s="168" t="s">
        <v>304</v>
      </c>
      <c r="E124" s="168" t="s">
        <v>792</v>
      </c>
      <c r="F124" s="170">
        <v>2500000</v>
      </c>
      <c r="G124" s="170">
        <v>2560.5</v>
      </c>
      <c r="H124" s="170">
        <v>0.83</v>
      </c>
    </row>
    <row r="125" spans="2:8" s="168" customFormat="1">
      <c r="B125" s="168" t="s">
        <v>3081</v>
      </c>
      <c r="C125" s="167">
        <v>4.6500000000000004</v>
      </c>
      <c r="D125" s="168" t="s">
        <v>304</v>
      </c>
      <c r="E125" s="168" t="s">
        <v>609</v>
      </c>
      <c r="F125" s="170">
        <v>1500000</v>
      </c>
      <c r="G125" s="170">
        <v>1600.93</v>
      </c>
      <c r="H125" s="170">
        <v>0.52</v>
      </c>
    </row>
    <row r="126" spans="2:8" s="168" customFormat="1">
      <c r="B126" s="168" t="s">
        <v>3040</v>
      </c>
      <c r="C126" s="167">
        <v>3.86</v>
      </c>
      <c r="D126" s="168" t="s">
        <v>304</v>
      </c>
      <c r="E126" s="168" t="s">
        <v>702</v>
      </c>
      <c r="F126" s="170">
        <v>1500000</v>
      </c>
      <c r="G126" s="170">
        <v>1553.9</v>
      </c>
      <c r="H126" s="170">
        <v>0.5</v>
      </c>
    </row>
    <row r="127" spans="2:8" s="168" customFormat="1">
      <c r="B127" s="168" t="s">
        <v>3083</v>
      </c>
      <c r="C127" s="167">
        <v>5.44</v>
      </c>
      <c r="D127" s="168" t="s">
        <v>304</v>
      </c>
      <c r="E127" s="168" t="s">
        <v>793</v>
      </c>
      <c r="F127" s="170">
        <v>1500000</v>
      </c>
      <c r="G127" s="170">
        <v>1488.57</v>
      </c>
      <c r="H127" s="170">
        <v>0.48</v>
      </c>
    </row>
    <row r="128" spans="2:8" s="168" customFormat="1">
      <c r="B128" s="168" t="s">
        <v>794</v>
      </c>
      <c r="C128" s="167">
        <v>4.41</v>
      </c>
      <c r="D128" s="168" t="s">
        <v>304</v>
      </c>
      <c r="E128" s="168" t="s">
        <v>795</v>
      </c>
      <c r="F128" s="170">
        <v>1000000</v>
      </c>
      <c r="G128" s="170">
        <v>1062.44</v>
      </c>
      <c r="H128" s="170">
        <v>0.34</v>
      </c>
    </row>
    <row r="129" spans="2:8" s="168" customFormat="1">
      <c r="B129" s="168" t="s">
        <v>3038</v>
      </c>
      <c r="C129" s="167">
        <v>3.97</v>
      </c>
      <c r="D129" s="168" t="s">
        <v>304</v>
      </c>
      <c r="E129" s="168" t="s">
        <v>705</v>
      </c>
      <c r="F129" s="170">
        <v>1000000</v>
      </c>
      <c r="G129" s="170">
        <v>1045.8399999999999</v>
      </c>
      <c r="H129" s="170">
        <v>0.34</v>
      </c>
    </row>
    <row r="130" spans="2:8" s="168" customFormat="1">
      <c r="B130" s="168" t="s">
        <v>3082</v>
      </c>
      <c r="C130" s="167">
        <v>5.94</v>
      </c>
      <c r="D130" s="168" t="s">
        <v>304</v>
      </c>
      <c r="E130" s="168" t="s">
        <v>797</v>
      </c>
      <c r="F130" s="170">
        <v>500000</v>
      </c>
      <c r="G130" s="170">
        <v>522.29</v>
      </c>
      <c r="H130" s="170">
        <v>0.17</v>
      </c>
    </row>
    <row r="131" spans="2:8" s="168" customFormat="1">
      <c r="B131" s="168" t="s">
        <v>464</v>
      </c>
      <c r="C131" s="167">
        <v>6.33</v>
      </c>
      <c r="D131" s="168" t="s">
        <v>304</v>
      </c>
      <c r="E131" s="168" t="s">
        <v>465</v>
      </c>
      <c r="F131" s="170">
        <v>1700</v>
      </c>
      <c r="G131" s="170">
        <v>1.64</v>
      </c>
      <c r="H131" s="170">
        <v>0</v>
      </c>
    </row>
    <row r="132" spans="2:8" s="168" customFormat="1">
      <c r="B132" s="184" t="s">
        <v>312</v>
      </c>
      <c r="C132" s="185"/>
      <c r="D132" s="184"/>
      <c r="E132" s="184"/>
      <c r="F132" s="172"/>
      <c r="G132" s="172">
        <f>SUM(G118:G131)</f>
        <v>18513.579999999998</v>
      </c>
      <c r="H132" s="172">
        <f>SUM(H118:H131)</f>
        <v>5.99</v>
      </c>
    </row>
    <row r="133" spans="2:8" s="168" customFormat="1">
      <c r="B133" s="184" t="s">
        <v>620</v>
      </c>
      <c r="C133" s="167"/>
      <c r="F133" s="170"/>
      <c r="G133" s="170"/>
      <c r="H133" s="170"/>
    </row>
    <row r="134" spans="2:8" s="168" customFormat="1">
      <c r="B134" s="168" t="s">
        <v>798</v>
      </c>
      <c r="C134" s="167">
        <v>4.47</v>
      </c>
      <c r="D134" s="168" t="s">
        <v>314</v>
      </c>
      <c r="E134" s="168" t="s">
        <v>799</v>
      </c>
      <c r="F134" s="170">
        <v>750</v>
      </c>
      <c r="G134" s="170">
        <v>7558.91</v>
      </c>
      <c r="H134" s="170">
        <v>2.44</v>
      </c>
    </row>
    <row r="135" spans="2:8" s="168" customFormat="1">
      <c r="B135" s="168" t="s">
        <v>1265</v>
      </c>
      <c r="C135" s="167">
        <v>4.62</v>
      </c>
      <c r="D135" s="168" t="s">
        <v>314</v>
      </c>
      <c r="E135" s="168" t="s">
        <v>800</v>
      </c>
      <c r="F135" s="170">
        <v>500</v>
      </c>
      <c r="G135" s="170">
        <v>5054.7700000000004</v>
      </c>
      <c r="H135" s="170">
        <v>1.63</v>
      </c>
    </row>
    <row r="136" spans="2:8" s="168" customFormat="1">
      <c r="B136" s="168" t="s">
        <v>1266</v>
      </c>
      <c r="C136" s="167">
        <v>5.42</v>
      </c>
      <c r="D136" s="168" t="s">
        <v>801</v>
      </c>
      <c r="E136" s="168" t="s">
        <v>802</v>
      </c>
      <c r="F136" s="170">
        <v>400</v>
      </c>
      <c r="G136" s="170">
        <v>4085.8</v>
      </c>
      <c r="H136" s="170">
        <v>1.32</v>
      </c>
    </row>
    <row r="137" spans="2:8" s="168" customFormat="1">
      <c r="B137" s="168" t="s">
        <v>1267</v>
      </c>
      <c r="C137" s="167">
        <v>5.37</v>
      </c>
      <c r="D137" s="168" t="s">
        <v>803</v>
      </c>
      <c r="E137" s="168" t="s">
        <v>804</v>
      </c>
      <c r="F137" s="170">
        <v>350</v>
      </c>
      <c r="G137" s="170">
        <v>3599.24</v>
      </c>
      <c r="H137" s="170">
        <v>1.1599999999999999</v>
      </c>
    </row>
    <row r="138" spans="2:8" s="168" customFormat="1">
      <c r="B138" s="168" t="s">
        <v>1268</v>
      </c>
      <c r="C138" s="167">
        <v>4.5</v>
      </c>
      <c r="D138" s="168" t="s">
        <v>314</v>
      </c>
      <c r="E138" s="168" t="s">
        <v>805</v>
      </c>
      <c r="F138" s="170">
        <v>300</v>
      </c>
      <c r="G138" s="170">
        <v>3093.24</v>
      </c>
      <c r="H138" s="170">
        <v>1</v>
      </c>
    </row>
    <row r="139" spans="2:8" s="168" customFormat="1">
      <c r="B139" s="168" t="s">
        <v>1269</v>
      </c>
      <c r="C139" s="167">
        <v>4.82</v>
      </c>
      <c r="D139" s="168" t="s">
        <v>314</v>
      </c>
      <c r="E139" s="168" t="s">
        <v>627</v>
      </c>
      <c r="F139" s="170">
        <v>300</v>
      </c>
      <c r="G139" s="170">
        <v>3052.09</v>
      </c>
      <c r="H139" s="170">
        <v>0.99</v>
      </c>
    </row>
    <row r="140" spans="2:8" s="168" customFormat="1">
      <c r="B140" s="168" t="s">
        <v>806</v>
      </c>
      <c r="C140" s="167">
        <v>5.83</v>
      </c>
      <c r="D140" s="168" t="s">
        <v>314</v>
      </c>
      <c r="E140" s="168" t="s">
        <v>807</v>
      </c>
      <c r="F140" s="170">
        <v>250</v>
      </c>
      <c r="G140" s="170">
        <v>2686.83</v>
      </c>
      <c r="H140" s="170">
        <v>0.87</v>
      </c>
    </row>
    <row r="141" spans="2:8" s="168" customFormat="1">
      <c r="B141" s="168" t="s">
        <v>1270</v>
      </c>
      <c r="C141" s="167">
        <v>4.6900000000000004</v>
      </c>
      <c r="D141" s="168" t="s">
        <v>314</v>
      </c>
      <c r="E141" s="168" t="s">
        <v>808</v>
      </c>
      <c r="F141" s="170">
        <v>250</v>
      </c>
      <c r="G141" s="170">
        <v>2589.5700000000002</v>
      </c>
      <c r="H141" s="170">
        <v>0.84</v>
      </c>
    </row>
    <row r="142" spans="2:8" s="168" customFormat="1">
      <c r="B142" s="168" t="s">
        <v>809</v>
      </c>
      <c r="C142" s="167">
        <v>4.68</v>
      </c>
      <c r="D142" s="168" t="s">
        <v>314</v>
      </c>
      <c r="E142" s="168" t="s">
        <v>810</v>
      </c>
      <c r="F142" s="170">
        <v>250</v>
      </c>
      <c r="G142" s="170">
        <v>2586.7600000000002</v>
      </c>
      <c r="H142" s="170">
        <v>0.84</v>
      </c>
    </row>
    <row r="143" spans="2:8" s="168" customFormat="1">
      <c r="B143" s="168" t="s">
        <v>1271</v>
      </c>
      <c r="C143" s="167">
        <v>4.97</v>
      </c>
      <c r="D143" s="168" t="s">
        <v>314</v>
      </c>
      <c r="E143" s="168" t="s">
        <v>811</v>
      </c>
      <c r="F143" s="170">
        <v>250</v>
      </c>
      <c r="G143" s="170">
        <v>2532.34</v>
      </c>
      <c r="H143" s="170">
        <v>0.82</v>
      </c>
    </row>
    <row r="144" spans="2:8" s="168" customFormat="1">
      <c r="B144" s="168" t="s">
        <v>1272</v>
      </c>
      <c r="C144" s="167">
        <v>6.07</v>
      </c>
      <c r="D144" s="168" t="s">
        <v>314</v>
      </c>
      <c r="E144" s="168" t="s">
        <v>812</v>
      </c>
      <c r="F144" s="170">
        <v>250</v>
      </c>
      <c r="G144" s="170">
        <v>2523.36</v>
      </c>
      <c r="H144" s="170">
        <v>0.82</v>
      </c>
    </row>
    <row r="145" spans="2:8" s="168" customFormat="1">
      <c r="B145" s="168" t="s">
        <v>628</v>
      </c>
      <c r="C145" s="167">
        <v>6.48</v>
      </c>
      <c r="D145" s="168" t="s">
        <v>314</v>
      </c>
      <c r="E145" s="168" t="s">
        <v>629</v>
      </c>
      <c r="F145" s="170">
        <v>250</v>
      </c>
      <c r="G145" s="170">
        <v>2503.9699999999998</v>
      </c>
      <c r="H145" s="170">
        <v>0.81</v>
      </c>
    </row>
    <row r="146" spans="2:8" s="168" customFormat="1">
      <c r="B146" s="168" t="s">
        <v>813</v>
      </c>
      <c r="C146" s="167">
        <v>5.07</v>
      </c>
      <c r="D146" s="168" t="s">
        <v>314</v>
      </c>
      <c r="E146" s="168" t="s">
        <v>814</v>
      </c>
      <c r="F146" s="170">
        <v>250</v>
      </c>
      <c r="G146" s="170">
        <v>2503.2199999999998</v>
      </c>
      <c r="H146" s="170">
        <v>0.81</v>
      </c>
    </row>
    <row r="147" spans="2:8" s="168" customFormat="1">
      <c r="B147" s="168" t="s">
        <v>1273</v>
      </c>
      <c r="C147" s="167">
        <v>5.2</v>
      </c>
      <c r="D147" s="168" t="s">
        <v>314</v>
      </c>
      <c r="E147" s="168" t="s">
        <v>815</v>
      </c>
      <c r="F147" s="170">
        <v>250</v>
      </c>
      <c r="G147" s="170">
        <v>2487.0300000000002</v>
      </c>
      <c r="H147" s="170">
        <v>0.8</v>
      </c>
    </row>
    <row r="148" spans="2:8" s="168" customFormat="1">
      <c r="B148" s="168" t="s">
        <v>1274</v>
      </c>
      <c r="C148" s="167">
        <v>4.68</v>
      </c>
      <c r="D148" s="168" t="s">
        <v>314</v>
      </c>
      <c r="E148" s="168" t="s">
        <v>816</v>
      </c>
      <c r="F148" s="170">
        <v>150</v>
      </c>
      <c r="G148" s="170">
        <v>1559.84</v>
      </c>
      <c r="H148" s="170">
        <v>0.5</v>
      </c>
    </row>
    <row r="149" spans="2:8" s="168" customFormat="1">
      <c r="B149" s="168" t="s">
        <v>1275</v>
      </c>
      <c r="C149" s="167">
        <v>4.37</v>
      </c>
      <c r="D149" s="168" t="s">
        <v>314</v>
      </c>
      <c r="E149" s="168" t="s">
        <v>817</v>
      </c>
      <c r="F149" s="170">
        <v>110</v>
      </c>
      <c r="G149" s="170">
        <v>1068.4100000000001</v>
      </c>
      <c r="H149" s="170">
        <v>0.35</v>
      </c>
    </row>
    <row r="150" spans="2:8" s="168" customFormat="1">
      <c r="B150" s="168" t="s">
        <v>818</v>
      </c>
      <c r="C150" s="167">
        <v>4.68</v>
      </c>
      <c r="D150" s="168" t="s">
        <v>314</v>
      </c>
      <c r="E150" s="168" t="s">
        <v>819</v>
      </c>
      <c r="F150" s="170">
        <v>100</v>
      </c>
      <c r="G150" s="170">
        <v>1037.73</v>
      </c>
      <c r="H150" s="170">
        <v>0.34</v>
      </c>
    </row>
    <row r="151" spans="2:8" s="168" customFormat="1">
      <c r="B151" s="168" t="s">
        <v>820</v>
      </c>
      <c r="C151" s="167">
        <v>4.55</v>
      </c>
      <c r="D151" s="168" t="s">
        <v>314</v>
      </c>
      <c r="E151" s="168" t="s">
        <v>821</v>
      </c>
      <c r="F151" s="170">
        <v>100</v>
      </c>
      <c r="G151" s="170">
        <v>1031.18</v>
      </c>
      <c r="H151" s="170">
        <v>0.33</v>
      </c>
    </row>
    <row r="152" spans="2:8" s="168" customFormat="1">
      <c r="B152" s="168" t="s">
        <v>1276</v>
      </c>
      <c r="C152" s="167">
        <v>6.55</v>
      </c>
      <c r="D152" s="168" t="s">
        <v>314</v>
      </c>
      <c r="E152" s="168" t="s">
        <v>320</v>
      </c>
      <c r="F152" s="170">
        <v>100</v>
      </c>
      <c r="G152" s="170">
        <v>1002.24</v>
      </c>
      <c r="H152" s="170">
        <v>0.32</v>
      </c>
    </row>
    <row r="153" spans="2:8" s="168" customFormat="1">
      <c r="B153" s="168" t="s">
        <v>1277</v>
      </c>
      <c r="C153" s="167">
        <v>6.13</v>
      </c>
      <c r="D153" s="168" t="s">
        <v>637</v>
      </c>
      <c r="E153" s="168" t="s">
        <v>822</v>
      </c>
      <c r="F153" s="170">
        <v>100</v>
      </c>
      <c r="G153" s="170">
        <v>996.78</v>
      </c>
      <c r="H153" s="170">
        <v>0.32</v>
      </c>
    </row>
    <row r="154" spans="2:8" s="168" customFormat="1">
      <c r="B154" s="168" t="s">
        <v>1278</v>
      </c>
      <c r="C154" s="167">
        <v>5.75</v>
      </c>
      <c r="D154" s="168" t="s">
        <v>631</v>
      </c>
      <c r="E154" s="168" t="s">
        <v>823</v>
      </c>
      <c r="F154" s="170">
        <v>70</v>
      </c>
      <c r="G154" s="170">
        <v>712.11</v>
      </c>
      <c r="H154" s="170">
        <v>0.23</v>
      </c>
    </row>
    <row r="155" spans="2:8" s="168" customFormat="1">
      <c r="B155" s="168" t="s">
        <v>1279</v>
      </c>
      <c r="C155" s="167">
        <v>4.82</v>
      </c>
      <c r="D155" s="168" t="s">
        <v>314</v>
      </c>
      <c r="E155" s="168" t="s">
        <v>824</v>
      </c>
      <c r="F155" s="170">
        <v>50</v>
      </c>
      <c r="G155" s="170">
        <v>527.24</v>
      </c>
      <c r="H155" s="170">
        <v>0.17</v>
      </c>
    </row>
    <row r="156" spans="2:8" s="168" customFormat="1">
      <c r="B156" s="168" t="s">
        <v>1280</v>
      </c>
      <c r="C156" s="167">
        <v>4.83</v>
      </c>
      <c r="D156" s="168" t="s">
        <v>314</v>
      </c>
      <c r="E156" s="168" t="s">
        <v>825</v>
      </c>
      <c r="F156" s="170">
        <v>50</v>
      </c>
      <c r="G156" s="170">
        <v>527.05999999999995</v>
      </c>
      <c r="H156" s="170">
        <v>0.17</v>
      </c>
    </row>
    <row r="157" spans="2:8" s="168" customFormat="1">
      <c r="B157" s="168" t="s">
        <v>1281</v>
      </c>
      <c r="C157" s="167">
        <v>4.3600000000000003</v>
      </c>
      <c r="D157" s="168" t="s">
        <v>314</v>
      </c>
      <c r="E157" s="168" t="s">
        <v>826</v>
      </c>
      <c r="F157" s="170">
        <v>50</v>
      </c>
      <c r="G157" s="170">
        <v>516.89</v>
      </c>
      <c r="H157" s="170">
        <v>0.17</v>
      </c>
    </row>
    <row r="158" spans="2:8" s="168" customFormat="1">
      <c r="B158" s="168" t="s">
        <v>1282</v>
      </c>
      <c r="C158" s="167">
        <v>6.7</v>
      </c>
      <c r="D158" s="168" t="s">
        <v>322</v>
      </c>
      <c r="E158" s="168" t="s">
        <v>827</v>
      </c>
      <c r="F158" s="170">
        <v>250</v>
      </c>
      <c r="G158" s="170">
        <v>510.8</v>
      </c>
      <c r="H158" s="170">
        <v>0.16</v>
      </c>
    </row>
    <row r="159" spans="2:8" s="168" customFormat="1">
      <c r="B159" s="168" t="s">
        <v>1239</v>
      </c>
      <c r="C159" s="167">
        <v>4.17</v>
      </c>
      <c r="D159" s="168" t="s">
        <v>314</v>
      </c>
      <c r="E159" s="168" t="s">
        <v>828</v>
      </c>
      <c r="F159" s="170">
        <v>50</v>
      </c>
      <c r="G159" s="170">
        <v>510.69</v>
      </c>
      <c r="H159" s="170">
        <v>0.16</v>
      </c>
    </row>
    <row r="160" spans="2:8" s="168" customFormat="1">
      <c r="B160" s="168" t="s">
        <v>829</v>
      </c>
      <c r="C160" s="167">
        <v>4.58</v>
      </c>
      <c r="D160" s="168" t="s">
        <v>314</v>
      </c>
      <c r="E160" s="168" t="s">
        <v>830</v>
      </c>
      <c r="F160" s="170">
        <v>50</v>
      </c>
      <c r="G160" s="170">
        <v>507.24</v>
      </c>
      <c r="H160" s="170">
        <v>0.16</v>
      </c>
    </row>
    <row r="161" spans="2:8" s="168" customFormat="1">
      <c r="B161" s="168" t="s">
        <v>1283</v>
      </c>
      <c r="C161" s="167">
        <v>6.55</v>
      </c>
      <c r="D161" s="168" t="s">
        <v>314</v>
      </c>
      <c r="E161" s="168" t="s">
        <v>321</v>
      </c>
      <c r="F161" s="170">
        <v>30</v>
      </c>
      <c r="G161" s="170">
        <v>300.67</v>
      </c>
      <c r="H161" s="170">
        <v>0.1</v>
      </c>
    </row>
    <row r="162" spans="2:8" s="168" customFormat="1">
      <c r="B162" s="168" t="s">
        <v>1284</v>
      </c>
      <c r="C162" s="167">
        <v>6.55</v>
      </c>
      <c r="D162" s="168" t="s">
        <v>314</v>
      </c>
      <c r="E162" s="168" t="s">
        <v>831</v>
      </c>
      <c r="F162" s="170">
        <v>20</v>
      </c>
      <c r="G162" s="170">
        <v>200.42</v>
      </c>
      <c r="H162" s="170">
        <v>0.06</v>
      </c>
    </row>
    <row r="163" spans="2:8" s="168" customFormat="1">
      <c r="B163" s="168" t="s">
        <v>832</v>
      </c>
      <c r="C163" s="167">
        <v>3.44</v>
      </c>
      <c r="D163" s="168" t="s">
        <v>314</v>
      </c>
      <c r="E163" s="168" t="s">
        <v>833</v>
      </c>
      <c r="F163" s="170">
        <v>11</v>
      </c>
      <c r="G163" s="170">
        <v>110.53</v>
      </c>
      <c r="H163" s="170">
        <v>0.04</v>
      </c>
    </row>
    <row r="164" spans="2:8" s="168" customFormat="1">
      <c r="B164" s="168" t="s">
        <v>834</v>
      </c>
      <c r="C164" s="167">
        <v>4.32</v>
      </c>
      <c r="D164" s="168" t="s">
        <v>314</v>
      </c>
      <c r="E164" s="168" t="s">
        <v>835</v>
      </c>
      <c r="F164" s="170">
        <v>10</v>
      </c>
      <c r="G164" s="170">
        <v>103.75</v>
      </c>
      <c r="H164" s="170">
        <v>0.03</v>
      </c>
    </row>
    <row r="165" spans="2:8" s="168" customFormat="1">
      <c r="B165" s="168" t="s">
        <v>1285</v>
      </c>
      <c r="C165" s="167">
        <v>3.64</v>
      </c>
      <c r="D165" s="168" t="s">
        <v>314</v>
      </c>
      <c r="E165" s="168" t="s">
        <v>836</v>
      </c>
      <c r="F165" s="170">
        <v>4</v>
      </c>
      <c r="G165" s="170">
        <v>40.65</v>
      </c>
      <c r="H165" s="170">
        <v>0.01</v>
      </c>
    </row>
    <row r="166" spans="2:8" s="168" customFormat="1">
      <c r="B166" s="184" t="s">
        <v>1460</v>
      </c>
      <c r="C166" s="185"/>
      <c r="D166" s="184"/>
      <c r="E166" s="184"/>
      <c r="F166" s="172"/>
      <c r="G166" s="172">
        <f>SUM(G133:G165)</f>
        <v>58121.36</v>
      </c>
      <c r="H166" s="172">
        <f>SUM(H133:H165)</f>
        <v>18.77000000000001</v>
      </c>
    </row>
    <row r="167" spans="2:8" s="168" customFormat="1">
      <c r="B167" s="184" t="s">
        <v>334</v>
      </c>
      <c r="C167" s="167"/>
      <c r="F167" s="170"/>
      <c r="G167" s="170"/>
      <c r="H167" s="170"/>
    </row>
    <row r="168" spans="2:8" s="168" customFormat="1">
      <c r="B168" s="168" t="s">
        <v>1286</v>
      </c>
      <c r="C168" s="167">
        <v>3.88</v>
      </c>
      <c r="D168" s="168" t="s">
        <v>111</v>
      </c>
      <c r="E168" s="168" t="s">
        <v>837</v>
      </c>
      <c r="F168" s="170">
        <v>2500</v>
      </c>
      <c r="G168" s="170">
        <v>2448.4699999999998</v>
      </c>
      <c r="H168" s="170">
        <v>0.79</v>
      </c>
    </row>
    <row r="169" spans="2:8" s="168" customFormat="1">
      <c r="B169" s="168" t="s">
        <v>1287</v>
      </c>
      <c r="C169" s="167">
        <v>3.7</v>
      </c>
      <c r="D169" s="168" t="s">
        <v>111</v>
      </c>
      <c r="E169" s="168" t="s">
        <v>647</v>
      </c>
      <c r="F169" s="170">
        <v>2500</v>
      </c>
      <c r="G169" s="170">
        <v>2445.2199999999998</v>
      </c>
      <c r="H169" s="170">
        <v>0.79</v>
      </c>
    </row>
    <row r="170" spans="2:8" s="168" customFormat="1">
      <c r="B170" s="168" t="s">
        <v>3059</v>
      </c>
      <c r="C170" s="167">
        <v>3.35</v>
      </c>
      <c r="D170" s="168" t="s">
        <v>304</v>
      </c>
      <c r="E170" s="168" t="s">
        <v>118</v>
      </c>
      <c r="F170" s="170">
        <v>1500000</v>
      </c>
      <c r="G170" s="170">
        <v>1498.49</v>
      </c>
      <c r="H170" s="170">
        <v>0.48</v>
      </c>
    </row>
    <row r="171" spans="2:8" s="168" customFormat="1">
      <c r="B171" s="168" t="s">
        <v>3066</v>
      </c>
      <c r="C171" s="167">
        <v>3.28</v>
      </c>
      <c r="D171" s="168" t="s">
        <v>304</v>
      </c>
      <c r="E171" s="168" t="s">
        <v>838</v>
      </c>
      <c r="F171" s="170">
        <v>1500000</v>
      </c>
      <c r="G171" s="170">
        <v>1496.63</v>
      </c>
      <c r="H171" s="170">
        <v>0.48</v>
      </c>
    </row>
    <row r="172" spans="2:8" s="168" customFormat="1">
      <c r="B172" s="168" t="s">
        <v>3084</v>
      </c>
      <c r="C172" s="167">
        <v>3.51</v>
      </c>
      <c r="D172" s="168" t="s">
        <v>304</v>
      </c>
      <c r="E172" s="168" t="s">
        <v>839</v>
      </c>
      <c r="F172" s="170">
        <v>1000000</v>
      </c>
      <c r="G172" s="170">
        <v>983.08</v>
      </c>
      <c r="H172" s="170">
        <v>0.32</v>
      </c>
    </row>
    <row r="173" spans="2:8" s="168" customFormat="1">
      <c r="B173" s="168" t="s">
        <v>3063</v>
      </c>
      <c r="C173" s="167">
        <v>3.29</v>
      </c>
      <c r="D173" s="168" t="s">
        <v>304</v>
      </c>
      <c r="E173" s="168" t="s">
        <v>116</v>
      </c>
      <c r="F173" s="170">
        <v>500000</v>
      </c>
      <c r="G173" s="170">
        <v>499.19</v>
      </c>
      <c r="H173" s="170">
        <v>0.16</v>
      </c>
    </row>
    <row r="174" spans="2:8" s="168" customFormat="1">
      <c r="B174" s="184" t="s">
        <v>119</v>
      </c>
      <c r="C174" s="185"/>
      <c r="D174" s="184"/>
      <c r="E174" s="184"/>
      <c r="F174" s="172"/>
      <c r="G174" s="172">
        <f>SUM(G168:G173)</f>
        <v>9371.08</v>
      </c>
      <c r="H174" s="172">
        <f>SUM(H168:H173)</f>
        <v>3.02</v>
      </c>
    </row>
    <row r="175" spans="2:8" s="168" customFormat="1">
      <c r="B175" s="184" t="s">
        <v>459</v>
      </c>
      <c r="C175" s="167"/>
      <c r="F175" s="170"/>
      <c r="G175" s="170"/>
      <c r="H175" s="170"/>
    </row>
    <row r="176" spans="2:8" s="168" customFormat="1">
      <c r="B176" s="168" t="s">
        <v>38</v>
      </c>
      <c r="C176" s="167" t="s">
        <v>137</v>
      </c>
      <c r="D176" s="168" t="s">
        <v>460</v>
      </c>
      <c r="E176" s="168" t="s">
        <v>786</v>
      </c>
      <c r="F176" s="170">
        <v>34847838.105999999</v>
      </c>
      <c r="G176" s="170">
        <v>4039.32</v>
      </c>
      <c r="H176" s="170">
        <v>1.3</v>
      </c>
    </row>
    <row r="177" spans="2:10" s="168" customFormat="1">
      <c r="B177" s="184" t="s">
        <v>2347</v>
      </c>
      <c r="C177" s="185"/>
      <c r="D177" s="184"/>
      <c r="E177" s="184"/>
      <c r="F177" s="172"/>
      <c r="G177" s="172">
        <f>SUM(G176)</f>
        <v>4039.32</v>
      </c>
      <c r="H177" s="172">
        <f>SUM(H176)</f>
        <v>1.3</v>
      </c>
    </row>
    <row r="178" spans="2:10" s="168" customFormat="1">
      <c r="B178" s="184" t="s">
        <v>2343</v>
      </c>
      <c r="C178" s="167"/>
      <c r="F178" s="170"/>
      <c r="G178" s="170"/>
      <c r="H178" s="170"/>
    </row>
    <row r="179" spans="2:10" s="168" customFormat="1">
      <c r="B179" s="168" t="s">
        <v>999</v>
      </c>
      <c r="C179" s="167"/>
      <c r="F179" s="170"/>
      <c r="G179" s="170">
        <v>848</v>
      </c>
      <c r="H179" s="170">
        <v>0.27390242454112029</v>
      </c>
    </row>
    <row r="180" spans="2:10" s="168" customFormat="1">
      <c r="B180" s="168" t="s">
        <v>1030</v>
      </c>
      <c r="C180" s="167"/>
      <c r="F180" s="170"/>
      <c r="G180" s="170">
        <v>796</v>
      </c>
      <c r="H180" s="170">
        <v>0.25710652114944782</v>
      </c>
    </row>
    <row r="181" spans="2:10" s="168" customFormat="1">
      <c r="B181" s="184" t="s">
        <v>2344</v>
      </c>
      <c r="C181" s="185"/>
      <c r="D181" s="184"/>
      <c r="E181" s="184"/>
      <c r="F181" s="172"/>
      <c r="G181" s="172">
        <f>SUM(G178:G180)</f>
        <v>1644</v>
      </c>
      <c r="H181" s="172">
        <f>SUM(H178:H180)</f>
        <v>0.53100894569056811</v>
      </c>
    </row>
    <row r="182" spans="2:10" s="168" customFormat="1">
      <c r="B182" s="184" t="s">
        <v>840</v>
      </c>
      <c r="C182" s="185"/>
      <c r="D182" s="184"/>
      <c r="E182" s="184"/>
      <c r="F182" s="172"/>
      <c r="G182" s="172">
        <v>13532.51</v>
      </c>
      <c r="H182" s="172">
        <v>4.37</v>
      </c>
    </row>
    <row r="183" spans="2:10" s="168" customFormat="1">
      <c r="B183" s="184" t="s">
        <v>121</v>
      </c>
      <c r="C183" s="185"/>
      <c r="D183" s="184"/>
      <c r="E183" s="184"/>
      <c r="F183" s="172"/>
      <c r="G183" s="172">
        <v>312513.39</v>
      </c>
      <c r="H183" s="172">
        <v>100.94</v>
      </c>
      <c r="I183" s="219"/>
      <c r="J183" s="219"/>
    </row>
    <row r="184" spans="2:10" s="168" customFormat="1">
      <c r="B184" s="184" t="s">
        <v>259</v>
      </c>
      <c r="C184" s="185"/>
      <c r="D184" s="184"/>
      <c r="E184" s="184"/>
      <c r="F184" s="172"/>
      <c r="G184" s="172">
        <v>-2914.0860067300291</v>
      </c>
      <c r="H184" s="172">
        <f>+G184*100/G185</f>
        <v>-0.94124436623196506</v>
      </c>
    </row>
    <row r="185" spans="2:10" s="168" customFormat="1">
      <c r="B185" s="184" t="s">
        <v>123</v>
      </c>
      <c r="C185" s="185"/>
      <c r="D185" s="184"/>
      <c r="E185" s="184"/>
      <c r="F185" s="172"/>
      <c r="G185" s="172">
        <v>309599.30399326998</v>
      </c>
      <c r="H185" s="172">
        <v>100</v>
      </c>
    </row>
    <row r="186" spans="2:10" s="168" customFormat="1">
      <c r="B186" s="168" t="s">
        <v>124</v>
      </c>
      <c r="C186" s="167"/>
      <c r="F186" s="170"/>
      <c r="G186" s="170"/>
      <c r="H186" s="170"/>
    </row>
    <row r="187" spans="2:10" s="168" customFormat="1">
      <c r="B187" s="168" t="s">
        <v>125</v>
      </c>
      <c r="C187" s="167"/>
      <c r="F187" s="170"/>
      <c r="G187" s="170"/>
      <c r="H187" s="170"/>
    </row>
    <row r="188" spans="2:10" s="168" customFormat="1">
      <c r="B188" s="184" t="s">
        <v>3033</v>
      </c>
      <c r="C188" s="167"/>
      <c r="F188" s="170"/>
      <c r="G188" s="170"/>
      <c r="H188" s="170"/>
    </row>
    <row r="189" spans="2:10" s="168" customFormat="1" ht="25.5">
      <c r="B189" s="186" t="s">
        <v>126</v>
      </c>
      <c r="C189" s="167" t="s">
        <v>127</v>
      </c>
      <c r="F189" s="170"/>
      <c r="G189" s="170"/>
      <c r="H189" s="170"/>
    </row>
    <row r="190" spans="2:10" s="168" customFormat="1">
      <c r="B190" s="184"/>
      <c r="C190" s="167"/>
      <c r="F190" s="170"/>
      <c r="G190" s="170"/>
      <c r="H190" s="170"/>
    </row>
    <row r="191" spans="2:10" s="168" customFormat="1">
      <c r="B191" s="184" t="s">
        <v>128</v>
      </c>
      <c r="C191" s="167"/>
      <c r="F191" s="170"/>
      <c r="G191" s="170"/>
      <c r="H191" s="170"/>
    </row>
    <row r="192" spans="2:10" s="168" customFormat="1">
      <c r="B192" s="184" t="s">
        <v>205</v>
      </c>
      <c r="C192" s="167"/>
      <c r="F192" s="170"/>
      <c r="G192" s="170"/>
      <c r="H192" s="170"/>
    </row>
    <row r="193" spans="2:8" s="168" customFormat="1">
      <c r="B193" s="184" t="s">
        <v>129</v>
      </c>
      <c r="C193" s="167"/>
      <c r="F193" s="170"/>
      <c r="G193" s="170"/>
      <c r="H193" s="170"/>
    </row>
    <row r="194" spans="2:8" s="168" customFormat="1">
      <c r="B194" s="184" t="s">
        <v>841</v>
      </c>
      <c r="C194" s="185"/>
      <c r="F194" s="170"/>
      <c r="G194" s="170"/>
      <c r="H194" s="170"/>
    </row>
    <row r="195" spans="2:8" s="168" customFormat="1">
      <c r="B195" s="184" t="s">
        <v>842</v>
      </c>
      <c r="C195" s="185"/>
      <c r="F195" s="170"/>
      <c r="G195" s="170"/>
      <c r="H195" s="170"/>
    </row>
    <row r="196" spans="2:8" s="168" customFormat="1">
      <c r="B196" s="184" t="s">
        <v>843</v>
      </c>
      <c r="C196" s="185"/>
      <c r="F196" s="170"/>
      <c r="G196" s="170"/>
      <c r="H196" s="170"/>
    </row>
    <row r="197" spans="2:8" s="168" customFormat="1">
      <c r="B197" s="184" t="s">
        <v>844</v>
      </c>
      <c r="C197" s="185"/>
      <c r="F197" s="170"/>
      <c r="G197" s="170"/>
      <c r="H197" s="170"/>
    </row>
    <row r="198" spans="2:8" s="168" customFormat="1">
      <c r="B198" s="184" t="s">
        <v>845</v>
      </c>
      <c r="C198" s="185"/>
      <c r="F198" s="170"/>
      <c r="G198" s="170"/>
      <c r="H198" s="170"/>
    </row>
    <row r="199" spans="2:8" s="168" customFormat="1">
      <c r="B199" s="184" t="s">
        <v>846</v>
      </c>
      <c r="C199" s="185"/>
      <c r="F199" s="170"/>
      <c r="G199" s="170"/>
      <c r="H199" s="170"/>
    </row>
    <row r="200" spans="2:8" s="168" customFormat="1">
      <c r="B200" s="184" t="s">
        <v>847</v>
      </c>
      <c r="C200" s="185"/>
      <c r="F200" s="170"/>
      <c r="G200" s="170"/>
      <c r="H200" s="170"/>
    </row>
    <row r="201" spans="2:8" s="168" customFormat="1">
      <c r="B201" s="184" t="s">
        <v>848</v>
      </c>
      <c r="C201" s="185"/>
      <c r="F201" s="170"/>
      <c r="G201" s="170"/>
      <c r="H201" s="170"/>
    </row>
    <row r="202" spans="2:8" s="168" customFormat="1">
      <c r="B202" s="184" t="s">
        <v>2333</v>
      </c>
      <c r="C202" s="185"/>
      <c r="F202" s="170"/>
      <c r="G202" s="170"/>
      <c r="H202" s="170"/>
    </row>
    <row r="203" spans="2:8" s="168" customFormat="1">
      <c r="B203" s="203" t="s">
        <v>2338</v>
      </c>
      <c r="C203" s="167"/>
      <c r="F203" s="170"/>
      <c r="G203" s="170"/>
      <c r="H203" s="170"/>
    </row>
    <row r="204" spans="2:8" s="168" customFormat="1">
      <c r="B204" s="184" t="s">
        <v>130</v>
      </c>
      <c r="C204" s="167"/>
      <c r="F204" s="170"/>
      <c r="G204" s="170"/>
      <c r="H204" s="170"/>
    </row>
    <row r="205" spans="2:8" s="168" customFormat="1">
      <c r="B205" s="184" t="s">
        <v>131</v>
      </c>
      <c r="C205" s="167"/>
      <c r="F205" s="170"/>
      <c r="G205" s="170"/>
      <c r="H205" s="170"/>
    </row>
    <row r="206" spans="2:8" s="168" customFormat="1">
      <c r="C206" s="167"/>
      <c r="F206" s="170"/>
      <c r="G206" s="170"/>
      <c r="H206" s="170"/>
    </row>
    <row r="207" spans="2:8" s="168" customFormat="1" ht="14.25">
      <c r="B207" s="187" t="s">
        <v>2380</v>
      </c>
      <c r="C207" s="169"/>
      <c r="F207" s="170"/>
      <c r="G207" s="170"/>
      <c r="H207" s="170"/>
    </row>
    <row r="208" spans="2:8" s="168" customFormat="1" ht="25.5">
      <c r="B208" s="188" t="s">
        <v>2372</v>
      </c>
      <c r="C208" s="188" t="s">
        <v>2373</v>
      </c>
      <c r="F208" s="170"/>
      <c r="G208" s="170"/>
      <c r="H208" s="170"/>
    </row>
    <row r="209" spans="2:8" s="168" customFormat="1">
      <c r="B209" s="123" t="s">
        <v>2374</v>
      </c>
      <c r="C209" s="124">
        <v>1000</v>
      </c>
      <c r="F209" s="170"/>
      <c r="G209" s="170"/>
      <c r="H209" s="170"/>
    </row>
    <row r="210" spans="2:8" s="168" customFormat="1">
      <c r="B210" s="123" t="s">
        <v>2375</v>
      </c>
      <c r="C210" s="124">
        <v>1644</v>
      </c>
      <c r="F210" s="170"/>
      <c r="G210" s="170"/>
      <c r="H210" s="170"/>
    </row>
    <row r="211" spans="2:8" s="168" customFormat="1">
      <c r="B211" s="123" t="s">
        <v>2376</v>
      </c>
      <c r="C211" s="124">
        <v>17000</v>
      </c>
      <c r="F211" s="170"/>
      <c r="G211" s="170"/>
      <c r="H211" s="170"/>
    </row>
    <row r="212" spans="2:8" s="168" customFormat="1">
      <c r="B212" s="123" t="s">
        <v>2377</v>
      </c>
      <c r="C212" s="124">
        <v>4500</v>
      </c>
      <c r="F212" s="170"/>
      <c r="G212" s="170"/>
      <c r="H212" s="170"/>
    </row>
    <row r="213" spans="2:8" s="168" customFormat="1">
      <c r="B213" s="125" t="s">
        <v>2378</v>
      </c>
      <c r="C213" s="124">
        <v>0</v>
      </c>
      <c r="F213" s="170"/>
      <c r="G213" s="170"/>
      <c r="H213" s="170"/>
    </row>
    <row r="214" spans="2:8" s="168" customFormat="1">
      <c r="B214" s="189" t="s">
        <v>2379</v>
      </c>
      <c r="C214" s="190">
        <f>SUM(C209:C213)</f>
        <v>24144</v>
      </c>
      <c r="F214" s="170"/>
      <c r="G214" s="170"/>
      <c r="H214" s="170"/>
    </row>
    <row r="215" spans="2:8" s="168" customFormat="1">
      <c r="C215" s="167"/>
      <c r="F215" s="170"/>
      <c r="G215" s="170"/>
      <c r="H215" s="170"/>
    </row>
    <row r="216" spans="2:8" s="168" customFormat="1">
      <c r="C216" s="167"/>
      <c r="F216" s="170"/>
      <c r="G216" s="170"/>
      <c r="H216" s="170"/>
    </row>
    <row r="217" spans="2:8" s="168" customFormat="1" ht="15">
      <c r="B217" s="191" t="s">
        <v>2381</v>
      </c>
      <c r="C217" s="192">
        <v>44408</v>
      </c>
      <c r="F217" s="170"/>
      <c r="G217" s="170"/>
      <c r="H217" s="170"/>
    </row>
    <row r="218" spans="2:8" s="168" customFormat="1" ht="45">
      <c r="B218" s="193" t="s">
        <v>2382</v>
      </c>
      <c r="C218" s="193" t="s">
        <v>2383</v>
      </c>
      <c r="D218" s="126" t="s">
        <v>2384</v>
      </c>
      <c r="E218" s="193" t="s">
        <v>2385</v>
      </c>
      <c r="F218" s="193" t="s">
        <v>2386</v>
      </c>
      <c r="G218" s="170"/>
      <c r="H218" s="170"/>
    </row>
    <row r="219" spans="2:8" s="168" customFormat="1">
      <c r="B219" s="194" t="s">
        <v>2389</v>
      </c>
      <c r="C219" s="195">
        <v>-66000</v>
      </c>
      <c r="D219" s="196">
        <v>2384.8789999999999</v>
      </c>
      <c r="E219" s="196">
        <v>2397.75</v>
      </c>
      <c r="F219" s="301">
        <v>24144</v>
      </c>
      <c r="G219" s="170"/>
      <c r="H219" s="170"/>
    </row>
    <row r="220" spans="2:8" s="168" customFormat="1">
      <c r="B220" s="194" t="s">
        <v>2391</v>
      </c>
      <c r="C220" s="195">
        <v>-353750</v>
      </c>
      <c r="D220" s="196">
        <v>692.63580000000002</v>
      </c>
      <c r="E220" s="196">
        <v>677.55</v>
      </c>
      <c r="F220" s="302"/>
      <c r="G220" s="170"/>
      <c r="H220" s="170"/>
    </row>
    <row r="221" spans="2:8" s="168" customFormat="1">
      <c r="B221" s="194" t="s">
        <v>2397</v>
      </c>
      <c r="C221" s="195">
        <v>-86100</v>
      </c>
      <c r="D221" s="196">
        <v>3095.6217999999999</v>
      </c>
      <c r="E221" s="196">
        <v>2972.25</v>
      </c>
      <c r="F221" s="302"/>
      <c r="G221" s="170"/>
      <c r="H221" s="170"/>
    </row>
    <row r="222" spans="2:8" s="168" customFormat="1">
      <c r="B222" s="194" t="s">
        <v>2400</v>
      </c>
      <c r="C222" s="195">
        <v>-44750</v>
      </c>
      <c r="D222" s="196">
        <v>3859.3265999999999</v>
      </c>
      <c r="E222" s="196">
        <v>3846.65</v>
      </c>
      <c r="F222" s="302"/>
      <c r="G222" s="170"/>
      <c r="H222" s="170"/>
    </row>
    <row r="223" spans="2:8" s="168" customFormat="1">
      <c r="B223" s="194" t="s">
        <v>2408</v>
      </c>
      <c r="C223" s="195">
        <v>-688572</v>
      </c>
      <c r="D223" s="196">
        <v>551.47370000000001</v>
      </c>
      <c r="E223" s="196">
        <v>563.15</v>
      </c>
      <c r="F223" s="302"/>
      <c r="G223" s="170"/>
      <c r="H223" s="170"/>
    </row>
    <row r="224" spans="2:8" s="168" customFormat="1">
      <c r="B224" s="194" t="s">
        <v>2412</v>
      </c>
      <c r="C224" s="195">
        <v>-644400</v>
      </c>
      <c r="D224" s="196">
        <v>459.13619999999997</v>
      </c>
      <c r="E224" s="196">
        <v>447.05</v>
      </c>
      <c r="F224" s="302"/>
      <c r="G224" s="170"/>
      <c r="H224" s="170"/>
    </row>
    <row r="225" spans="2:8" s="168" customFormat="1">
      <c r="B225" s="194" t="s">
        <v>2423</v>
      </c>
      <c r="C225" s="195">
        <v>-98750</v>
      </c>
      <c r="D225" s="196">
        <v>594.12549999999999</v>
      </c>
      <c r="E225" s="196">
        <v>603.6</v>
      </c>
      <c r="F225" s="302"/>
      <c r="G225" s="170"/>
      <c r="H225" s="170"/>
    </row>
    <row r="226" spans="2:8" s="168" customFormat="1">
      <c r="B226" s="194" t="s">
        <v>2425</v>
      </c>
      <c r="C226" s="195">
        <v>-42600</v>
      </c>
      <c r="D226" s="196">
        <v>4890.6045000000004</v>
      </c>
      <c r="E226" s="196">
        <v>4905.3500000000004</v>
      </c>
      <c r="F226" s="302"/>
      <c r="G226" s="170"/>
      <c r="H226" s="170"/>
    </row>
    <row r="227" spans="2:8" s="168" customFormat="1">
      <c r="B227" s="194" t="s">
        <v>2428</v>
      </c>
      <c r="C227" s="195">
        <v>-53875</v>
      </c>
      <c r="D227" s="196">
        <v>5429.3431</v>
      </c>
      <c r="E227" s="196">
        <v>4730.55</v>
      </c>
      <c r="F227" s="302"/>
      <c r="G227" s="170"/>
      <c r="H227" s="170"/>
    </row>
    <row r="228" spans="2:8" s="168" customFormat="1">
      <c r="B228" s="194" t="s">
        <v>2438</v>
      </c>
      <c r="C228" s="195">
        <v>-177175</v>
      </c>
      <c r="D228" s="196">
        <v>1553.1017999999999</v>
      </c>
      <c r="E228" s="196">
        <v>1548.6</v>
      </c>
      <c r="F228" s="302"/>
      <c r="G228" s="170"/>
      <c r="H228" s="170"/>
    </row>
    <row r="229" spans="2:8" s="168" customFormat="1">
      <c r="B229" s="194" t="s">
        <v>2443</v>
      </c>
      <c r="C229" s="195">
        <v>-137400</v>
      </c>
      <c r="D229" s="196">
        <v>2468.5068999999999</v>
      </c>
      <c r="E229" s="196">
        <v>2445.1</v>
      </c>
      <c r="F229" s="302"/>
      <c r="G229" s="170"/>
      <c r="H229" s="170"/>
    </row>
    <row r="230" spans="2:8" s="168" customFormat="1">
      <c r="B230" s="194" t="s">
        <v>2447</v>
      </c>
      <c r="C230" s="195">
        <v>-438600</v>
      </c>
      <c r="D230" s="196">
        <v>396.28620000000001</v>
      </c>
      <c r="E230" s="196">
        <v>443.55</v>
      </c>
      <c r="F230" s="302"/>
      <c r="G230" s="170"/>
      <c r="H230" s="170"/>
    </row>
    <row r="231" spans="2:8" s="168" customFormat="1">
      <c r="B231" s="194" t="s">
        <v>2449</v>
      </c>
      <c r="C231" s="195">
        <v>-142500</v>
      </c>
      <c r="D231" s="196">
        <v>2372.2202000000002</v>
      </c>
      <c r="E231" s="196">
        <v>2343.25</v>
      </c>
      <c r="F231" s="302"/>
      <c r="G231" s="170"/>
      <c r="H231" s="170"/>
    </row>
    <row r="232" spans="2:8" s="168" customFormat="1">
      <c r="B232" s="194" t="s">
        <v>2450</v>
      </c>
      <c r="C232" s="195">
        <v>-376750</v>
      </c>
      <c r="D232" s="196">
        <v>681.74829999999997</v>
      </c>
      <c r="E232" s="196">
        <v>683.65</v>
      </c>
      <c r="F232" s="302"/>
      <c r="G232" s="170"/>
      <c r="H232" s="170"/>
    </row>
    <row r="233" spans="2:8" s="168" customFormat="1">
      <c r="B233" s="194" t="s">
        <v>2456</v>
      </c>
      <c r="C233" s="195">
        <v>-40200</v>
      </c>
      <c r="D233" s="196">
        <v>1612.5289</v>
      </c>
      <c r="E233" s="196">
        <v>1612.25</v>
      </c>
      <c r="F233" s="302"/>
      <c r="G233" s="170"/>
      <c r="H233" s="170"/>
    </row>
    <row r="234" spans="2:8" s="168" customFormat="1">
      <c r="B234" s="194" t="s">
        <v>2464</v>
      </c>
      <c r="C234" s="195">
        <v>-44620</v>
      </c>
      <c r="D234" s="196">
        <v>89.012200000000007</v>
      </c>
      <c r="E234" s="196">
        <v>88.45</v>
      </c>
      <c r="F234" s="302"/>
      <c r="G234" s="170"/>
      <c r="H234" s="170"/>
    </row>
    <row r="235" spans="2:8" s="168" customFormat="1">
      <c r="B235" s="194" t="s">
        <v>2466</v>
      </c>
      <c r="C235" s="195">
        <v>-197800</v>
      </c>
      <c r="D235" s="196">
        <v>1602.8259</v>
      </c>
      <c r="E235" s="196">
        <v>1608.55</v>
      </c>
      <c r="F235" s="302"/>
      <c r="G235" s="170"/>
      <c r="H235" s="170"/>
    </row>
    <row r="236" spans="2:8" s="168" customFormat="1">
      <c r="B236" s="194" t="s">
        <v>2469</v>
      </c>
      <c r="C236" s="195">
        <v>-113900</v>
      </c>
      <c r="D236" s="196">
        <v>1162.5853</v>
      </c>
      <c r="E236" s="196">
        <v>1112.5999999999999</v>
      </c>
      <c r="F236" s="302"/>
      <c r="G236" s="170"/>
      <c r="H236" s="170"/>
    </row>
    <row r="237" spans="2:8" s="168" customFormat="1">
      <c r="B237" s="194" t="s">
        <v>2470</v>
      </c>
      <c r="C237" s="195">
        <v>-392700</v>
      </c>
      <c r="D237" s="196">
        <v>758.89599999999996</v>
      </c>
      <c r="E237" s="196">
        <v>745.1</v>
      </c>
      <c r="F237" s="302"/>
      <c r="G237" s="170"/>
      <c r="H237" s="170"/>
    </row>
    <row r="238" spans="2:8" s="168" customFormat="1">
      <c r="B238" s="194" t="s">
        <v>2471</v>
      </c>
      <c r="C238" s="195">
        <v>-372000</v>
      </c>
      <c r="D238" s="196">
        <v>155.47450000000001</v>
      </c>
      <c r="E238" s="196">
        <v>151.6</v>
      </c>
      <c r="F238" s="302"/>
      <c r="G238" s="170"/>
      <c r="H238" s="170"/>
    </row>
    <row r="239" spans="2:8" s="168" customFormat="1">
      <c r="B239" s="194" t="s">
        <v>2475</v>
      </c>
      <c r="C239" s="195">
        <v>-127500</v>
      </c>
      <c r="D239" s="196">
        <v>674.49609999999996</v>
      </c>
      <c r="E239" s="196">
        <v>642.70000000000005</v>
      </c>
      <c r="F239" s="302"/>
      <c r="G239" s="170"/>
      <c r="H239" s="170"/>
    </row>
    <row r="240" spans="2:8" s="168" customFormat="1">
      <c r="B240" s="194" t="s">
        <v>2495</v>
      </c>
      <c r="C240" s="195">
        <v>-201500</v>
      </c>
      <c r="D240" s="196">
        <v>2072.7406000000001</v>
      </c>
      <c r="E240" s="196">
        <v>2041.3</v>
      </c>
      <c r="F240" s="302"/>
      <c r="G240" s="170"/>
      <c r="H240" s="170"/>
    </row>
    <row r="241" spans="2:8" s="168" customFormat="1">
      <c r="B241" s="194" t="s">
        <v>2498</v>
      </c>
      <c r="C241" s="195">
        <v>-810000</v>
      </c>
      <c r="D241" s="196">
        <v>425.5265</v>
      </c>
      <c r="E241" s="196">
        <v>432.45</v>
      </c>
      <c r="F241" s="302"/>
      <c r="G241" s="170"/>
      <c r="H241" s="170"/>
    </row>
    <row r="242" spans="2:8" s="168" customFormat="1">
      <c r="B242" s="194" t="s">
        <v>2503</v>
      </c>
      <c r="C242" s="195">
        <v>-658000</v>
      </c>
      <c r="D242" s="196">
        <v>703.4425</v>
      </c>
      <c r="E242" s="196">
        <v>772.65</v>
      </c>
      <c r="F242" s="302"/>
      <c r="G242" s="170"/>
      <c r="H242" s="170"/>
    </row>
    <row r="243" spans="2:8" s="168" customFormat="1">
      <c r="B243" s="194" t="s">
        <v>2506</v>
      </c>
      <c r="C243" s="195">
        <v>-507600</v>
      </c>
      <c r="D243" s="196">
        <v>776.53</v>
      </c>
      <c r="E243" s="196">
        <v>759.45</v>
      </c>
      <c r="F243" s="302"/>
      <c r="G243" s="170"/>
      <c r="H243" s="170"/>
    </row>
    <row r="244" spans="2:8" s="168" customFormat="1">
      <c r="B244" s="194" t="s">
        <v>2508</v>
      </c>
      <c r="C244" s="195">
        <v>-2227500</v>
      </c>
      <c r="D244" s="196">
        <v>124.73820000000001</v>
      </c>
      <c r="E244" s="196">
        <v>125.4</v>
      </c>
      <c r="F244" s="302"/>
      <c r="G244" s="170"/>
      <c r="H244" s="170"/>
    </row>
    <row r="245" spans="2:8" s="168" customFormat="1">
      <c r="B245" s="194" t="s">
        <v>2509</v>
      </c>
      <c r="C245" s="195">
        <v>-333200</v>
      </c>
      <c r="D245" s="196">
        <v>1291.3733</v>
      </c>
      <c r="E245" s="196">
        <v>1439.2</v>
      </c>
      <c r="F245" s="302"/>
      <c r="G245" s="170"/>
      <c r="H245" s="170"/>
    </row>
    <row r="246" spans="2:8" s="168" customFormat="1">
      <c r="B246" s="194" t="s">
        <v>2510</v>
      </c>
      <c r="C246" s="195">
        <v>-3900</v>
      </c>
      <c r="D246" s="196">
        <v>3214.0671000000002</v>
      </c>
      <c r="E246" s="196">
        <v>3181.55</v>
      </c>
      <c r="F246" s="302"/>
      <c r="G246" s="170"/>
      <c r="H246" s="170"/>
    </row>
    <row r="247" spans="2:8" s="168" customFormat="1">
      <c r="B247" s="194" t="s">
        <v>2511</v>
      </c>
      <c r="C247" s="195">
        <v>-400200</v>
      </c>
      <c r="D247" s="196">
        <v>1132.1478</v>
      </c>
      <c r="E247" s="196">
        <v>1211.75</v>
      </c>
      <c r="F247" s="302"/>
      <c r="G247" s="170"/>
      <c r="H247" s="170"/>
    </row>
    <row r="248" spans="2:8" s="168" customFormat="1">
      <c r="B248" s="194" t="s">
        <v>2515</v>
      </c>
      <c r="C248" s="195">
        <v>-2300</v>
      </c>
      <c r="D248" s="196">
        <v>7513.9838</v>
      </c>
      <c r="E248" s="196">
        <v>7613.45</v>
      </c>
      <c r="F248" s="302"/>
      <c r="G248" s="170"/>
      <c r="H248" s="170"/>
    </row>
    <row r="249" spans="2:8" s="168" customFormat="1">
      <c r="B249" s="194" t="s">
        <v>2517</v>
      </c>
      <c r="C249" s="195">
        <v>-706800</v>
      </c>
      <c r="D249" s="196">
        <v>269.41629999999998</v>
      </c>
      <c r="E249" s="196">
        <v>302.2</v>
      </c>
      <c r="F249" s="303"/>
      <c r="G249" s="170"/>
      <c r="H249" s="170"/>
    </row>
    <row r="250" spans="2:8" s="168" customFormat="1">
      <c r="C250" s="167"/>
      <c r="F250" s="170"/>
      <c r="G250" s="170"/>
      <c r="H250" s="170"/>
    </row>
    <row r="251" spans="2:8" s="168" customFormat="1">
      <c r="C251" s="167"/>
      <c r="F251" s="170"/>
      <c r="G251" s="170"/>
      <c r="H251" s="170"/>
    </row>
    <row r="252" spans="2:8" s="168" customFormat="1">
      <c r="B252" s="220" t="s">
        <v>2737</v>
      </c>
      <c r="C252" s="221">
        <v>0.24260000000000001</v>
      </c>
      <c r="F252" s="170"/>
      <c r="G252" s="170"/>
      <c r="H252" s="170"/>
    </row>
    <row r="253" spans="2:8" s="168" customFormat="1">
      <c r="B253" s="220"/>
      <c r="C253" s="221"/>
      <c r="F253" s="170"/>
      <c r="G253" s="170"/>
      <c r="H253" s="170"/>
    </row>
    <row r="254" spans="2:8" s="168" customFormat="1" ht="15">
      <c r="B254" s="197" t="s">
        <v>2538</v>
      </c>
      <c r="C254" s="221"/>
      <c r="F254" s="170"/>
      <c r="G254" s="170"/>
      <c r="H254" s="170"/>
    </row>
    <row r="255" spans="2:8" s="168" customFormat="1" ht="15.75">
      <c r="B255" s="222" t="s">
        <v>2522</v>
      </c>
      <c r="C255" s="135" t="s">
        <v>2533</v>
      </c>
      <c r="F255" s="170"/>
      <c r="G255" s="170"/>
      <c r="H255" s="170"/>
    </row>
    <row r="256" spans="2:8" s="168" customFormat="1" ht="15">
      <c r="B256" s="155" t="s">
        <v>2539</v>
      </c>
      <c r="C256" s="201">
        <v>10</v>
      </c>
      <c r="F256" s="170"/>
      <c r="G256" s="170"/>
      <c r="H256" s="170"/>
    </row>
    <row r="257" spans="2:8" s="168" customFormat="1" ht="15">
      <c r="B257" s="155" t="s">
        <v>2545</v>
      </c>
      <c r="C257" s="201">
        <v>4</v>
      </c>
      <c r="F257" s="170"/>
      <c r="G257" s="170"/>
      <c r="H257" s="170"/>
    </row>
    <row r="258" spans="2:8" s="168" customFormat="1" ht="15">
      <c r="B258" s="155" t="s">
        <v>2549</v>
      </c>
      <c r="C258" s="201">
        <v>2</v>
      </c>
      <c r="F258" s="170"/>
      <c r="G258" s="170"/>
      <c r="H258" s="170"/>
    </row>
    <row r="259" spans="2:8" s="168" customFormat="1" ht="15">
      <c r="B259" s="155" t="s">
        <v>2551</v>
      </c>
      <c r="C259" s="201">
        <v>6</v>
      </c>
      <c r="F259" s="170"/>
      <c r="G259" s="170"/>
      <c r="H259" s="170"/>
    </row>
    <row r="260" spans="2:8" s="168" customFormat="1" ht="15">
      <c r="B260" s="155" t="s">
        <v>2557</v>
      </c>
      <c r="C260" s="201">
        <v>6</v>
      </c>
      <c r="F260" s="170"/>
      <c r="G260" s="170"/>
      <c r="H260" s="170"/>
    </row>
    <row r="261" spans="2:8" s="168" customFormat="1" ht="15">
      <c r="B261" s="155" t="s">
        <v>2564</v>
      </c>
      <c r="C261" s="201">
        <v>7</v>
      </c>
      <c r="F261" s="170"/>
      <c r="G261" s="170"/>
      <c r="H261" s="170"/>
    </row>
    <row r="262" spans="2:8" s="168" customFormat="1" ht="15">
      <c r="B262" s="155" t="s">
        <v>2569</v>
      </c>
      <c r="C262" s="201">
        <v>5</v>
      </c>
      <c r="F262" s="170"/>
      <c r="G262" s="170"/>
      <c r="H262" s="170"/>
    </row>
    <row r="263" spans="2:8" s="168" customFormat="1" ht="15">
      <c r="B263" s="155" t="s">
        <v>2571</v>
      </c>
      <c r="C263" s="201">
        <v>1</v>
      </c>
      <c r="F263" s="170"/>
      <c r="G263" s="170"/>
      <c r="H263" s="170"/>
    </row>
    <row r="264" spans="2:8" s="168" customFormat="1" ht="15">
      <c r="B264" s="155" t="s">
        <v>2572</v>
      </c>
      <c r="C264" s="201">
        <v>2</v>
      </c>
      <c r="F264" s="170"/>
      <c r="G264" s="170"/>
      <c r="H264" s="170"/>
    </row>
    <row r="265" spans="2:8" s="168" customFormat="1" ht="15">
      <c r="B265" s="155" t="s">
        <v>2573</v>
      </c>
      <c r="C265" s="201">
        <v>6</v>
      </c>
      <c r="F265" s="170"/>
      <c r="G265" s="170"/>
      <c r="H265" s="170"/>
    </row>
    <row r="266" spans="2:8" s="168" customFormat="1" ht="15">
      <c r="B266" s="155" t="s">
        <v>2575</v>
      </c>
      <c r="C266" s="201">
        <v>1</v>
      </c>
      <c r="F266" s="170"/>
      <c r="G266" s="170"/>
      <c r="H266" s="170"/>
    </row>
    <row r="267" spans="2:8" s="168" customFormat="1" ht="15">
      <c r="B267" s="155" t="s">
        <v>2580</v>
      </c>
      <c r="C267" s="201">
        <v>1</v>
      </c>
      <c r="F267" s="170"/>
      <c r="G267" s="170"/>
      <c r="H267" s="170"/>
    </row>
    <row r="268" spans="2:8" s="168" customFormat="1" ht="15">
      <c r="B268" s="155" t="s">
        <v>2581</v>
      </c>
      <c r="C268" s="201">
        <v>4</v>
      </c>
      <c r="F268" s="170"/>
      <c r="G268" s="170"/>
      <c r="H268" s="170"/>
    </row>
    <row r="269" spans="2:8" s="168" customFormat="1" ht="15">
      <c r="B269" s="155" t="s">
        <v>2587</v>
      </c>
      <c r="C269" s="201">
        <v>3</v>
      </c>
      <c r="F269" s="170"/>
      <c r="G269" s="170"/>
      <c r="H269" s="170"/>
    </row>
    <row r="270" spans="2:8" s="168" customFormat="1" ht="15">
      <c r="B270" s="155" t="s">
        <v>2593</v>
      </c>
      <c r="C270" s="201">
        <v>1</v>
      </c>
      <c r="F270" s="170"/>
      <c r="G270" s="170"/>
      <c r="H270" s="170"/>
    </row>
    <row r="271" spans="2:8" s="168" customFormat="1" ht="15">
      <c r="B271" s="155" t="s">
        <v>2594</v>
      </c>
      <c r="C271" s="201">
        <v>3</v>
      </c>
      <c r="F271" s="170"/>
      <c r="G271" s="170"/>
      <c r="H271" s="170"/>
    </row>
    <row r="272" spans="2:8" s="168" customFormat="1" ht="15">
      <c r="B272" s="155" t="s">
        <v>2597</v>
      </c>
      <c r="C272" s="201">
        <v>3</v>
      </c>
      <c r="F272" s="170"/>
      <c r="G272" s="170"/>
      <c r="H272" s="170"/>
    </row>
    <row r="273" spans="2:8" s="168" customFormat="1" ht="15">
      <c r="B273" s="155" t="s">
        <v>2603</v>
      </c>
      <c r="C273" s="201">
        <v>5</v>
      </c>
      <c r="F273" s="170"/>
      <c r="G273" s="170"/>
      <c r="H273" s="170"/>
    </row>
    <row r="274" spans="2:8" s="168" customFormat="1" ht="15">
      <c r="B274" s="155" t="s">
        <v>2606</v>
      </c>
      <c r="C274" s="201">
        <v>1</v>
      </c>
      <c r="F274" s="170"/>
      <c r="G274" s="170"/>
      <c r="H274" s="170"/>
    </row>
    <row r="275" spans="2:8" s="168" customFormat="1" ht="15">
      <c r="B275" s="155" t="s">
        <v>2608</v>
      </c>
      <c r="C275" s="201">
        <v>5</v>
      </c>
      <c r="F275" s="170"/>
      <c r="G275" s="170"/>
      <c r="H275" s="170"/>
    </row>
    <row r="276" spans="2:8" s="168" customFormat="1" ht="15">
      <c r="B276" s="155" t="s">
        <v>2609</v>
      </c>
      <c r="C276" s="201">
        <v>9</v>
      </c>
      <c r="F276" s="170"/>
      <c r="G276" s="170"/>
      <c r="H276" s="170"/>
    </row>
    <row r="277" spans="2:8" s="168" customFormat="1" ht="15">
      <c r="B277" s="155" t="s">
        <v>2610</v>
      </c>
      <c r="C277" s="201">
        <v>6</v>
      </c>
      <c r="F277" s="170"/>
      <c r="G277" s="170"/>
      <c r="H277" s="170"/>
    </row>
    <row r="278" spans="2:8" s="168" customFormat="1" ht="15">
      <c r="B278" s="155" t="s">
        <v>2616</v>
      </c>
      <c r="C278" s="201">
        <v>1</v>
      </c>
      <c r="F278" s="170"/>
      <c r="G278" s="170"/>
      <c r="H278" s="170"/>
    </row>
    <row r="279" spans="2:8" s="168" customFormat="1" ht="15">
      <c r="B279" s="155" t="s">
        <v>2617</v>
      </c>
      <c r="C279" s="201">
        <v>4</v>
      </c>
      <c r="F279" s="170"/>
      <c r="G279" s="170"/>
      <c r="H279" s="170"/>
    </row>
    <row r="280" spans="2:8" s="168" customFormat="1" ht="15">
      <c r="B280" s="155" t="s">
        <v>2618</v>
      </c>
      <c r="C280" s="201">
        <v>2</v>
      </c>
      <c r="F280" s="170"/>
      <c r="G280" s="170"/>
      <c r="H280" s="170"/>
    </row>
    <row r="281" spans="2:8" s="168" customFormat="1" ht="15">
      <c r="B281" s="155" t="s">
        <v>2627</v>
      </c>
      <c r="C281" s="201">
        <v>2</v>
      </c>
      <c r="F281" s="170"/>
      <c r="G281" s="170"/>
      <c r="H281" s="170"/>
    </row>
    <row r="282" spans="2:8" s="168" customFormat="1" ht="15">
      <c r="B282" s="155" t="s">
        <v>2628</v>
      </c>
      <c r="C282" s="201">
        <v>4</v>
      </c>
      <c r="F282" s="170"/>
      <c r="G282" s="170"/>
      <c r="H282" s="170"/>
    </row>
    <row r="283" spans="2:8" s="168" customFormat="1" ht="15">
      <c r="B283" s="155" t="s">
        <v>2631</v>
      </c>
      <c r="C283" s="201">
        <v>2</v>
      </c>
      <c r="F283" s="170"/>
      <c r="G283" s="170"/>
      <c r="H283" s="170"/>
    </row>
    <row r="284" spans="2:8" s="168" customFormat="1" ht="15">
      <c r="B284" s="155" t="s">
        <v>2647</v>
      </c>
      <c r="C284" s="201">
        <v>1</v>
      </c>
      <c r="F284" s="170"/>
      <c r="G284" s="170"/>
      <c r="H284" s="170"/>
    </row>
    <row r="285" spans="2:8" s="168" customFormat="1" ht="15">
      <c r="B285" s="155" t="s">
        <v>2648</v>
      </c>
      <c r="C285" s="201">
        <v>1</v>
      </c>
      <c r="F285" s="170"/>
      <c r="G285" s="170"/>
      <c r="H285" s="170"/>
    </row>
    <row r="286" spans="2:8" s="168" customFormat="1" ht="15">
      <c r="B286" s="155" t="s">
        <v>2651</v>
      </c>
      <c r="C286" s="201">
        <v>7</v>
      </c>
      <c r="F286" s="170"/>
      <c r="G286" s="170"/>
      <c r="H286" s="170"/>
    </row>
    <row r="287" spans="2:8" s="168" customFormat="1" ht="15">
      <c r="B287" s="155" t="s">
        <v>2656</v>
      </c>
      <c r="C287" s="201">
        <v>1</v>
      </c>
      <c r="F287" s="170"/>
      <c r="G287" s="170"/>
      <c r="H287" s="170"/>
    </row>
    <row r="288" spans="2:8" s="168" customFormat="1" ht="15">
      <c r="B288" s="155" t="s">
        <v>2666</v>
      </c>
      <c r="C288" s="201">
        <v>1</v>
      </c>
      <c r="F288" s="170"/>
      <c r="G288" s="170"/>
      <c r="H288" s="170"/>
    </row>
    <row r="289" spans="2:8" s="168" customFormat="1" ht="15">
      <c r="B289" s="155" t="s">
        <v>2668</v>
      </c>
      <c r="C289" s="201">
        <v>2</v>
      </c>
      <c r="F289" s="170"/>
      <c r="G289" s="170"/>
      <c r="H289" s="170"/>
    </row>
    <row r="290" spans="2:8" s="168" customFormat="1" ht="15">
      <c r="B290" s="155" t="s">
        <v>2671</v>
      </c>
      <c r="C290" s="201">
        <v>3</v>
      </c>
      <c r="F290" s="170"/>
      <c r="G290" s="170"/>
      <c r="H290" s="170"/>
    </row>
    <row r="291" spans="2:8" s="168" customFormat="1" ht="15">
      <c r="B291" s="155" t="s">
        <v>2747</v>
      </c>
      <c r="C291" s="201">
        <v>1</v>
      </c>
      <c r="F291" s="170"/>
      <c r="G291" s="170"/>
      <c r="H291" s="170"/>
    </row>
    <row r="292" spans="2:8" s="168" customFormat="1" ht="15">
      <c r="B292" s="155" t="s">
        <v>2698</v>
      </c>
      <c r="C292" s="201">
        <v>1</v>
      </c>
      <c r="F292" s="170"/>
      <c r="G292" s="170"/>
      <c r="H292" s="170"/>
    </row>
    <row r="293" spans="2:8" s="168" customFormat="1" ht="15">
      <c r="B293" s="155" t="s">
        <v>2730</v>
      </c>
      <c r="C293" s="201">
        <v>2</v>
      </c>
      <c r="F293" s="170"/>
      <c r="G293" s="170"/>
      <c r="H293" s="170"/>
    </row>
    <row r="294" spans="2:8" s="168" customFormat="1">
      <c r="C294" s="99"/>
      <c r="F294" s="170"/>
      <c r="G294" s="170"/>
      <c r="H294" s="170"/>
    </row>
    <row r="295" spans="2:8" s="168" customFormat="1">
      <c r="C295" s="99"/>
      <c r="F295" s="170"/>
      <c r="G295" s="170"/>
      <c r="H295" s="170"/>
    </row>
    <row r="296" spans="2:8" s="168" customFormat="1" ht="15.75">
      <c r="B296" s="222" t="s">
        <v>2738</v>
      </c>
      <c r="C296" s="135" t="s">
        <v>2533</v>
      </c>
      <c r="F296" s="170"/>
      <c r="G296" s="170"/>
      <c r="H296" s="170"/>
    </row>
    <row r="297" spans="2:8" s="168" customFormat="1" ht="15">
      <c r="B297" s="155" t="s">
        <v>2539</v>
      </c>
      <c r="C297" s="201">
        <v>10</v>
      </c>
      <c r="F297" s="170"/>
      <c r="G297" s="170"/>
      <c r="H297" s="170"/>
    </row>
    <row r="298" spans="2:8" s="168" customFormat="1" ht="15">
      <c r="B298" s="155" t="s">
        <v>2545</v>
      </c>
      <c r="C298" s="201">
        <v>4</v>
      </c>
      <c r="F298" s="170"/>
      <c r="G298" s="170"/>
      <c r="H298" s="170"/>
    </row>
    <row r="299" spans="2:8" s="168" customFormat="1" ht="15">
      <c r="B299" s="155" t="s">
        <v>2549</v>
      </c>
      <c r="C299" s="201">
        <v>2</v>
      </c>
      <c r="F299" s="170"/>
      <c r="G299" s="170"/>
      <c r="H299" s="170"/>
    </row>
    <row r="300" spans="2:8" s="168" customFormat="1" ht="15">
      <c r="B300" s="155" t="s">
        <v>2551</v>
      </c>
      <c r="C300" s="201">
        <v>6</v>
      </c>
      <c r="F300" s="170"/>
      <c r="G300" s="170"/>
      <c r="H300" s="170"/>
    </row>
    <row r="301" spans="2:8" s="168" customFormat="1" ht="15">
      <c r="B301" s="155" t="s">
        <v>2557</v>
      </c>
      <c r="C301" s="201">
        <v>6</v>
      </c>
      <c r="F301" s="170"/>
      <c r="G301" s="170"/>
      <c r="H301" s="170"/>
    </row>
    <row r="302" spans="2:8" s="168" customFormat="1" ht="15">
      <c r="B302" s="155" t="s">
        <v>2564</v>
      </c>
      <c r="C302" s="201">
        <v>7</v>
      </c>
      <c r="F302" s="170"/>
      <c r="G302" s="170"/>
      <c r="H302" s="170"/>
    </row>
    <row r="303" spans="2:8" s="168" customFormat="1" ht="15">
      <c r="B303" s="155" t="s">
        <v>2569</v>
      </c>
      <c r="C303" s="201">
        <v>5</v>
      </c>
      <c r="F303" s="170"/>
      <c r="G303" s="170"/>
      <c r="H303" s="170"/>
    </row>
    <row r="304" spans="2:8" s="168" customFormat="1" ht="15">
      <c r="B304" s="155" t="s">
        <v>2571</v>
      </c>
      <c r="C304" s="201">
        <v>1</v>
      </c>
      <c r="F304" s="170"/>
      <c r="G304" s="170"/>
      <c r="H304" s="170"/>
    </row>
    <row r="305" spans="2:8" s="168" customFormat="1" ht="15">
      <c r="B305" s="155" t="s">
        <v>2572</v>
      </c>
      <c r="C305" s="201">
        <v>2</v>
      </c>
      <c r="F305" s="170"/>
      <c r="G305" s="170"/>
      <c r="H305" s="170"/>
    </row>
    <row r="306" spans="2:8" s="168" customFormat="1" ht="15">
      <c r="B306" s="155" t="s">
        <v>2573</v>
      </c>
      <c r="C306" s="201">
        <v>6</v>
      </c>
      <c r="F306" s="170"/>
      <c r="G306" s="170"/>
      <c r="H306" s="170"/>
    </row>
    <row r="307" spans="2:8" s="168" customFormat="1" ht="15">
      <c r="B307" s="155" t="s">
        <v>2575</v>
      </c>
      <c r="C307" s="201">
        <v>1</v>
      </c>
      <c r="F307" s="170"/>
      <c r="G307" s="170"/>
      <c r="H307" s="170"/>
    </row>
    <row r="308" spans="2:8" s="168" customFormat="1" ht="15">
      <c r="B308" s="155" t="s">
        <v>2580</v>
      </c>
      <c r="C308" s="201">
        <v>1</v>
      </c>
      <c r="F308" s="170"/>
      <c r="G308" s="170"/>
      <c r="H308" s="170"/>
    </row>
    <row r="309" spans="2:8" s="168" customFormat="1" ht="15">
      <c r="B309" s="155" t="s">
        <v>2581</v>
      </c>
      <c r="C309" s="201">
        <v>4</v>
      </c>
      <c r="F309" s="170"/>
      <c r="G309" s="170"/>
      <c r="H309" s="170"/>
    </row>
    <row r="310" spans="2:8" s="168" customFormat="1" ht="15">
      <c r="B310" s="155" t="s">
        <v>2587</v>
      </c>
      <c r="C310" s="201">
        <v>3</v>
      </c>
      <c r="F310" s="170"/>
      <c r="G310" s="170"/>
      <c r="H310" s="170"/>
    </row>
    <row r="311" spans="2:8" s="168" customFormat="1" ht="15">
      <c r="B311" s="155" t="s">
        <v>2593</v>
      </c>
      <c r="C311" s="201">
        <v>1</v>
      </c>
      <c r="F311" s="170"/>
      <c r="G311" s="170"/>
      <c r="H311" s="170"/>
    </row>
    <row r="312" spans="2:8" s="168" customFormat="1" ht="15">
      <c r="B312" s="155" t="s">
        <v>2594</v>
      </c>
      <c r="C312" s="201">
        <v>3</v>
      </c>
      <c r="F312" s="170"/>
      <c r="G312" s="170"/>
      <c r="H312" s="170"/>
    </row>
    <row r="313" spans="2:8" s="168" customFormat="1" ht="15">
      <c r="B313" s="155" t="s">
        <v>2597</v>
      </c>
      <c r="C313" s="201">
        <v>3</v>
      </c>
      <c r="F313" s="170"/>
      <c r="G313" s="170"/>
      <c r="H313" s="170"/>
    </row>
    <row r="314" spans="2:8" s="168" customFormat="1" ht="15">
      <c r="B314" s="155" t="s">
        <v>2603</v>
      </c>
      <c r="C314" s="201">
        <v>5</v>
      </c>
      <c r="F314" s="170"/>
      <c r="G314" s="170"/>
      <c r="H314" s="170"/>
    </row>
    <row r="315" spans="2:8" s="168" customFormat="1" ht="15">
      <c r="B315" s="155" t="s">
        <v>2606</v>
      </c>
      <c r="C315" s="201">
        <v>1</v>
      </c>
      <c r="F315" s="170"/>
      <c r="G315" s="170"/>
      <c r="H315" s="170"/>
    </row>
    <row r="316" spans="2:8" s="168" customFormat="1" ht="15">
      <c r="B316" s="155" t="s">
        <v>2608</v>
      </c>
      <c r="C316" s="201">
        <v>5</v>
      </c>
      <c r="F316" s="170"/>
      <c r="G316" s="170"/>
      <c r="H316" s="170"/>
    </row>
    <row r="317" spans="2:8" s="168" customFormat="1" ht="15">
      <c r="B317" s="155" t="s">
        <v>2609</v>
      </c>
      <c r="C317" s="201">
        <v>9</v>
      </c>
      <c r="F317" s="170"/>
      <c r="G317" s="170"/>
      <c r="H317" s="170"/>
    </row>
    <row r="318" spans="2:8" s="168" customFormat="1" ht="15">
      <c r="B318" s="155" t="s">
        <v>2610</v>
      </c>
      <c r="C318" s="201">
        <v>6</v>
      </c>
      <c r="F318" s="170"/>
      <c r="G318" s="170"/>
      <c r="H318" s="170"/>
    </row>
    <row r="319" spans="2:8" s="168" customFormat="1" ht="15">
      <c r="B319" s="155" t="s">
        <v>2616</v>
      </c>
      <c r="C319" s="201">
        <v>1</v>
      </c>
      <c r="F319" s="170"/>
      <c r="G319" s="170"/>
      <c r="H319" s="170"/>
    </row>
    <row r="320" spans="2:8" s="168" customFormat="1" ht="15">
      <c r="B320" s="155" t="s">
        <v>2617</v>
      </c>
      <c r="C320" s="201">
        <v>4</v>
      </c>
      <c r="F320" s="170"/>
      <c r="G320" s="170"/>
      <c r="H320" s="170"/>
    </row>
    <row r="321" spans="2:8" s="168" customFormat="1" ht="15">
      <c r="B321" s="155" t="s">
        <v>2618</v>
      </c>
      <c r="C321" s="201">
        <v>2</v>
      </c>
      <c r="F321" s="170"/>
      <c r="G321" s="170"/>
      <c r="H321" s="170"/>
    </row>
    <row r="322" spans="2:8" s="168" customFormat="1" ht="15">
      <c r="B322" s="155" t="s">
        <v>2627</v>
      </c>
      <c r="C322" s="201">
        <v>2</v>
      </c>
      <c r="F322" s="170"/>
      <c r="G322" s="170"/>
      <c r="H322" s="170"/>
    </row>
    <row r="323" spans="2:8" s="168" customFormat="1" ht="15">
      <c r="B323" s="155" t="s">
        <v>2628</v>
      </c>
      <c r="C323" s="201">
        <v>4</v>
      </c>
      <c r="F323" s="170"/>
      <c r="G323" s="170"/>
      <c r="H323" s="170"/>
    </row>
    <row r="324" spans="2:8" s="168" customFormat="1" ht="15">
      <c r="B324" s="155" t="s">
        <v>2631</v>
      </c>
      <c r="C324" s="201">
        <v>2</v>
      </c>
      <c r="F324" s="170"/>
      <c r="G324" s="170"/>
      <c r="H324" s="170"/>
    </row>
    <row r="325" spans="2:8" s="168" customFormat="1" ht="15">
      <c r="B325" s="155" t="s">
        <v>2647</v>
      </c>
      <c r="C325" s="201">
        <v>1</v>
      </c>
      <c r="F325" s="170"/>
      <c r="G325" s="170"/>
      <c r="H325" s="170"/>
    </row>
    <row r="326" spans="2:8" s="168" customFormat="1" ht="15">
      <c r="B326" s="155" t="s">
        <v>2648</v>
      </c>
      <c r="C326" s="201">
        <v>1</v>
      </c>
      <c r="F326" s="170"/>
      <c r="G326" s="170"/>
      <c r="H326" s="170"/>
    </row>
    <row r="327" spans="2:8" s="168" customFormat="1" ht="15">
      <c r="B327" s="155" t="s">
        <v>2651</v>
      </c>
      <c r="C327" s="201">
        <v>7</v>
      </c>
      <c r="F327" s="170"/>
      <c r="G327" s="170"/>
      <c r="H327" s="170"/>
    </row>
    <row r="328" spans="2:8" s="168" customFormat="1" ht="15">
      <c r="B328" s="155" t="s">
        <v>2656</v>
      </c>
      <c r="C328" s="201">
        <v>1</v>
      </c>
      <c r="F328" s="170"/>
      <c r="G328" s="170"/>
      <c r="H328" s="170"/>
    </row>
    <row r="329" spans="2:8" s="168" customFormat="1" ht="15">
      <c r="B329" s="155" t="s">
        <v>2666</v>
      </c>
      <c r="C329" s="201">
        <v>1</v>
      </c>
      <c r="F329" s="170"/>
      <c r="G329" s="170"/>
      <c r="H329" s="170"/>
    </row>
    <row r="330" spans="2:8" s="168" customFormat="1" ht="15">
      <c r="B330" s="155" t="s">
        <v>2668</v>
      </c>
      <c r="C330" s="201">
        <v>2</v>
      </c>
      <c r="F330" s="170"/>
      <c r="G330" s="170"/>
      <c r="H330" s="170"/>
    </row>
    <row r="331" spans="2:8" s="168" customFormat="1" ht="15">
      <c r="B331" s="155" t="s">
        <v>2671</v>
      </c>
      <c r="C331" s="201">
        <v>3</v>
      </c>
      <c r="F331" s="170"/>
      <c r="G331" s="170"/>
      <c r="H331" s="170"/>
    </row>
    <row r="332" spans="2:8" s="168" customFormat="1" ht="15">
      <c r="B332" s="155" t="s">
        <v>2747</v>
      </c>
      <c r="C332" s="201">
        <v>1</v>
      </c>
      <c r="F332" s="170"/>
      <c r="G332" s="170"/>
      <c r="H332" s="170"/>
    </row>
    <row r="333" spans="2:8" s="168" customFormat="1" ht="15">
      <c r="B333" s="155" t="s">
        <v>2698</v>
      </c>
      <c r="C333" s="201">
        <v>1</v>
      </c>
      <c r="F333" s="170"/>
      <c r="G333" s="170"/>
      <c r="H333" s="170"/>
    </row>
    <row r="334" spans="2:8" s="168" customFormat="1" ht="15">
      <c r="B334" s="155" t="s">
        <v>2730</v>
      </c>
      <c r="C334" s="201">
        <v>2</v>
      </c>
      <c r="F334" s="170"/>
      <c r="G334" s="170"/>
      <c r="H334" s="170"/>
    </row>
    <row r="335" spans="2:8" s="168" customFormat="1">
      <c r="C335" s="99"/>
      <c r="F335" s="170"/>
      <c r="G335" s="170"/>
      <c r="H335" s="170"/>
    </row>
    <row r="336" spans="2:8" s="168" customFormat="1">
      <c r="C336" s="99"/>
      <c r="F336" s="170"/>
      <c r="G336" s="170"/>
      <c r="H336" s="170"/>
    </row>
    <row r="337" spans="2:8" s="168" customFormat="1" ht="15.75">
      <c r="B337" s="199" t="s">
        <v>2525</v>
      </c>
      <c r="C337" s="200" t="s">
        <v>2535</v>
      </c>
      <c r="F337" s="170"/>
      <c r="G337" s="170"/>
      <c r="H337" s="170"/>
    </row>
    <row r="338" spans="2:8" s="168" customFormat="1" ht="15">
      <c r="B338" s="155" t="s">
        <v>2539</v>
      </c>
      <c r="C338" s="156">
        <v>123983461.35000001</v>
      </c>
      <c r="F338" s="170"/>
      <c r="G338" s="170"/>
      <c r="H338" s="170"/>
    </row>
    <row r="339" spans="2:8" s="168" customFormat="1" ht="15">
      <c r="B339" s="155" t="s">
        <v>2545</v>
      </c>
      <c r="C339" s="156">
        <v>318044181.98000002</v>
      </c>
      <c r="F339" s="170"/>
      <c r="G339" s="170"/>
      <c r="H339" s="170"/>
    </row>
    <row r="340" spans="2:8" s="168" customFormat="1" ht="15">
      <c r="B340" s="155" t="s">
        <v>2549</v>
      </c>
      <c r="C340" s="156">
        <v>275304414.89999998</v>
      </c>
      <c r="F340" s="170"/>
      <c r="G340" s="170"/>
      <c r="H340" s="170"/>
    </row>
    <row r="341" spans="2:8" s="168" customFormat="1" ht="15">
      <c r="B341" s="155" t="s">
        <v>2551</v>
      </c>
      <c r="C341" s="156">
        <v>195379423.79000002</v>
      </c>
      <c r="F341" s="170"/>
      <c r="G341" s="170"/>
      <c r="H341" s="170"/>
    </row>
    <row r="342" spans="2:8" s="168" customFormat="1" ht="15">
      <c r="B342" s="155" t="s">
        <v>2557</v>
      </c>
      <c r="C342" s="156">
        <v>142380073.66</v>
      </c>
      <c r="F342" s="170"/>
      <c r="G342" s="170"/>
      <c r="H342" s="170"/>
    </row>
    <row r="343" spans="2:8" s="168" customFormat="1" ht="15">
      <c r="B343" s="155" t="s">
        <v>2564</v>
      </c>
      <c r="C343" s="156">
        <v>169538657.66</v>
      </c>
      <c r="F343" s="170"/>
      <c r="G343" s="170"/>
      <c r="H343" s="170"/>
    </row>
    <row r="344" spans="2:8" s="168" customFormat="1" ht="15">
      <c r="B344" s="155" t="s">
        <v>2569</v>
      </c>
      <c r="C344" s="156">
        <v>212973387.78</v>
      </c>
      <c r="F344" s="170"/>
      <c r="G344" s="170"/>
      <c r="H344" s="170"/>
    </row>
    <row r="345" spans="2:8" s="168" customFormat="1" ht="15">
      <c r="B345" s="155" t="s">
        <v>2571</v>
      </c>
      <c r="C345" s="156">
        <v>313450164.14999998</v>
      </c>
      <c r="F345" s="170"/>
      <c r="G345" s="170"/>
      <c r="H345" s="170"/>
    </row>
    <row r="346" spans="2:8" s="168" customFormat="1" ht="15">
      <c r="B346" s="155" t="s">
        <v>2572</v>
      </c>
      <c r="C346" s="156">
        <v>461863034.5</v>
      </c>
      <c r="F346" s="170"/>
      <c r="G346" s="170"/>
      <c r="H346" s="170"/>
    </row>
    <row r="347" spans="2:8" s="168" customFormat="1" ht="15">
      <c r="B347" s="155" t="s">
        <v>2573</v>
      </c>
      <c r="C347" s="156">
        <v>248216744.28</v>
      </c>
      <c r="F347" s="170"/>
      <c r="G347" s="170"/>
      <c r="H347" s="170"/>
    </row>
    <row r="348" spans="2:8" s="168" customFormat="1" ht="15">
      <c r="B348" s="155" t="s">
        <v>2575</v>
      </c>
      <c r="C348" s="156">
        <v>172155424.84999999</v>
      </c>
      <c r="F348" s="170"/>
      <c r="G348" s="170"/>
      <c r="H348" s="170"/>
    </row>
    <row r="349" spans="2:8" s="168" customFormat="1" ht="15">
      <c r="B349" s="155" t="s">
        <v>2580</v>
      </c>
      <c r="C349" s="156">
        <v>378428154.05000001</v>
      </c>
      <c r="F349" s="170"/>
      <c r="G349" s="170"/>
      <c r="H349" s="170"/>
    </row>
    <row r="350" spans="2:8" s="168" customFormat="1" ht="15">
      <c r="B350" s="155" t="s">
        <v>2581</v>
      </c>
      <c r="C350" s="156">
        <v>211261811.53999999</v>
      </c>
      <c r="F350" s="170"/>
      <c r="G350" s="170"/>
      <c r="H350" s="170"/>
    </row>
    <row r="351" spans="2:8" s="168" customFormat="1" ht="15">
      <c r="B351" s="155" t="s">
        <v>2587</v>
      </c>
      <c r="C351" s="156">
        <v>358757980.61000001</v>
      </c>
      <c r="F351" s="170"/>
      <c r="G351" s="170"/>
      <c r="H351" s="170"/>
    </row>
    <row r="352" spans="2:8" s="168" customFormat="1" ht="15">
      <c r="B352" s="155" t="s">
        <v>2593</v>
      </c>
      <c r="C352" s="156">
        <v>243919256.5</v>
      </c>
      <c r="F352" s="170"/>
      <c r="G352" s="170"/>
      <c r="H352" s="170"/>
    </row>
    <row r="353" spans="2:8" s="168" customFormat="1" ht="15">
      <c r="B353" s="155" t="s">
        <v>2594</v>
      </c>
      <c r="C353" s="156">
        <v>8309339.7599999998</v>
      </c>
      <c r="F353" s="170"/>
      <c r="G353" s="170"/>
      <c r="H353" s="170"/>
    </row>
    <row r="354" spans="2:8" s="168" customFormat="1" ht="15">
      <c r="B354" s="155" t="s">
        <v>2597</v>
      </c>
      <c r="C354" s="156">
        <v>448196502.03999996</v>
      </c>
      <c r="F354" s="170"/>
      <c r="G354" s="170"/>
      <c r="H354" s="170"/>
    </row>
    <row r="355" spans="2:8" s="168" customFormat="1" ht="15">
      <c r="B355" s="155" t="s">
        <v>2603</v>
      </c>
      <c r="C355" s="156">
        <v>86662419.599999994</v>
      </c>
      <c r="F355" s="170"/>
      <c r="G355" s="170"/>
      <c r="H355" s="170"/>
    </row>
    <row r="356" spans="2:8" s="168" customFormat="1" ht="15">
      <c r="B356" s="155" t="s">
        <v>2606</v>
      </c>
      <c r="C356" s="156">
        <v>250692000</v>
      </c>
      <c r="F356" s="170"/>
      <c r="G356" s="170"/>
      <c r="H356" s="170"/>
    </row>
    <row r="357" spans="2:8" s="168" customFormat="1" ht="15">
      <c r="B357" s="155" t="s">
        <v>2608</v>
      </c>
      <c r="C357" s="156">
        <v>299246161.40999997</v>
      </c>
      <c r="F357" s="170"/>
      <c r="G357" s="170"/>
      <c r="H357" s="170"/>
    </row>
    <row r="358" spans="2:8" s="168" customFormat="1" ht="15">
      <c r="B358" s="155" t="s">
        <v>2609</v>
      </c>
      <c r="C358" s="156">
        <v>346742971.04999995</v>
      </c>
      <c r="F358" s="170"/>
      <c r="G358" s="170"/>
      <c r="H358" s="170"/>
    </row>
    <row r="359" spans="2:8" s="168" customFormat="1" ht="15">
      <c r="B359" s="155" t="s">
        <v>2610</v>
      </c>
      <c r="C359" s="156">
        <v>166068509.94</v>
      </c>
      <c r="F359" s="170"/>
      <c r="G359" s="170"/>
      <c r="H359" s="170"/>
    </row>
    <row r="360" spans="2:8" s="168" customFormat="1" ht="15">
      <c r="B360" s="155" t="s">
        <v>2616</v>
      </c>
      <c r="C360" s="156">
        <v>278273361.36000001</v>
      </c>
      <c r="F360" s="170"/>
      <c r="G360" s="170"/>
      <c r="H360" s="170"/>
    </row>
    <row r="361" spans="2:8" s="168" customFormat="1" ht="15">
      <c r="B361" s="155" t="s">
        <v>2617</v>
      </c>
      <c r="C361" s="156">
        <v>288300296.25</v>
      </c>
      <c r="F361" s="170"/>
      <c r="G361" s="170"/>
      <c r="H361" s="170"/>
    </row>
    <row r="362" spans="2:8" s="168" customFormat="1" ht="15">
      <c r="B362" s="155" t="s">
        <v>2618</v>
      </c>
      <c r="C362" s="156">
        <v>189690569.22</v>
      </c>
      <c r="F362" s="170"/>
      <c r="G362" s="170"/>
      <c r="H362" s="170"/>
    </row>
    <row r="363" spans="2:8" s="168" customFormat="1" ht="15">
      <c r="B363" s="155" t="s">
        <v>2627</v>
      </c>
      <c r="C363" s="156">
        <v>242261043.75999999</v>
      </c>
      <c r="F363" s="170"/>
      <c r="G363" s="170"/>
      <c r="H363" s="170"/>
    </row>
    <row r="364" spans="2:8" s="168" customFormat="1" ht="15">
      <c r="B364" s="155" t="s">
        <v>2628</v>
      </c>
      <c r="C364" s="156">
        <v>285066795.60000002</v>
      </c>
      <c r="F364" s="170"/>
      <c r="G364" s="170"/>
      <c r="H364" s="170"/>
    </row>
    <row r="365" spans="2:8" s="168" customFormat="1" ht="15">
      <c r="B365" s="155" t="s">
        <v>2631</v>
      </c>
      <c r="C365" s="156">
        <v>85660188.5</v>
      </c>
      <c r="F365" s="170"/>
      <c r="G365" s="170"/>
      <c r="H365" s="170"/>
    </row>
    <row r="366" spans="2:8" s="168" customFormat="1" ht="15">
      <c r="B366" s="155" t="s">
        <v>2647</v>
      </c>
      <c r="C366" s="156">
        <v>116019981.09</v>
      </c>
      <c r="F366" s="170"/>
      <c r="G366" s="170"/>
      <c r="H366" s="170"/>
    </row>
    <row r="367" spans="2:8" s="168" customFormat="1" ht="15">
      <c r="B367" s="155" t="s">
        <v>2648</v>
      </c>
      <c r="C367" s="156">
        <v>315816677.69999999</v>
      </c>
      <c r="F367" s="170"/>
      <c r="G367" s="170"/>
      <c r="H367" s="170"/>
    </row>
    <row r="368" spans="2:8" s="168" customFormat="1" ht="15">
      <c r="B368" s="155" t="s">
        <v>2651</v>
      </c>
      <c r="C368" s="156">
        <v>86123278.719999999</v>
      </c>
      <c r="F368" s="170"/>
      <c r="G368" s="170"/>
      <c r="H368" s="170"/>
    </row>
    <row r="369" spans="2:8" s="168" customFormat="1" ht="15">
      <c r="B369" s="155" t="s">
        <v>2656</v>
      </c>
      <c r="C369" s="156">
        <v>49530064.979999997</v>
      </c>
      <c r="F369" s="170"/>
      <c r="G369" s="170"/>
      <c r="H369" s="170"/>
    </row>
    <row r="370" spans="2:8" s="168" customFormat="1" ht="15">
      <c r="B370" s="155" t="s">
        <v>2666</v>
      </c>
      <c r="C370" s="156">
        <v>6774840.0300000003</v>
      </c>
      <c r="F370" s="170"/>
      <c r="G370" s="170"/>
      <c r="H370" s="170"/>
    </row>
    <row r="371" spans="2:8" s="168" customFormat="1" ht="15">
      <c r="B371" s="155" t="s">
        <v>2668</v>
      </c>
      <c r="C371" s="156">
        <v>58476252</v>
      </c>
      <c r="F371" s="170"/>
      <c r="G371" s="170"/>
      <c r="H371" s="170"/>
    </row>
    <row r="372" spans="2:8" s="168" customFormat="1" ht="15">
      <c r="B372" s="155" t="s">
        <v>2671</v>
      </c>
      <c r="C372" s="156">
        <v>156905122.44999999</v>
      </c>
      <c r="F372" s="170"/>
      <c r="G372" s="170"/>
      <c r="H372" s="170"/>
    </row>
    <row r="373" spans="2:8" s="168" customFormat="1" ht="15">
      <c r="B373" s="155" t="s">
        <v>2747</v>
      </c>
      <c r="C373" s="156">
        <v>300490050.62</v>
      </c>
      <c r="F373" s="170"/>
      <c r="G373" s="170"/>
      <c r="H373" s="170"/>
    </row>
    <row r="374" spans="2:8" s="168" customFormat="1" ht="15">
      <c r="B374" s="155" t="s">
        <v>2698</v>
      </c>
      <c r="C374" s="156">
        <v>6583981.25</v>
      </c>
      <c r="F374" s="170"/>
      <c r="G374" s="170"/>
      <c r="H374" s="170"/>
    </row>
    <row r="375" spans="2:8" s="168" customFormat="1" ht="15">
      <c r="B375" s="155" t="s">
        <v>2730</v>
      </c>
      <c r="C375" s="156">
        <v>14521800</v>
      </c>
      <c r="F375" s="170"/>
      <c r="G375" s="170"/>
      <c r="H375" s="170"/>
    </row>
    <row r="376" spans="2:8" s="168" customFormat="1" ht="15.75">
      <c r="C376" s="202">
        <f>SUM(C338:C375)</f>
        <v>7912068378.9300003</v>
      </c>
      <c r="F376" s="170"/>
      <c r="G376" s="170"/>
      <c r="H376" s="170"/>
    </row>
    <row r="377" spans="2:8" s="168" customFormat="1" ht="15.75">
      <c r="B377" s="199" t="s">
        <v>2527</v>
      </c>
      <c r="C377" s="99"/>
      <c r="F377" s="170"/>
      <c r="G377" s="170"/>
      <c r="H377" s="170"/>
    </row>
    <row r="378" spans="2:8" s="168" customFormat="1" ht="15">
      <c r="B378" s="155" t="s">
        <v>2539</v>
      </c>
      <c r="C378" s="156">
        <v>123706828.74000001</v>
      </c>
      <c r="F378" s="170"/>
      <c r="G378" s="170"/>
      <c r="H378" s="170"/>
    </row>
    <row r="379" spans="2:8" s="168" customFormat="1" ht="15">
      <c r="B379" s="155" t="s">
        <v>2545</v>
      </c>
      <c r="C379" s="156">
        <v>311433348.13999999</v>
      </c>
      <c r="F379" s="170"/>
      <c r="G379" s="170"/>
      <c r="H379" s="170"/>
    </row>
    <row r="380" spans="2:8" s="168" customFormat="1" ht="15">
      <c r="B380" s="155" t="s">
        <v>2549</v>
      </c>
      <c r="C380" s="156">
        <v>263927450.66999999</v>
      </c>
      <c r="F380" s="170"/>
      <c r="G380" s="170"/>
      <c r="H380" s="170"/>
    </row>
    <row r="381" spans="2:8" s="168" customFormat="1" ht="15">
      <c r="B381" s="155" t="s">
        <v>2551</v>
      </c>
      <c r="C381" s="156">
        <v>184104687.38999999</v>
      </c>
      <c r="F381" s="170"/>
      <c r="G381" s="170"/>
      <c r="H381" s="170"/>
    </row>
    <row r="382" spans="2:8" s="168" customFormat="1" ht="15">
      <c r="B382" s="155" t="s">
        <v>2557</v>
      </c>
      <c r="C382" s="156">
        <v>133128116.07000001</v>
      </c>
      <c r="F382" s="170"/>
      <c r="G382" s="170"/>
      <c r="H382" s="170"/>
    </row>
    <row r="383" spans="2:8" s="168" customFormat="1" ht="15">
      <c r="B383" s="155" t="s">
        <v>2564</v>
      </c>
      <c r="C383" s="156">
        <v>175812080.11000001</v>
      </c>
      <c r="F383" s="170"/>
      <c r="G383" s="170"/>
      <c r="H383" s="170"/>
    </row>
    <row r="384" spans="2:8" s="168" customFormat="1" ht="15">
      <c r="B384" s="155" t="s">
        <v>2569</v>
      </c>
      <c r="C384" s="156">
        <v>212199882.94</v>
      </c>
      <c r="F384" s="170"/>
      <c r="G384" s="170"/>
      <c r="H384" s="170"/>
    </row>
    <row r="385" spans="2:8" s="168" customFormat="1" ht="15">
      <c r="B385" s="155" t="s">
        <v>2571</v>
      </c>
      <c r="C385" s="156">
        <v>310803652.50999999</v>
      </c>
      <c r="F385" s="170"/>
      <c r="G385" s="170"/>
      <c r="H385" s="170"/>
    </row>
    <row r="386" spans="2:8" s="168" customFormat="1" ht="15">
      <c r="B386" s="155" t="s">
        <v>2572</v>
      </c>
      <c r="C386" s="156">
        <v>444997440.38999999</v>
      </c>
      <c r="F386" s="170"/>
      <c r="G386" s="170"/>
      <c r="H386" s="170"/>
    </row>
    <row r="387" spans="2:8" s="168" customFormat="1" ht="15">
      <c r="B387" s="155" t="s">
        <v>2573</v>
      </c>
      <c r="C387" s="156">
        <v>263282253.28</v>
      </c>
      <c r="F387" s="170"/>
      <c r="G387" s="170"/>
      <c r="H387" s="170"/>
    </row>
    <row r="388" spans="2:8" s="168" customFormat="1" ht="15">
      <c r="B388" s="155" t="s">
        <v>2575</v>
      </c>
      <c r="C388" s="156">
        <v>181229828.54999998</v>
      </c>
      <c r="F388" s="170"/>
      <c r="G388" s="170"/>
      <c r="H388" s="170"/>
    </row>
    <row r="389" spans="2:8" s="168" customFormat="1" ht="15">
      <c r="B389" s="155" t="s">
        <v>2580</v>
      </c>
      <c r="C389" s="156">
        <v>365871568.77000004</v>
      </c>
      <c r="F389" s="170"/>
      <c r="G389" s="170"/>
      <c r="H389" s="170"/>
    </row>
    <row r="390" spans="2:8" s="168" customFormat="1" ht="15">
      <c r="B390" s="155" t="s">
        <v>2581</v>
      </c>
      <c r="C390" s="156">
        <v>182762301.35999998</v>
      </c>
      <c r="F390" s="170"/>
      <c r="G390" s="170"/>
      <c r="H390" s="170"/>
    </row>
    <row r="391" spans="2:8" s="168" customFormat="1" ht="15">
      <c r="B391" s="155" t="s">
        <v>2587</v>
      </c>
      <c r="C391" s="156">
        <v>346089684.82000005</v>
      </c>
      <c r="F391" s="170"/>
      <c r="G391" s="170"/>
      <c r="H391" s="170"/>
    </row>
    <row r="392" spans="2:8" s="168" customFormat="1" ht="15">
      <c r="B392" s="155" t="s">
        <v>2593</v>
      </c>
      <c r="C392" s="156">
        <v>270983729.06999999</v>
      </c>
      <c r="F392" s="170"/>
      <c r="G392" s="170"/>
      <c r="H392" s="170"/>
    </row>
    <row r="393" spans="2:8" s="168" customFormat="1" ht="15">
      <c r="B393" s="155" t="s">
        <v>2594</v>
      </c>
      <c r="C393" s="156">
        <v>7913024.9299999997</v>
      </c>
      <c r="F393" s="170"/>
      <c r="G393" s="170"/>
      <c r="H393" s="170"/>
    </row>
    <row r="394" spans="2:8" s="168" customFormat="1" ht="15">
      <c r="B394" s="155" t="s">
        <v>2597</v>
      </c>
      <c r="C394" s="156">
        <v>394073457.04000002</v>
      </c>
      <c r="F394" s="170"/>
      <c r="G394" s="170"/>
      <c r="H394" s="170"/>
    </row>
    <row r="395" spans="2:8" s="168" customFormat="1" ht="15">
      <c r="B395" s="155" t="s">
        <v>2603</v>
      </c>
      <c r="C395" s="156">
        <v>88509889.800000012</v>
      </c>
      <c r="F395" s="170"/>
      <c r="G395" s="170"/>
      <c r="H395" s="170"/>
    </row>
    <row r="396" spans="2:8" s="168" customFormat="1" ht="15">
      <c r="B396" s="155" t="s">
        <v>2606</v>
      </c>
      <c r="C396" s="156">
        <v>253403792</v>
      </c>
      <c r="F396" s="170"/>
      <c r="G396" s="170"/>
      <c r="H396" s="170"/>
    </row>
    <row r="397" spans="2:8" s="168" customFormat="1" ht="15">
      <c r="B397" s="155" t="s">
        <v>2608</v>
      </c>
      <c r="C397" s="156">
        <v>308253484.42000002</v>
      </c>
      <c r="F397" s="170"/>
      <c r="G397" s="170"/>
      <c r="H397" s="170"/>
    </row>
    <row r="398" spans="2:8" s="168" customFormat="1" ht="15">
      <c r="B398" s="155" t="s">
        <v>2609</v>
      </c>
      <c r="C398" s="156">
        <v>355781057.51999998</v>
      </c>
      <c r="F398" s="170"/>
      <c r="G398" s="170"/>
      <c r="H398" s="170"/>
    </row>
    <row r="399" spans="2:8" s="168" customFormat="1" ht="15">
      <c r="B399" s="155" t="s">
        <v>2610</v>
      </c>
      <c r="C399" s="156">
        <v>158483775.26999998</v>
      </c>
      <c r="F399" s="170"/>
      <c r="G399" s="170"/>
      <c r="H399" s="170"/>
    </row>
    <row r="400" spans="2:8" s="168" customFormat="1" ht="15">
      <c r="B400" s="155" t="s">
        <v>2616</v>
      </c>
      <c r="C400" s="156">
        <v>260875517.90000001</v>
      </c>
      <c r="F400" s="170"/>
      <c r="G400" s="170"/>
      <c r="H400" s="170"/>
    </row>
    <row r="401" spans="2:8" s="168" customFormat="1" ht="15">
      <c r="B401" s="155" t="s">
        <v>2617</v>
      </c>
      <c r="C401" s="156">
        <v>287357251.94999999</v>
      </c>
      <c r="F401" s="170"/>
      <c r="G401" s="170"/>
      <c r="H401" s="170"/>
    </row>
    <row r="402" spans="2:8" s="168" customFormat="1" ht="15">
      <c r="B402" s="155" t="s">
        <v>2618</v>
      </c>
      <c r="C402" s="156">
        <v>178998277.05000001</v>
      </c>
      <c r="F402" s="170"/>
      <c r="G402" s="170"/>
      <c r="H402" s="170"/>
    </row>
    <row r="403" spans="2:8" s="168" customFormat="1" ht="15">
      <c r="B403" s="155" t="s">
        <v>2627</v>
      </c>
      <c r="C403" s="156">
        <v>224795395.53</v>
      </c>
      <c r="F403" s="170"/>
      <c r="G403" s="170"/>
      <c r="H403" s="170"/>
    </row>
    <row r="404" spans="2:8" s="168" customFormat="1" ht="15">
      <c r="B404" s="155" t="s">
        <v>2628</v>
      </c>
      <c r="C404" s="156">
        <v>291380004.44999999</v>
      </c>
      <c r="F404" s="170"/>
      <c r="G404" s="170"/>
      <c r="H404" s="170"/>
    </row>
    <row r="405" spans="2:8" s="168" customFormat="1" ht="15">
      <c r="B405" s="155" t="s">
        <v>2631</v>
      </c>
      <c r="C405" s="156">
        <v>84696886.129999995</v>
      </c>
      <c r="F405" s="170"/>
      <c r="G405" s="170"/>
      <c r="H405" s="170"/>
    </row>
    <row r="406" spans="2:8" s="168" customFormat="1" ht="15">
      <c r="B406" s="155" t="s">
        <v>2647</v>
      </c>
      <c r="C406" s="156">
        <v>115026370.38000001</v>
      </c>
      <c r="F406" s="170"/>
      <c r="G406" s="170"/>
      <c r="H406" s="170"/>
    </row>
    <row r="407" spans="2:8" s="168" customFormat="1" ht="15">
      <c r="B407" s="155" t="s">
        <v>2648</v>
      </c>
      <c r="C407" s="156">
        <v>296343082.57999998</v>
      </c>
      <c r="F407" s="170"/>
      <c r="G407" s="170"/>
      <c r="H407" s="170"/>
    </row>
    <row r="408" spans="2:8" s="168" customFormat="1" ht="15">
      <c r="B408" s="155" t="s">
        <v>2651</v>
      </c>
      <c r="C408" s="156">
        <v>90640286.909999996</v>
      </c>
      <c r="F408" s="170"/>
      <c r="G408" s="170"/>
      <c r="H408" s="170"/>
    </row>
    <row r="409" spans="2:8" s="168" customFormat="1" ht="15">
      <c r="B409" s="155" t="s">
        <v>2656</v>
      </c>
      <c r="C409" s="156">
        <v>44073569.629999995</v>
      </c>
      <c r="F409" s="170"/>
      <c r="G409" s="170"/>
      <c r="H409" s="170"/>
    </row>
    <row r="410" spans="2:8" s="168" customFormat="1" ht="15">
      <c r="B410" s="155" t="s">
        <v>2666</v>
      </c>
      <c r="C410" s="156">
        <v>6747312.75</v>
      </c>
      <c r="F410" s="170"/>
      <c r="G410" s="170"/>
      <c r="H410" s="170"/>
    </row>
    <row r="411" spans="2:8" s="168" customFormat="1" ht="15">
      <c r="B411" s="155" t="s">
        <v>2668</v>
      </c>
      <c r="C411" s="156">
        <v>57521346.259999998</v>
      </c>
      <c r="F411" s="170"/>
      <c r="G411" s="170"/>
      <c r="H411" s="170"/>
    </row>
    <row r="412" spans="2:8" s="168" customFormat="1" ht="15">
      <c r="B412" s="155" t="s">
        <v>2671</v>
      </c>
      <c r="C412" s="156">
        <v>136212980.73999998</v>
      </c>
      <c r="F412" s="170"/>
      <c r="G412" s="170"/>
      <c r="H412" s="170"/>
    </row>
    <row r="413" spans="2:8" s="168" customFormat="1" ht="15">
      <c r="B413" s="155" t="s">
        <v>2747</v>
      </c>
      <c r="C413" s="156">
        <v>299398044.95999998</v>
      </c>
      <c r="F413" s="170"/>
      <c r="G413" s="170"/>
      <c r="H413" s="170"/>
    </row>
    <row r="414" spans="2:8" s="168" customFormat="1" ht="15">
      <c r="B414" s="155" t="s">
        <v>2698</v>
      </c>
      <c r="C414" s="156">
        <v>6561250.1600000001</v>
      </c>
      <c r="F414" s="170"/>
      <c r="G414" s="170"/>
      <c r="H414" s="170"/>
    </row>
    <row r="415" spans="2:8" s="168" customFormat="1" ht="15">
      <c r="B415" s="155" t="s">
        <v>2730</v>
      </c>
      <c r="C415" s="156">
        <v>14924505.719999999</v>
      </c>
      <c r="F415" s="170"/>
      <c r="G415" s="170"/>
      <c r="H415" s="170"/>
    </row>
    <row r="416" spans="2:8" s="168" customFormat="1" ht="15.75">
      <c r="C416" s="202">
        <f>SUM(C378:C415)</f>
        <v>7732303416.8900003</v>
      </c>
      <c r="F416" s="170"/>
      <c r="G416" s="170"/>
      <c r="H416" s="170"/>
    </row>
    <row r="417" spans="2:8" s="168" customFormat="1">
      <c r="C417" s="99"/>
      <c r="F417" s="170"/>
      <c r="G417" s="170"/>
      <c r="H417" s="170"/>
    </row>
    <row r="418" spans="2:8" s="168" customFormat="1" ht="15.75">
      <c r="B418" s="223" t="s">
        <v>2739</v>
      </c>
      <c r="C418" s="202">
        <f>+C416-C376</f>
        <v>-179764962.03999996</v>
      </c>
      <c r="F418" s="170"/>
      <c r="G418" s="170"/>
      <c r="H418" s="170"/>
    </row>
    <row r="419" spans="2:8" s="168" customFormat="1">
      <c r="C419" s="99"/>
      <c r="F419" s="170"/>
      <c r="G419" s="170"/>
      <c r="H419" s="170"/>
    </row>
    <row r="420" spans="2:8" s="168" customFormat="1">
      <c r="C420" s="99"/>
      <c r="F420" s="170"/>
      <c r="G420" s="170"/>
      <c r="H420" s="170"/>
    </row>
    <row r="421" spans="2:8" s="168" customFormat="1" ht="15">
      <c r="B421" s="203" t="s">
        <v>2530</v>
      </c>
      <c r="C421" s="204">
        <v>44408</v>
      </c>
      <c r="D421" s="128"/>
      <c r="E421" s="205"/>
      <c r="F421" s="206"/>
      <c r="G421" s="170"/>
      <c r="H421" s="170"/>
    </row>
    <row r="422" spans="2:8" s="168" customFormat="1" ht="45">
      <c r="B422" s="207" t="s">
        <v>2382</v>
      </c>
      <c r="C422" s="207" t="s">
        <v>2531</v>
      </c>
      <c r="D422" s="129" t="s">
        <v>2384</v>
      </c>
      <c r="E422" s="208" t="s">
        <v>2385</v>
      </c>
      <c r="F422" s="188" t="s">
        <v>2386</v>
      </c>
      <c r="G422" s="170"/>
      <c r="H422" s="170"/>
    </row>
    <row r="423" spans="2:8" s="168" customFormat="1" ht="15">
      <c r="B423" s="194" t="s">
        <v>2748</v>
      </c>
      <c r="C423" s="224">
        <v>10175</v>
      </c>
      <c r="D423" s="225">
        <v>35254.390399999997</v>
      </c>
      <c r="E423" s="226">
        <v>34673.15</v>
      </c>
      <c r="F423" s="227" t="s">
        <v>2740</v>
      </c>
      <c r="G423" s="170"/>
      <c r="H423" s="170"/>
    </row>
    <row r="424" spans="2:8" s="168" customFormat="1">
      <c r="B424" s="212" t="s">
        <v>2746</v>
      </c>
      <c r="C424" s="169"/>
      <c r="D424" s="169"/>
      <c r="E424" s="169"/>
      <c r="F424" s="206"/>
      <c r="G424" s="170"/>
      <c r="H424" s="170"/>
    </row>
    <row r="425" spans="2:8" s="168" customFormat="1">
      <c r="B425" s="169"/>
      <c r="C425" s="169"/>
      <c r="D425" s="169"/>
      <c r="E425" s="169"/>
      <c r="F425" s="206"/>
      <c r="G425" s="170"/>
      <c r="H425" s="170"/>
    </row>
    <row r="426" spans="2:8" s="168" customFormat="1">
      <c r="B426" s="168" t="s">
        <v>2741</v>
      </c>
      <c r="C426" s="136">
        <v>1.14E-2</v>
      </c>
      <c r="D426" s="169"/>
      <c r="E426" s="169"/>
      <c r="F426" s="206"/>
      <c r="G426" s="170"/>
      <c r="H426" s="170"/>
    </row>
    <row r="427" spans="2:8" s="168" customFormat="1">
      <c r="C427" s="167"/>
      <c r="F427" s="170"/>
      <c r="G427" s="170"/>
      <c r="H427" s="170"/>
    </row>
    <row r="428" spans="2:8" s="168" customFormat="1">
      <c r="C428" s="167"/>
      <c r="F428" s="170"/>
      <c r="G428" s="170"/>
      <c r="H428" s="170"/>
    </row>
    <row r="429" spans="2:8" s="168" customFormat="1" ht="15">
      <c r="B429" s="197" t="s">
        <v>3087</v>
      </c>
      <c r="C429" s="167"/>
      <c r="F429" s="170"/>
      <c r="G429" s="170"/>
      <c r="H429" s="170"/>
    </row>
    <row r="430" spans="2:8" s="168" customFormat="1">
      <c r="C430" s="167"/>
      <c r="F430" s="170"/>
      <c r="G430" s="170"/>
      <c r="H430" s="170"/>
    </row>
    <row r="431" spans="2:8" s="168" customFormat="1" ht="15">
      <c r="B431" s="228" t="s">
        <v>2742</v>
      </c>
      <c r="C431" s="137" t="s">
        <v>2533</v>
      </c>
      <c r="F431" s="170"/>
      <c r="G431" s="170"/>
      <c r="H431" s="170"/>
    </row>
    <row r="432" spans="2:8" s="168" customFormat="1" ht="15">
      <c r="B432" s="155" t="s">
        <v>2749</v>
      </c>
      <c r="C432" s="138">
        <v>1</v>
      </c>
      <c r="F432" s="170"/>
      <c r="G432" s="170"/>
      <c r="H432" s="170"/>
    </row>
    <row r="433" spans="2:8" s="168" customFormat="1">
      <c r="C433" s="167"/>
      <c r="F433" s="170"/>
      <c r="G433" s="170"/>
      <c r="H433" s="170"/>
    </row>
    <row r="434" spans="2:8" s="168" customFormat="1">
      <c r="C434" s="167"/>
      <c r="F434" s="170"/>
      <c r="G434" s="170"/>
      <c r="H434" s="170"/>
    </row>
    <row r="435" spans="2:8" s="168" customFormat="1" ht="15">
      <c r="B435" s="228" t="s">
        <v>2743</v>
      </c>
      <c r="C435" s="139" t="s">
        <v>2533</v>
      </c>
      <c r="F435" s="170"/>
      <c r="G435" s="170"/>
      <c r="H435" s="170"/>
    </row>
    <row r="436" spans="2:8" s="168" customFormat="1" ht="15">
      <c r="B436" s="155" t="s">
        <v>2749</v>
      </c>
      <c r="C436" s="138">
        <v>1</v>
      </c>
      <c r="F436" s="170"/>
      <c r="G436" s="170"/>
      <c r="H436" s="170"/>
    </row>
    <row r="437" spans="2:8" s="168" customFormat="1">
      <c r="C437" s="167"/>
      <c r="F437" s="170"/>
      <c r="G437" s="170"/>
      <c r="H437" s="170"/>
    </row>
    <row r="438" spans="2:8" s="168" customFormat="1">
      <c r="C438" s="167"/>
      <c r="F438" s="170"/>
      <c r="G438" s="170"/>
      <c r="H438" s="170"/>
    </row>
    <row r="439" spans="2:8" s="168" customFormat="1" ht="15">
      <c r="B439" s="228" t="s">
        <v>2744</v>
      </c>
      <c r="C439" s="140" t="s">
        <v>2535</v>
      </c>
      <c r="F439" s="170"/>
      <c r="G439" s="170"/>
      <c r="H439" s="170"/>
    </row>
    <row r="440" spans="2:8" s="168" customFormat="1" ht="15">
      <c r="B440" s="155"/>
      <c r="C440" s="141">
        <v>354682684.31999999</v>
      </c>
      <c r="F440" s="170"/>
      <c r="G440" s="170"/>
      <c r="H440" s="170"/>
    </row>
    <row r="441" spans="2:8" s="168" customFormat="1" ht="15.75">
      <c r="C441" s="202">
        <f>SUM(C440:C440)</f>
        <v>354682684.31999999</v>
      </c>
      <c r="F441" s="170"/>
      <c r="G441" s="170"/>
      <c r="H441" s="170"/>
    </row>
    <row r="442" spans="2:8" s="168" customFormat="1">
      <c r="C442" s="167"/>
      <c r="F442" s="170"/>
      <c r="G442" s="170"/>
      <c r="H442" s="170"/>
    </row>
    <row r="443" spans="2:8" s="168" customFormat="1" ht="15">
      <c r="B443" s="228" t="s">
        <v>2745</v>
      </c>
      <c r="C443" s="140" t="s">
        <v>2535</v>
      </c>
      <c r="F443" s="170"/>
      <c r="G443" s="170"/>
      <c r="H443" s="170"/>
    </row>
    <row r="444" spans="2:8" s="168" customFormat="1" ht="15">
      <c r="B444" s="155"/>
      <c r="C444" s="142">
        <v>357460796.38999999</v>
      </c>
      <c r="F444" s="170"/>
      <c r="G444" s="170"/>
      <c r="H444" s="170"/>
    </row>
    <row r="445" spans="2:8" s="168" customFormat="1" ht="15.75">
      <c r="C445" s="202">
        <f>SUM(C444:C444)</f>
        <v>357460796.38999999</v>
      </c>
      <c r="F445" s="170"/>
      <c r="G445" s="170"/>
      <c r="H445" s="170"/>
    </row>
    <row r="446" spans="2:8" s="168" customFormat="1">
      <c r="C446" s="167"/>
      <c r="F446" s="170"/>
      <c r="G446" s="170"/>
      <c r="H446" s="170"/>
    </row>
    <row r="447" spans="2:8" s="168" customFormat="1" ht="15.75">
      <c r="B447" s="229" t="s">
        <v>2537</v>
      </c>
      <c r="C447" s="202">
        <f>+C445-C441</f>
        <v>2778112.0699999928</v>
      </c>
      <c r="F447" s="170"/>
      <c r="G447" s="170"/>
      <c r="H447" s="170"/>
    </row>
    <row r="448" spans="2:8" s="168" customFormat="1" ht="15.75">
      <c r="B448" s="229"/>
      <c r="C448" s="202"/>
      <c r="F448" s="170"/>
      <c r="G448" s="170"/>
      <c r="H448" s="170"/>
    </row>
    <row r="449" spans="3:8" s="168" customFormat="1">
      <c r="C449" s="167"/>
      <c r="F449" s="170"/>
      <c r="G449" s="170"/>
      <c r="H449" s="170"/>
    </row>
    <row r="450" spans="3:8" s="168" customFormat="1">
      <c r="C450" s="167"/>
      <c r="F450" s="170"/>
      <c r="G450" s="170"/>
      <c r="H450" s="170"/>
    </row>
  </sheetData>
  <mergeCells count="3">
    <mergeCell ref="B1:E1"/>
    <mergeCell ref="C3:C7"/>
    <mergeCell ref="F219:F249"/>
  </mergeCells>
  <conditionalFormatting sqref="B213">
    <cfRule type="expression" dxfId="94" priority="64">
      <formula>$A65829="Total"</formula>
    </cfRule>
  </conditionalFormatting>
  <conditionalFormatting sqref="C432">
    <cfRule type="expression" dxfId="93" priority="41" stopIfTrue="1">
      <formula>$C432="Total"</formula>
    </cfRule>
  </conditionalFormatting>
  <conditionalFormatting sqref="C432">
    <cfRule type="expression" dxfId="92" priority="40">
      <formula>#REF!="Total"</formula>
    </cfRule>
  </conditionalFormatting>
  <conditionalFormatting sqref="C432">
    <cfRule type="expression" dxfId="91" priority="39">
      <formula>#REF!="Total"</formula>
    </cfRule>
  </conditionalFormatting>
  <conditionalFormatting sqref="C432">
    <cfRule type="expression" dxfId="90" priority="38">
      <formula>#REF!="Total"</formula>
    </cfRule>
  </conditionalFormatting>
  <conditionalFormatting sqref="C432">
    <cfRule type="expression" dxfId="89" priority="37">
      <formula>#REF!="Total"</formula>
    </cfRule>
  </conditionalFormatting>
  <conditionalFormatting sqref="C432">
    <cfRule type="expression" dxfId="88" priority="36">
      <formula>#REF!="Total"</formula>
    </cfRule>
  </conditionalFormatting>
  <conditionalFormatting sqref="C432">
    <cfRule type="expression" dxfId="87" priority="35">
      <formula>#REF!="Total"</formula>
    </cfRule>
  </conditionalFormatting>
  <conditionalFormatting sqref="C432">
    <cfRule type="expression" dxfId="86" priority="34">
      <formula>#REF!="Total"</formula>
    </cfRule>
  </conditionalFormatting>
  <conditionalFormatting sqref="C432">
    <cfRule type="expression" dxfId="85" priority="42">
      <formula>#REF!="Total"</formula>
    </cfRule>
  </conditionalFormatting>
  <conditionalFormatting sqref="C432">
    <cfRule type="expression" dxfId="84" priority="43">
      <formula>#REF!="Total"</formula>
    </cfRule>
  </conditionalFormatting>
  <conditionalFormatting sqref="C432">
    <cfRule type="expression" dxfId="83" priority="44">
      <formula>#REF!="Total"</formula>
    </cfRule>
  </conditionalFormatting>
  <conditionalFormatting sqref="C432">
    <cfRule type="expression" dxfId="82" priority="45">
      <formula>#REF!="Total"</formula>
    </cfRule>
  </conditionalFormatting>
  <conditionalFormatting sqref="C432">
    <cfRule type="expression" dxfId="81" priority="46">
      <formula>$A432="Total"</formula>
    </cfRule>
  </conditionalFormatting>
  <conditionalFormatting sqref="C432">
    <cfRule type="expression" dxfId="80" priority="33">
      <formula>#REF!="Total"</formula>
    </cfRule>
  </conditionalFormatting>
  <conditionalFormatting sqref="C432">
    <cfRule type="expression" dxfId="79" priority="32">
      <formula>#REF!="Total"</formula>
    </cfRule>
  </conditionalFormatting>
  <conditionalFormatting sqref="C432">
    <cfRule type="expression" dxfId="78" priority="47" stopIfTrue="1">
      <formula>#REF!="Total"</formula>
    </cfRule>
  </conditionalFormatting>
  <conditionalFormatting sqref="C432">
    <cfRule type="expression" dxfId="77" priority="48">
      <formula>#REF!="Total"</formula>
    </cfRule>
  </conditionalFormatting>
  <conditionalFormatting sqref="C432">
    <cfRule type="expression" dxfId="76" priority="49">
      <formula>$A380="Total"</formula>
    </cfRule>
  </conditionalFormatting>
  <conditionalFormatting sqref="C432">
    <cfRule type="expression" dxfId="75" priority="50">
      <formula>#REF!="Total"</formula>
    </cfRule>
  </conditionalFormatting>
  <conditionalFormatting sqref="C432">
    <cfRule type="expression" dxfId="74" priority="51">
      <formula>#REF!="Total"</formula>
    </cfRule>
  </conditionalFormatting>
  <conditionalFormatting sqref="C432">
    <cfRule type="expression" dxfId="73" priority="52">
      <formula>#REF!="Total"</formula>
    </cfRule>
  </conditionalFormatting>
  <conditionalFormatting sqref="C432">
    <cfRule type="expression" dxfId="72" priority="53">
      <formula>#REF!="Total"</formula>
    </cfRule>
  </conditionalFormatting>
  <conditionalFormatting sqref="C432">
    <cfRule type="expression" dxfId="71" priority="54">
      <formula>#REF!="Total"</formula>
    </cfRule>
  </conditionalFormatting>
  <conditionalFormatting sqref="C432">
    <cfRule type="expression" dxfId="70" priority="55">
      <formula>#REF!="Total"</formula>
    </cfRule>
  </conditionalFormatting>
  <conditionalFormatting sqref="C432">
    <cfRule type="expression" dxfId="69" priority="56">
      <formula>#REF!="Total"</formula>
    </cfRule>
  </conditionalFormatting>
  <conditionalFormatting sqref="C432">
    <cfRule type="expression" dxfId="68" priority="31">
      <formula>#REF!="Total"</formula>
    </cfRule>
  </conditionalFormatting>
  <conditionalFormatting sqref="C432">
    <cfRule type="expression" dxfId="67" priority="57">
      <formula>#REF!="Total"</formula>
    </cfRule>
  </conditionalFormatting>
  <conditionalFormatting sqref="C432">
    <cfRule type="expression" dxfId="66" priority="58">
      <formula>#REF!="Total"</formula>
    </cfRule>
  </conditionalFormatting>
  <conditionalFormatting sqref="C432">
    <cfRule type="expression" dxfId="65" priority="59">
      <formula>#REF!="Total"</formula>
    </cfRule>
  </conditionalFormatting>
  <conditionalFormatting sqref="C432">
    <cfRule type="expression" dxfId="64" priority="60">
      <formula>#REF!="Total"</formula>
    </cfRule>
  </conditionalFormatting>
  <conditionalFormatting sqref="C436">
    <cfRule type="expression" dxfId="63" priority="11" stopIfTrue="1">
      <formula>$C436="Total"</formula>
    </cfRule>
  </conditionalFormatting>
  <conditionalFormatting sqref="C436">
    <cfRule type="expression" dxfId="62" priority="10">
      <formula>#REF!="Total"</formula>
    </cfRule>
  </conditionalFormatting>
  <conditionalFormatting sqref="C436">
    <cfRule type="expression" dxfId="61" priority="9">
      <formula>#REF!="Total"</formula>
    </cfRule>
  </conditionalFormatting>
  <conditionalFormatting sqref="C436">
    <cfRule type="expression" dxfId="60" priority="8">
      <formula>#REF!="Total"</formula>
    </cfRule>
  </conditionalFormatting>
  <conditionalFormatting sqref="C436">
    <cfRule type="expression" dxfId="59" priority="7">
      <formula>#REF!="Total"</formula>
    </cfRule>
  </conditionalFormatting>
  <conditionalFormatting sqref="C436">
    <cfRule type="expression" dxfId="58" priority="6">
      <formula>#REF!="Total"</formula>
    </cfRule>
  </conditionalFormatting>
  <conditionalFormatting sqref="C436">
    <cfRule type="expression" dxfId="57" priority="5">
      <formula>#REF!="Total"</formula>
    </cfRule>
  </conditionalFormatting>
  <conditionalFormatting sqref="C436">
    <cfRule type="expression" dxfId="56" priority="4">
      <formula>#REF!="Total"</formula>
    </cfRule>
  </conditionalFormatting>
  <conditionalFormatting sqref="C436">
    <cfRule type="expression" dxfId="55" priority="12">
      <formula>#REF!="Total"</formula>
    </cfRule>
  </conditionalFormatting>
  <conditionalFormatting sqref="C436">
    <cfRule type="expression" dxfId="54" priority="13">
      <formula>#REF!="Total"</formula>
    </cfRule>
  </conditionalFormatting>
  <conditionalFormatting sqref="C436">
    <cfRule type="expression" dxfId="53" priority="14">
      <formula>#REF!="Total"</formula>
    </cfRule>
  </conditionalFormatting>
  <conditionalFormatting sqref="C436">
    <cfRule type="expression" dxfId="52" priority="15">
      <formula>#REF!="Total"</formula>
    </cfRule>
  </conditionalFormatting>
  <conditionalFormatting sqref="C436">
    <cfRule type="expression" dxfId="51" priority="16">
      <formula>$A436="Total"</formula>
    </cfRule>
  </conditionalFormatting>
  <conditionalFormatting sqref="C436">
    <cfRule type="expression" dxfId="50" priority="3">
      <formula>#REF!="Total"</formula>
    </cfRule>
  </conditionalFormatting>
  <conditionalFormatting sqref="C436">
    <cfRule type="expression" dxfId="49" priority="2">
      <formula>#REF!="Total"</formula>
    </cfRule>
  </conditionalFormatting>
  <conditionalFormatting sqref="C436">
    <cfRule type="expression" dxfId="48" priority="17" stopIfTrue="1">
      <formula>#REF!="Total"</formula>
    </cfRule>
  </conditionalFormatting>
  <conditionalFormatting sqref="C436">
    <cfRule type="expression" dxfId="47" priority="18">
      <formula>#REF!="Total"</formula>
    </cfRule>
  </conditionalFormatting>
  <conditionalFormatting sqref="C436">
    <cfRule type="expression" dxfId="46" priority="19">
      <formula>#REF!="Total"</formula>
    </cfRule>
  </conditionalFormatting>
  <conditionalFormatting sqref="C436">
    <cfRule type="expression" dxfId="45" priority="20">
      <formula>#REF!="Total"</formula>
    </cfRule>
  </conditionalFormatting>
  <conditionalFormatting sqref="C436">
    <cfRule type="expression" dxfId="44" priority="21">
      <formula>#REF!="Total"</formula>
    </cfRule>
  </conditionalFormatting>
  <conditionalFormatting sqref="C436">
    <cfRule type="expression" dxfId="43" priority="22">
      <formula>#REF!="Total"</formula>
    </cfRule>
  </conditionalFormatting>
  <conditionalFormatting sqref="C436">
    <cfRule type="expression" dxfId="42" priority="23">
      <formula>#REF!="Total"</formula>
    </cfRule>
  </conditionalFormatting>
  <conditionalFormatting sqref="C436">
    <cfRule type="expression" dxfId="41" priority="24">
      <formula>#REF!="Total"</formula>
    </cfRule>
  </conditionalFormatting>
  <conditionalFormatting sqref="C436">
    <cfRule type="expression" dxfId="40" priority="25">
      <formula>#REF!="Total"</formula>
    </cfRule>
  </conditionalFormatting>
  <conditionalFormatting sqref="C436">
    <cfRule type="expression" dxfId="39" priority="26">
      <formula>#REF!="Total"</formula>
    </cfRule>
  </conditionalFormatting>
  <conditionalFormatting sqref="C436">
    <cfRule type="expression" dxfId="38" priority="1">
      <formula>#REF!="Total"</formula>
    </cfRule>
  </conditionalFormatting>
  <conditionalFormatting sqref="C436">
    <cfRule type="expression" dxfId="37" priority="27">
      <formula>#REF!="Total"</formula>
    </cfRule>
  </conditionalFormatting>
  <conditionalFormatting sqref="C436">
    <cfRule type="expression" dxfId="36" priority="28">
      <formula>#REF!="Total"</formula>
    </cfRule>
  </conditionalFormatting>
  <conditionalFormatting sqref="C436">
    <cfRule type="expression" dxfId="35" priority="29">
      <formula>#REF!="Total"</formula>
    </cfRule>
  </conditionalFormatting>
  <conditionalFormatting sqref="C436">
    <cfRule type="expression" dxfId="34" priority="30">
      <formula>#REF!="Total"</formula>
    </cfRule>
  </conditionalFormatting>
  <conditionalFormatting sqref="C432 C436">
    <cfRule type="expression" dxfId="33" priority="61">
      <formula>#REF!="Total"</formula>
    </cfRule>
  </conditionalFormatting>
  <conditionalFormatting sqref="C432 C436">
    <cfRule type="expression" dxfId="32" priority="62">
      <formula>#REF!="Total"</formula>
    </cfRule>
  </conditionalFormatting>
  <conditionalFormatting sqref="C432 C436">
    <cfRule type="expression" dxfId="31" priority="63">
      <formula>#REF!="Total"</formula>
    </cfRule>
  </conditionalFormatting>
  <hyperlinks>
    <hyperlink ref="A1" location="Index!A1" display="Index" xr:uid="{00000000-0004-0000-1D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264"/>
  <sheetViews>
    <sheetView topLeftCell="A235" workbookViewId="0">
      <selection activeCell="A241" sqref="A241:XFD24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 style="1" bestFit="1" customWidth="1"/>
    <col min="6" max="6" width="11.7109375" style="4" customWidth="1"/>
    <col min="7" max="7" width="18.140625" style="4" bestFit="1" customWidth="1"/>
    <col min="8" max="8" width="9.140625" style="4" bestFit="1" customWidth="1"/>
    <col min="9" max="16384" width="9.140625" style="1"/>
  </cols>
  <sheetData>
    <row r="1" spans="1:9">
      <c r="A1" s="3" t="s">
        <v>0</v>
      </c>
      <c r="B1" s="297" t="s">
        <v>53</v>
      </c>
      <c r="C1" s="297"/>
      <c r="D1" s="297"/>
      <c r="E1" s="297"/>
    </row>
    <row r="2" spans="1:9" ht="13.5" thickBot="1"/>
    <row r="3" spans="1:9" ht="15">
      <c r="B3" s="85" t="s">
        <v>2302</v>
      </c>
      <c r="C3" s="298"/>
    </row>
    <row r="4" spans="1:9" ht="15">
      <c r="B4" s="87" t="s">
        <v>2303</v>
      </c>
      <c r="C4" s="299"/>
    </row>
    <row r="5" spans="1:9" ht="15">
      <c r="B5" s="87" t="s">
        <v>2295</v>
      </c>
      <c r="C5" s="299"/>
    </row>
    <row r="6" spans="1:9" ht="30">
      <c r="B6" s="87" t="s">
        <v>2304</v>
      </c>
      <c r="C6" s="299"/>
    </row>
    <row r="7" spans="1:9" ht="30.75" thickBot="1">
      <c r="B7" s="88" t="s">
        <v>2305</v>
      </c>
      <c r="C7" s="300"/>
    </row>
    <row r="9" spans="1:9" s="168" customFormat="1">
      <c r="C9" s="167"/>
      <c r="F9" s="170"/>
      <c r="G9" s="170"/>
      <c r="H9" s="170"/>
    </row>
    <row r="10" spans="1:9" s="168" customFormat="1">
      <c r="B10" s="168" t="s">
        <v>103</v>
      </c>
      <c r="C10" s="167"/>
      <c r="F10" s="170"/>
      <c r="G10" s="170"/>
      <c r="H10" s="170"/>
    </row>
    <row r="11" spans="1:9" s="168" customFormat="1">
      <c r="C11" s="167"/>
      <c r="F11" s="170"/>
      <c r="G11" s="170"/>
      <c r="H11" s="170"/>
    </row>
    <row r="12" spans="1:9" s="168" customFormat="1">
      <c r="B12" s="181" t="s">
        <v>104</v>
      </c>
      <c r="C12" s="182" t="s">
        <v>132</v>
      </c>
      <c r="D12" s="181" t="s">
        <v>133</v>
      </c>
      <c r="E12" s="181" t="s">
        <v>106</v>
      </c>
      <c r="F12" s="183" t="s">
        <v>107</v>
      </c>
      <c r="G12" s="183" t="s">
        <v>108</v>
      </c>
      <c r="H12" s="183" t="s">
        <v>109</v>
      </c>
      <c r="I12" s="184" t="s">
        <v>134</v>
      </c>
    </row>
    <row r="13" spans="1:9" s="168" customFormat="1">
      <c r="B13" s="184" t="s">
        <v>135</v>
      </c>
      <c r="C13" s="167"/>
      <c r="F13" s="170"/>
      <c r="G13" s="170"/>
      <c r="H13" s="170"/>
    </row>
    <row r="14" spans="1:9" s="168" customFormat="1">
      <c r="B14" s="184" t="s">
        <v>136</v>
      </c>
      <c r="C14" s="167"/>
      <c r="F14" s="170"/>
      <c r="G14" s="170"/>
      <c r="H14" s="170"/>
    </row>
    <row r="15" spans="1:9" s="168" customFormat="1">
      <c r="B15" s="168" t="s">
        <v>991</v>
      </c>
      <c r="C15" s="167" t="s">
        <v>137</v>
      </c>
      <c r="D15" s="168" t="s">
        <v>196</v>
      </c>
      <c r="E15" s="168" t="s">
        <v>426</v>
      </c>
      <c r="F15" s="170">
        <v>87750</v>
      </c>
      <c r="G15" s="170">
        <v>591.87</v>
      </c>
      <c r="H15" s="170">
        <v>5.41</v>
      </c>
    </row>
    <row r="16" spans="1:9" s="168" customFormat="1">
      <c r="B16" s="168" t="s">
        <v>986</v>
      </c>
      <c r="C16" s="167" t="s">
        <v>137</v>
      </c>
      <c r="D16" s="168" t="s">
        <v>341</v>
      </c>
      <c r="E16" s="168" t="s">
        <v>342</v>
      </c>
      <c r="F16" s="170">
        <v>39950</v>
      </c>
      <c r="G16" s="170">
        <v>573</v>
      </c>
      <c r="H16" s="170">
        <v>5.24</v>
      </c>
    </row>
    <row r="17" spans="2:8" s="168" customFormat="1">
      <c r="B17" s="168" t="s">
        <v>281</v>
      </c>
      <c r="C17" s="167" t="s">
        <v>137</v>
      </c>
      <c r="D17" s="168" t="s">
        <v>138</v>
      </c>
      <c r="E17" s="168" t="s">
        <v>282</v>
      </c>
      <c r="F17" s="170">
        <v>109000</v>
      </c>
      <c r="G17" s="170">
        <v>470.66</v>
      </c>
      <c r="H17" s="170">
        <v>4.3</v>
      </c>
    </row>
    <row r="18" spans="2:8" s="168" customFormat="1">
      <c r="B18" s="168" t="s">
        <v>982</v>
      </c>
      <c r="C18" s="167" t="s">
        <v>137</v>
      </c>
      <c r="D18" s="168" t="s">
        <v>138</v>
      </c>
      <c r="E18" s="168" t="s">
        <v>139</v>
      </c>
      <c r="F18" s="170">
        <v>67230</v>
      </c>
      <c r="G18" s="170">
        <v>458.84</v>
      </c>
      <c r="H18" s="170">
        <v>4.1900000000000004</v>
      </c>
    </row>
    <row r="19" spans="2:8" s="168" customFormat="1">
      <c r="B19" s="168" t="s">
        <v>1003</v>
      </c>
      <c r="C19" s="167" t="s">
        <v>137</v>
      </c>
      <c r="D19" s="168" t="s">
        <v>190</v>
      </c>
      <c r="E19" s="168" t="s">
        <v>353</v>
      </c>
      <c r="F19" s="170">
        <v>55900</v>
      </c>
      <c r="G19" s="170">
        <v>451.98</v>
      </c>
      <c r="H19" s="170">
        <v>4.13</v>
      </c>
    </row>
    <row r="20" spans="2:8" s="168" customFormat="1">
      <c r="B20" s="168" t="s">
        <v>987</v>
      </c>
      <c r="C20" s="167" t="s">
        <v>137</v>
      </c>
      <c r="D20" s="168" t="s">
        <v>344</v>
      </c>
      <c r="E20" s="168" t="s">
        <v>346</v>
      </c>
      <c r="F20" s="170">
        <v>142600</v>
      </c>
      <c r="G20" s="170">
        <v>430.44</v>
      </c>
      <c r="H20" s="170">
        <v>3.93</v>
      </c>
    </row>
    <row r="21" spans="2:8" s="168" customFormat="1">
      <c r="B21" s="168" t="s">
        <v>999</v>
      </c>
      <c r="C21" s="167" t="s">
        <v>137</v>
      </c>
      <c r="D21" s="168" t="s">
        <v>138</v>
      </c>
      <c r="E21" s="168" t="s">
        <v>142</v>
      </c>
      <c r="F21" s="170">
        <v>29850</v>
      </c>
      <c r="G21" s="170">
        <v>425.8</v>
      </c>
      <c r="H21" s="170">
        <v>3.89</v>
      </c>
    </row>
    <row r="22" spans="2:8" s="168" customFormat="1">
      <c r="B22" s="168" t="s">
        <v>1055</v>
      </c>
      <c r="C22" s="167" t="s">
        <v>137</v>
      </c>
      <c r="D22" s="168" t="s">
        <v>143</v>
      </c>
      <c r="E22" s="168" t="s">
        <v>144</v>
      </c>
      <c r="F22" s="170">
        <v>25600</v>
      </c>
      <c r="G22" s="170">
        <v>412.29</v>
      </c>
      <c r="H22" s="170">
        <v>3.77</v>
      </c>
    </row>
    <row r="23" spans="2:8" s="168" customFormat="1">
      <c r="B23" s="168" t="s">
        <v>981</v>
      </c>
      <c r="C23" s="167" t="s">
        <v>137</v>
      </c>
      <c r="D23" s="168" t="s">
        <v>160</v>
      </c>
      <c r="E23" s="168" t="s">
        <v>162</v>
      </c>
      <c r="F23" s="170">
        <v>185600</v>
      </c>
      <c r="G23" s="170">
        <v>380.39</v>
      </c>
      <c r="H23" s="170">
        <v>3.48</v>
      </c>
    </row>
    <row r="24" spans="2:8" s="168" customFormat="1">
      <c r="B24" s="168" t="s">
        <v>1013</v>
      </c>
      <c r="C24" s="167" t="s">
        <v>137</v>
      </c>
      <c r="D24" s="168" t="s">
        <v>167</v>
      </c>
      <c r="E24" s="168" t="s">
        <v>386</v>
      </c>
      <c r="F24" s="170">
        <v>39000</v>
      </c>
      <c r="G24" s="170">
        <v>357.47</v>
      </c>
      <c r="H24" s="170">
        <v>3.27</v>
      </c>
    </row>
    <row r="25" spans="2:8" s="168" customFormat="1">
      <c r="B25" s="168" t="s">
        <v>993</v>
      </c>
      <c r="C25" s="167" t="s">
        <v>137</v>
      </c>
      <c r="D25" s="168" t="s">
        <v>143</v>
      </c>
      <c r="E25" s="168" t="s">
        <v>421</v>
      </c>
      <c r="F25" s="170">
        <v>27000</v>
      </c>
      <c r="G25" s="170">
        <v>326.58</v>
      </c>
      <c r="H25" s="170">
        <v>2.98</v>
      </c>
    </row>
    <row r="26" spans="2:8" s="168" customFormat="1">
      <c r="B26" s="168" t="s">
        <v>1067</v>
      </c>
      <c r="C26" s="167" t="s">
        <v>137</v>
      </c>
      <c r="D26" s="168" t="s">
        <v>167</v>
      </c>
      <c r="E26" s="168" t="s">
        <v>168</v>
      </c>
      <c r="F26" s="170">
        <v>6300</v>
      </c>
      <c r="G26" s="170">
        <v>309.08</v>
      </c>
      <c r="H26" s="170">
        <v>2.82</v>
      </c>
    </row>
    <row r="27" spans="2:8" s="168" customFormat="1">
      <c r="B27" s="168" t="s">
        <v>983</v>
      </c>
      <c r="C27" s="167" t="s">
        <v>137</v>
      </c>
      <c r="D27" s="168" t="s">
        <v>140</v>
      </c>
      <c r="E27" s="168" t="s">
        <v>141</v>
      </c>
      <c r="F27" s="170">
        <v>14850</v>
      </c>
      <c r="G27" s="170">
        <v>302.24</v>
      </c>
      <c r="H27" s="170">
        <v>2.76</v>
      </c>
    </row>
    <row r="28" spans="2:8" s="168" customFormat="1">
      <c r="B28" s="168" t="s">
        <v>1027</v>
      </c>
      <c r="C28" s="167" t="s">
        <v>137</v>
      </c>
      <c r="D28" s="168" t="s">
        <v>147</v>
      </c>
      <c r="E28" s="168" t="s">
        <v>148</v>
      </c>
      <c r="F28" s="170">
        <v>9700</v>
      </c>
      <c r="G28" s="170">
        <v>236.79</v>
      </c>
      <c r="H28" s="170">
        <v>2.16</v>
      </c>
    </row>
    <row r="29" spans="2:8" s="168" customFormat="1">
      <c r="B29" s="168" t="s">
        <v>985</v>
      </c>
      <c r="C29" s="167" t="s">
        <v>137</v>
      </c>
      <c r="D29" s="168" t="s">
        <v>143</v>
      </c>
      <c r="E29" s="168" t="s">
        <v>145</v>
      </c>
      <c r="F29" s="170">
        <v>5400</v>
      </c>
      <c r="G29" s="170">
        <v>171.04</v>
      </c>
      <c r="H29" s="170">
        <v>1.56</v>
      </c>
    </row>
    <row r="30" spans="2:8" s="168" customFormat="1">
      <c r="B30" s="168" t="s">
        <v>998</v>
      </c>
      <c r="C30" s="167" t="s">
        <v>137</v>
      </c>
      <c r="D30" s="168" t="s">
        <v>143</v>
      </c>
      <c r="E30" s="168" t="s">
        <v>269</v>
      </c>
      <c r="F30" s="170">
        <v>14850</v>
      </c>
      <c r="G30" s="170">
        <v>152.21</v>
      </c>
      <c r="H30" s="170">
        <v>1.39</v>
      </c>
    </row>
    <row r="31" spans="2:8" s="168" customFormat="1">
      <c r="B31" s="168" t="s">
        <v>984</v>
      </c>
      <c r="C31" s="167" t="s">
        <v>137</v>
      </c>
      <c r="D31" s="168" t="s">
        <v>151</v>
      </c>
      <c r="E31" s="168" t="s">
        <v>152</v>
      </c>
      <c r="F31" s="170">
        <v>21933</v>
      </c>
      <c r="G31" s="170">
        <v>123.19</v>
      </c>
      <c r="H31" s="170">
        <v>1.1299999999999999</v>
      </c>
    </row>
    <row r="32" spans="2:8" s="168" customFormat="1">
      <c r="B32" s="168" t="s">
        <v>1015</v>
      </c>
      <c r="C32" s="167" t="s">
        <v>137</v>
      </c>
      <c r="D32" s="168" t="s">
        <v>160</v>
      </c>
      <c r="E32" s="168" t="s">
        <v>195</v>
      </c>
      <c r="F32" s="170">
        <v>16250</v>
      </c>
      <c r="G32" s="170">
        <v>104.12</v>
      </c>
      <c r="H32" s="170">
        <v>0.95</v>
      </c>
    </row>
    <row r="33" spans="2:8" s="168" customFormat="1">
      <c r="B33" s="168" t="s">
        <v>989</v>
      </c>
      <c r="C33" s="167" t="s">
        <v>137</v>
      </c>
      <c r="D33" s="168" t="s">
        <v>177</v>
      </c>
      <c r="E33" s="168" t="s">
        <v>178</v>
      </c>
      <c r="F33" s="170">
        <v>6275</v>
      </c>
      <c r="G33" s="170">
        <v>100.49</v>
      </c>
      <c r="H33" s="170">
        <v>0.92</v>
      </c>
    </row>
    <row r="34" spans="2:8" s="168" customFormat="1">
      <c r="B34" s="168" t="s">
        <v>1041</v>
      </c>
      <c r="C34" s="167" t="s">
        <v>137</v>
      </c>
      <c r="D34" s="168" t="s">
        <v>170</v>
      </c>
      <c r="E34" s="168" t="s">
        <v>171</v>
      </c>
      <c r="F34" s="170">
        <v>1100</v>
      </c>
      <c r="G34" s="170">
        <v>83.81</v>
      </c>
      <c r="H34" s="170">
        <v>0.77</v>
      </c>
    </row>
    <row r="35" spans="2:8" s="168" customFormat="1">
      <c r="B35" s="168" t="s">
        <v>1002</v>
      </c>
      <c r="C35" s="167" t="s">
        <v>137</v>
      </c>
      <c r="D35" s="168" t="s">
        <v>160</v>
      </c>
      <c r="E35" s="168" t="s">
        <v>161</v>
      </c>
      <c r="F35" s="170">
        <v>3490</v>
      </c>
      <c r="G35" s="170">
        <v>81.430000000000007</v>
      </c>
      <c r="H35" s="170">
        <v>0.74</v>
      </c>
    </row>
    <row r="36" spans="2:8" s="168" customFormat="1">
      <c r="B36" s="168" t="s">
        <v>1032</v>
      </c>
      <c r="C36" s="167" t="s">
        <v>137</v>
      </c>
      <c r="D36" s="168" t="s">
        <v>341</v>
      </c>
      <c r="E36" s="168" t="s">
        <v>696</v>
      </c>
      <c r="F36" s="170">
        <v>55000</v>
      </c>
      <c r="G36" s="170">
        <v>78.13</v>
      </c>
      <c r="H36" s="170">
        <v>0.71</v>
      </c>
    </row>
    <row r="37" spans="2:8" s="168" customFormat="1">
      <c r="B37" s="168" t="s">
        <v>1053</v>
      </c>
      <c r="C37" s="167" t="s">
        <v>137</v>
      </c>
      <c r="D37" s="168" t="s">
        <v>244</v>
      </c>
      <c r="E37" s="168" t="s">
        <v>425</v>
      </c>
      <c r="F37" s="170">
        <v>26000</v>
      </c>
      <c r="G37" s="170">
        <v>76.430000000000007</v>
      </c>
      <c r="H37" s="170">
        <v>0.7</v>
      </c>
    </row>
    <row r="38" spans="2:8" s="168" customFormat="1">
      <c r="B38" s="168" t="s">
        <v>1089</v>
      </c>
      <c r="C38" s="167" t="s">
        <v>137</v>
      </c>
      <c r="D38" s="168" t="s">
        <v>160</v>
      </c>
      <c r="E38" s="168" t="s">
        <v>186</v>
      </c>
      <c r="F38" s="170">
        <v>9800</v>
      </c>
      <c r="G38" s="170">
        <v>74.11</v>
      </c>
      <c r="H38" s="170">
        <v>0.68</v>
      </c>
    </row>
    <row r="39" spans="2:8" s="168" customFormat="1">
      <c r="B39" s="168" t="s">
        <v>1288</v>
      </c>
      <c r="C39" s="167" t="s">
        <v>137</v>
      </c>
      <c r="D39" s="168" t="s">
        <v>255</v>
      </c>
      <c r="E39" s="168" t="s">
        <v>697</v>
      </c>
      <c r="F39" s="170">
        <v>16000</v>
      </c>
      <c r="G39" s="170">
        <v>72.83</v>
      </c>
      <c r="H39" s="170">
        <v>0.67</v>
      </c>
    </row>
    <row r="40" spans="2:8" s="168" customFormat="1">
      <c r="B40" s="168" t="s">
        <v>1044</v>
      </c>
      <c r="C40" s="167" t="s">
        <v>137</v>
      </c>
      <c r="D40" s="168" t="s">
        <v>149</v>
      </c>
      <c r="E40" s="168" t="s">
        <v>280</v>
      </c>
      <c r="F40" s="170">
        <v>6800</v>
      </c>
      <c r="G40" s="170">
        <v>72.03</v>
      </c>
      <c r="H40" s="170">
        <v>0.66</v>
      </c>
    </row>
    <row r="41" spans="2:8" s="168" customFormat="1">
      <c r="B41" s="168" t="s">
        <v>1079</v>
      </c>
      <c r="C41" s="167" t="s">
        <v>137</v>
      </c>
      <c r="D41" s="168" t="s">
        <v>244</v>
      </c>
      <c r="E41" s="168" t="s">
        <v>284</v>
      </c>
      <c r="F41" s="170">
        <v>2800</v>
      </c>
      <c r="G41" s="170">
        <v>70.849999999999994</v>
      </c>
      <c r="H41" s="170">
        <v>0.65</v>
      </c>
    </row>
    <row r="42" spans="2:8" s="168" customFormat="1">
      <c r="B42" s="168" t="s">
        <v>1001</v>
      </c>
      <c r="C42" s="167" t="s">
        <v>137</v>
      </c>
      <c r="D42" s="168" t="s">
        <v>149</v>
      </c>
      <c r="E42" s="168" t="s">
        <v>150</v>
      </c>
      <c r="F42" s="170">
        <v>4000</v>
      </c>
      <c r="G42" s="170">
        <v>68.58</v>
      </c>
      <c r="H42" s="170">
        <v>0.63</v>
      </c>
    </row>
    <row r="43" spans="2:8" s="168" customFormat="1">
      <c r="B43" s="168" t="s">
        <v>1012</v>
      </c>
      <c r="C43" s="167" t="s">
        <v>137</v>
      </c>
      <c r="D43" s="168" t="s">
        <v>244</v>
      </c>
      <c r="E43" s="168" t="s">
        <v>381</v>
      </c>
      <c r="F43" s="170">
        <v>7900</v>
      </c>
      <c r="G43" s="170">
        <v>58.7</v>
      </c>
      <c r="H43" s="170">
        <v>0.54</v>
      </c>
    </row>
    <row r="44" spans="2:8" s="168" customFormat="1">
      <c r="B44" s="168" t="s">
        <v>1021</v>
      </c>
      <c r="C44" s="167" t="s">
        <v>137</v>
      </c>
      <c r="D44" s="168" t="s">
        <v>147</v>
      </c>
      <c r="E44" s="168" t="s">
        <v>482</v>
      </c>
      <c r="F44" s="170">
        <v>9600</v>
      </c>
      <c r="G44" s="170">
        <v>45.67</v>
      </c>
      <c r="H44" s="170">
        <v>0.42</v>
      </c>
    </row>
    <row r="45" spans="2:8" s="168" customFormat="1">
      <c r="B45" s="168" t="s">
        <v>1073</v>
      </c>
      <c r="C45" s="167" t="s">
        <v>137</v>
      </c>
      <c r="D45" s="168" t="s">
        <v>251</v>
      </c>
      <c r="E45" s="168" t="s">
        <v>272</v>
      </c>
      <c r="F45" s="170">
        <v>1150</v>
      </c>
      <c r="G45" s="170">
        <v>43.41</v>
      </c>
      <c r="H45" s="170">
        <v>0.4</v>
      </c>
    </row>
    <row r="46" spans="2:8" s="168" customFormat="1">
      <c r="B46" s="168" t="s">
        <v>980</v>
      </c>
      <c r="C46" s="167" t="s">
        <v>137</v>
      </c>
      <c r="D46" s="168" t="s">
        <v>167</v>
      </c>
      <c r="E46" s="168" t="s">
        <v>180</v>
      </c>
      <c r="F46" s="170">
        <v>5500</v>
      </c>
      <c r="G46" s="170">
        <v>42.57</v>
      </c>
      <c r="H46" s="170">
        <v>0.39</v>
      </c>
    </row>
    <row r="47" spans="2:8" s="168" customFormat="1">
      <c r="B47" s="168" t="s">
        <v>1289</v>
      </c>
      <c r="C47" s="167" t="s">
        <v>137</v>
      </c>
      <c r="D47" s="168" t="s">
        <v>170</v>
      </c>
      <c r="E47" s="168" t="s">
        <v>357</v>
      </c>
      <c r="F47" s="170">
        <v>2850</v>
      </c>
      <c r="G47" s="170">
        <v>42.54</v>
      </c>
      <c r="H47" s="170">
        <v>0.39</v>
      </c>
    </row>
    <row r="48" spans="2:8" s="168" customFormat="1">
      <c r="B48" s="168" t="s">
        <v>1087</v>
      </c>
      <c r="C48" s="167" t="s">
        <v>137</v>
      </c>
      <c r="D48" s="168" t="s">
        <v>143</v>
      </c>
      <c r="E48" s="168" t="s">
        <v>296</v>
      </c>
      <c r="F48" s="170">
        <v>900</v>
      </c>
      <c r="G48" s="170">
        <v>42.16</v>
      </c>
      <c r="H48" s="170">
        <v>0.39</v>
      </c>
    </row>
    <row r="49" spans="2:8" s="168" customFormat="1">
      <c r="B49" s="168" t="s">
        <v>440</v>
      </c>
      <c r="C49" s="167" t="s">
        <v>137</v>
      </c>
      <c r="D49" s="168" t="s">
        <v>138</v>
      </c>
      <c r="E49" s="168" t="s">
        <v>441</v>
      </c>
      <c r="F49" s="170">
        <v>50000</v>
      </c>
      <c r="G49" s="170">
        <v>40.15</v>
      </c>
      <c r="H49" s="170">
        <v>0.37</v>
      </c>
    </row>
    <row r="50" spans="2:8" s="168" customFormat="1">
      <c r="B50" s="168" t="s">
        <v>1043</v>
      </c>
      <c r="C50" s="167" t="s">
        <v>137</v>
      </c>
      <c r="D50" s="168" t="s">
        <v>244</v>
      </c>
      <c r="E50" s="168" t="s">
        <v>698</v>
      </c>
      <c r="F50" s="170">
        <v>3300</v>
      </c>
      <c r="G50" s="170">
        <v>39.08</v>
      </c>
      <c r="H50" s="170">
        <v>0.36</v>
      </c>
    </row>
    <row r="51" spans="2:8" s="168" customFormat="1">
      <c r="B51" s="168" t="s">
        <v>1064</v>
      </c>
      <c r="C51" s="167" t="s">
        <v>137</v>
      </c>
      <c r="D51" s="168" t="s">
        <v>181</v>
      </c>
      <c r="E51" s="168" t="s">
        <v>427</v>
      </c>
      <c r="F51" s="170">
        <v>3550</v>
      </c>
      <c r="G51" s="170">
        <v>39</v>
      </c>
      <c r="H51" s="170">
        <v>0.36</v>
      </c>
    </row>
    <row r="52" spans="2:8" s="168" customFormat="1">
      <c r="B52" s="168" t="s">
        <v>1290</v>
      </c>
      <c r="C52" s="167" t="s">
        <v>137</v>
      </c>
      <c r="D52" s="168" t="s">
        <v>170</v>
      </c>
      <c r="E52" s="168" t="s">
        <v>699</v>
      </c>
      <c r="F52" s="170">
        <v>1160</v>
      </c>
      <c r="G52" s="170">
        <v>37.81</v>
      </c>
      <c r="H52" s="170">
        <v>0.35</v>
      </c>
    </row>
    <row r="53" spans="2:8" s="168" customFormat="1">
      <c r="B53" s="168" t="s">
        <v>988</v>
      </c>
      <c r="C53" s="167" t="s">
        <v>137</v>
      </c>
      <c r="D53" s="168" t="s">
        <v>341</v>
      </c>
      <c r="E53" s="168" t="s">
        <v>422</v>
      </c>
      <c r="F53" s="170">
        <v>5000</v>
      </c>
      <c r="G53" s="170">
        <v>36.85</v>
      </c>
      <c r="H53" s="170">
        <v>0.34</v>
      </c>
    </row>
    <row r="54" spans="2:8" s="168" customFormat="1">
      <c r="B54" s="168" t="s">
        <v>1030</v>
      </c>
      <c r="C54" s="167" t="s">
        <v>137</v>
      </c>
      <c r="D54" s="168" t="s">
        <v>138</v>
      </c>
      <c r="E54" s="168" t="s">
        <v>410</v>
      </c>
      <c r="F54" s="170">
        <v>42000</v>
      </c>
      <c r="G54" s="170">
        <v>36.729999999999997</v>
      </c>
      <c r="H54" s="170">
        <v>0.34</v>
      </c>
    </row>
    <row r="55" spans="2:8" s="168" customFormat="1">
      <c r="B55" s="168" t="s">
        <v>1249</v>
      </c>
      <c r="C55" s="167" t="s">
        <v>137</v>
      </c>
      <c r="D55" s="168" t="s">
        <v>255</v>
      </c>
      <c r="E55" s="168" t="s">
        <v>270</v>
      </c>
      <c r="F55" s="170">
        <v>20000</v>
      </c>
      <c r="G55" s="170">
        <v>34.229999999999997</v>
      </c>
      <c r="H55" s="170">
        <v>0.31</v>
      </c>
    </row>
    <row r="56" spans="2:8" s="168" customFormat="1">
      <c r="B56" s="168" t="s">
        <v>1098</v>
      </c>
      <c r="C56" s="167" t="s">
        <v>137</v>
      </c>
      <c r="D56" s="168" t="s">
        <v>255</v>
      </c>
      <c r="E56" s="168" t="s">
        <v>424</v>
      </c>
      <c r="F56" s="170">
        <v>28500</v>
      </c>
      <c r="G56" s="170">
        <v>33.69</v>
      </c>
      <c r="H56" s="170">
        <v>0.31</v>
      </c>
    </row>
    <row r="57" spans="2:8" s="168" customFormat="1">
      <c r="B57" s="168" t="s">
        <v>1006</v>
      </c>
      <c r="C57" s="167" t="s">
        <v>137</v>
      </c>
      <c r="D57" s="168" t="s">
        <v>170</v>
      </c>
      <c r="E57" s="168" t="s">
        <v>348</v>
      </c>
      <c r="F57" s="170">
        <v>1900</v>
      </c>
      <c r="G57" s="170">
        <v>29.48</v>
      </c>
      <c r="H57" s="170">
        <v>0.27</v>
      </c>
    </row>
    <row r="58" spans="2:8" s="168" customFormat="1">
      <c r="B58" s="168" t="s">
        <v>1291</v>
      </c>
      <c r="C58" s="167" t="s">
        <v>137</v>
      </c>
      <c r="D58" s="168" t="s">
        <v>140</v>
      </c>
      <c r="E58" s="168" t="s">
        <v>700</v>
      </c>
      <c r="F58" s="170">
        <v>2073</v>
      </c>
      <c r="G58" s="170">
        <v>29.24</v>
      </c>
      <c r="H58" s="170">
        <v>0.27</v>
      </c>
    </row>
    <row r="59" spans="2:8" s="168" customFormat="1">
      <c r="B59" s="184" t="s">
        <v>1226</v>
      </c>
      <c r="C59" s="167" t="s">
        <v>137</v>
      </c>
      <c r="D59" s="168" t="s">
        <v>177</v>
      </c>
      <c r="E59" s="168" t="s">
        <v>178</v>
      </c>
      <c r="F59" s="170">
        <v>-575</v>
      </c>
      <c r="G59" s="170">
        <v>-9.25</v>
      </c>
      <c r="H59" s="170">
        <v>-0.08</v>
      </c>
    </row>
    <row r="60" spans="2:8" s="168" customFormat="1">
      <c r="B60" s="168" t="s">
        <v>1210</v>
      </c>
      <c r="C60" s="167" t="s">
        <v>137</v>
      </c>
      <c r="D60" s="168" t="s">
        <v>170</v>
      </c>
      <c r="E60" s="168" t="s">
        <v>348</v>
      </c>
      <c r="F60" s="170">
        <v>-1900</v>
      </c>
      <c r="G60" s="170">
        <v>-29.42</v>
      </c>
      <c r="H60" s="170">
        <v>-0.27</v>
      </c>
    </row>
    <row r="61" spans="2:8" s="168" customFormat="1">
      <c r="B61" s="168" t="s">
        <v>1138</v>
      </c>
      <c r="C61" s="167" t="s">
        <v>137</v>
      </c>
      <c r="D61" s="168" t="s">
        <v>244</v>
      </c>
      <c r="E61" s="168" t="s">
        <v>284</v>
      </c>
      <c r="F61" s="170">
        <v>-2800</v>
      </c>
      <c r="G61" s="170">
        <v>-70.66</v>
      </c>
      <c r="H61" s="170">
        <v>-0.65</v>
      </c>
    </row>
    <row r="62" spans="2:8" s="168" customFormat="1">
      <c r="B62" s="168" t="s">
        <v>1201</v>
      </c>
      <c r="C62" s="167" t="s">
        <v>137</v>
      </c>
      <c r="D62" s="168" t="s">
        <v>160</v>
      </c>
      <c r="E62" s="168" t="s">
        <v>195</v>
      </c>
      <c r="F62" s="170">
        <v>-16250</v>
      </c>
      <c r="G62" s="170">
        <v>-104.44</v>
      </c>
      <c r="H62" s="170">
        <v>-0.95</v>
      </c>
    </row>
    <row r="63" spans="2:8" s="168" customFormat="1">
      <c r="B63" s="168" t="s">
        <v>1218</v>
      </c>
      <c r="C63" s="167" t="s">
        <v>137</v>
      </c>
      <c r="D63" s="168" t="s">
        <v>143</v>
      </c>
      <c r="E63" s="168" t="s">
        <v>269</v>
      </c>
      <c r="F63" s="170">
        <v>-11200</v>
      </c>
      <c r="G63" s="170">
        <v>-115.19</v>
      </c>
      <c r="H63" s="170">
        <v>-1.05</v>
      </c>
    </row>
    <row r="64" spans="2:8" s="168" customFormat="1">
      <c r="B64" s="168" t="s">
        <v>1150</v>
      </c>
      <c r="C64" s="167" t="s">
        <v>137</v>
      </c>
      <c r="D64" s="168" t="s">
        <v>167</v>
      </c>
      <c r="E64" s="168" t="s">
        <v>168</v>
      </c>
      <c r="F64" s="170">
        <v>-4000</v>
      </c>
      <c r="G64" s="170">
        <v>-196.21</v>
      </c>
      <c r="H64" s="170">
        <v>-1.79</v>
      </c>
    </row>
    <row r="65" spans="2:8" s="168" customFormat="1">
      <c r="B65" s="168" t="s">
        <v>1222</v>
      </c>
      <c r="C65" s="167" t="s">
        <v>137</v>
      </c>
      <c r="D65" s="168" t="s">
        <v>143</v>
      </c>
      <c r="E65" s="168" t="s">
        <v>421</v>
      </c>
      <c r="F65" s="170">
        <v>-27000</v>
      </c>
      <c r="G65" s="170">
        <v>-327.17</v>
      </c>
      <c r="H65" s="170">
        <v>-2.99</v>
      </c>
    </row>
    <row r="66" spans="2:8" s="168" customFormat="1">
      <c r="B66" s="168" t="s">
        <v>1228</v>
      </c>
      <c r="C66" s="167" t="s">
        <v>137</v>
      </c>
      <c r="D66" s="168" t="s">
        <v>344</v>
      </c>
      <c r="E66" s="168" t="s">
        <v>346</v>
      </c>
      <c r="F66" s="170">
        <v>-111600</v>
      </c>
      <c r="G66" s="170">
        <v>-337.26</v>
      </c>
      <c r="H66" s="170">
        <v>-3.08</v>
      </c>
    </row>
    <row r="67" spans="2:8" s="168" customFormat="1">
      <c r="B67" s="168" t="s">
        <v>1203</v>
      </c>
      <c r="C67" s="167" t="s">
        <v>137</v>
      </c>
      <c r="D67" s="168" t="s">
        <v>167</v>
      </c>
      <c r="E67" s="168" t="s">
        <v>386</v>
      </c>
      <c r="F67" s="170">
        <v>-39000</v>
      </c>
      <c r="G67" s="170">
        <v>-359.05</v>
      </c>
      <c r="H67" s="170">
        <v>-3.28</v>
      </c>
    </row>
    <row r="68" spans="2:8" s="168" customFormat="1">
      <c r="B68" s="168" t="s">
        <v>1234</v>
      </c>
      <c r="C68" s="167" t="s">
        <v>137</v>
      </c>
      <c r="D68" s="168" t="s">
        <v>160</v>
      </c>
      <c r="E68" s="168" t="s">
        <v>162</v>
      </c>
      <c r="F68" s="170">
        <v>-185600</v>
      </c>
      <c r="G68" s="170">
        <v>-381.87</v>
      </c>
      <c r="H68" s="170">
        <v>-3.49</v>
      </c>
    </row>
    <row r="69" spans="2:8" s="168" customFormat="1">
      <c r="B69" s="168" t="s">
        <v>701</v>
      </c>
      <c r="C69" s="167" t="s">
        <v>137</v>
      </c>
      <c r="D69" s="168" t="s">
        <v>138</v>
      </c>
      <c r="E69" s="168" t="s">
        <v>282</v>
      </c>
      <c r="F69" s="170">
        <v>-88500</v>
      </c>
      <c r="G69" s="170">
        <v>-382.72</v>
      </c>
      <c r="H69" s="170">
        <v>-3.5</v>
      </c>
    </row>
    <row r="70" spans="2:8" s="168" customFormat="1">
      <c r="B70" s="168" t="s">
        <v>1213</v>
      </c>
      <c r="C70" s="167" t="s">
        <v>137</v>
      </c>
      <c r="D70" s="168" t="s">
        <v>190</v>
      </c>
      <c r="E70" s="168" t="s">
        <v>353</v>
      </c>
      <c r="F70" s="170">
        <v>-55900</v>
      </c>
      <c r="G70" s="170">
        <v>-452.57</v>
      </c>
      <c r="H70" s="170">
        <v>-4.1399999999999997</v>
      </c>
    </row>
    <row r="71" spans="2:8" s="168" customFormat="1">
      <c r="B71" s="168" t="s">
        <v>1224</v>
      </c>
      <c r="C71" s="167" t="s">
        <v>137</v>
      </c>
      <c r="D71" s="168" t="s">
        <v>196</v>
      </c>
      <c r="E71" s="168" t="s">
        <v>426</v>
      </c>
      <c r="F71" s="170">
        <v>-78750</v>
      </c>
      <c r="G71" s="170">
        <v>-533.57000000000005</v>
      </c>
      <c r="H71" s="170">
        <v>-4.88</v>
      </c>
    </row>
    <row r="72" spans="2:8" s="168" customFormat="1">
      <c r="B72" s="168" t="s">
        <v>1229</v>
      </c>
      <c r="C72" s="167" t="s">
        <v>137</v>
      </c>
      <c r="D72" s="168" t="s">
        <v>341</v>
      </c>
      <c r="E72" s="168" t="s">
        <v>342</v>
      </c>
      <c r="F72" s="170">
        <v>-39950</v>
      </c>
      <c r="G72" s="170">
        <v>-574.96</v>
      </c>
      <c r="H72" s="170">
        <v>-5.25</v>
      </c>
    </row>
    <row r="73" spans="2:8" s="168" customFormat="1">
      <c r="B73" s="184" t="s">
        <v>203</v>
      </c>
      <c r="C73" s="185"/>
      <c r="D73" s="184"/>
      <c r="E73" s="184"/>
      <c r="F73" s="172"/>
      <c r="G73" s="172">
        <f>SUM(G15:G58)</f>
        <v>7687.989999999998</v>
      </c>
      <c r="H73" s="172">
        <f>SUM(H15:H58)</f>
        <v>70.300000000000026</v>
      </c>
    </row>
    <row r="74" spans="2:8" s="168" customFormat="1">
      <c r="B74" s="181" t="s">
        <v>104</v>
      </c>
      <c r="C74" s="182" t="s">
        <v>132</v>
      </c>
      <c r="D74" s="181" t="s">
        <v>105</v>
      </c>
      <c r="E74" s="181" t="s">
        <v>106</v>
      </c>
      <c r="F74" s="183" t="s">
        <v>107</v>
      </c>
      <c r="G74" s="183" t="s">
        <v>108</v>
      </c>
      <c r="H74" s="183" t="s">
        <v>109</v>
      </c>
    </row>
    <row r="75" spans="2:8" s="168" customFormat="1">
      <c r="B75" s="184" t="s">
        <v>110</v>
      </c>
      <c r="C75" s="167"/>
      <c r="F75" s="170"/>
      <c r="G75" s="170"/>
      <c r="H75" s="170"/>
    </row>
    <row r="76" spans="2:8" s="168" customFormat="1">
      <c r="B76" s="184" t="s">
        <v>136</v>
      </c>
      <c r="C76" s="167"/>
      <c r="F76" s="170"/>
      <c r="G76" s="170"/>
      <c r="H76" s="170"/>
    </row>
    <row r="77" spans="2:8" s="168" customFormat="1">
      <c r="B77" s="184" t="s">
        <v>302</v>
      </c>
      <c r="C77" s="167"/>
      <c r="F77" s="170"/>
      <c r="G77" s="170"/>
      <c r="H77" s="170"/>
    </row>
    <row r="78" spans="2:8" s="168" customFormat="1">
      <c r="B78" s="168" t="s">
        <v>3040</v>
      </c>
      <c r="C78" s="167">
        <v>3.86</v>
      </c>
      <c r="D78" s="168" t="s">
        <v>304</v>
      </c>
      <c r="E78" s="168" t="s">
        <v>702</v>
      </c>
      <c r="F78" s="170">
        <v>500000</v>
      </c>
      <c r="G78" s="170">
        <v>517.97</v>
      </c>
      <c r="H78" s="170">
        <v>4.7300000000000004</v>
      </c>
    </row>
    <row r="79" spans="2:8" s="168" customFormat="1">
      <c r="B79" s="168" t="s">
        <v>3086</v>
      </c>
      <c r="C79" s="167">
        <v>4.2300000000000004</v>
      </c>
      <c r="D79" s="168" t="s">
        <v>304</v>
      </c>
      <c r="E79" s="168" t="s">
        <v>704</v>
      </c>
      <c r="F79" s="170">
        <v>300000</v>
      </c>
      <c r="G79" s="170">
        <v>315.32</v>
      </c>
      <c r="H79" s="170">
        <v>2.88</v>
      </c>
    </row>
    <row r="80" spans="2:8" s="168" customFormat="1">
      <c r="B80" s="168" t="s">
        <v>3038</v>
      </c>
      <c r="C80" s="167">
        <v>3.97</v>
      </c>
      <c r="D80" s="168" t="s">
        <v>304</v>
      </c>
      <c r="E80" s="168" t="s">
        <v>705</v>
      </c>
      <c r="F80" s="170">
        <v>300000</v>
      </c>
      <c r="G80" s="170">
        <v>313.75</v>
      </c>
      <c r="H80" s="170">
        <v>2.87</v>
      </c>
    </row>
    <row r="81" spans="2:10" s="168" customFormat="1">
      <c r="B81" s="168" t="s">
        <v>3046</v>
      </c>
      <c r="C81" s="167">
        <v>3.77</v>
      </c>
      <c r="D81" s="168" t="s">
        <v>304</v>
      </c>
      <c r="E81" s="168" t="s">
        <v>599</v>
      </c>
      <c r="F81" s="170">
        <v>300000</v>
      </c>
      <c r="G81" s="170">
        <v>302.7</v>
      </c>
      <c r="H81" s="170">
        <v>2.77</v>
      </c>
    </row>
    <row r="82" spans="2:10" s="168" customFormat="1">
      <c r="B82" s="168" t="s">
        <v>3045</v>
      </c>
      <c r="C82" s="167">
        <v>4.6399999999999997</v>
      </c>
      <c r="D82" s="168" t="s">
        <v>304</v>
      </c>
      <c r="E82" s="168" t="s">
        <v>463</v>
      </c>
      <c r="F82" s="170">
        <v>200000</v>
      </c>
      <c r="G82" s="170">
        <v>212.49</v>
      </c>
      <c r="H82" s="170">
        <v>1.94</v>
      </c>
    </row>
    <row r="83" spans="2:10" s="168" customFormat="1">
      <c r="B83" s="168" t="s">
        <v>3043</v>
      </c>
      <c r="C83" s="167">
        <v>3.97</v>
      </c>
      <c r="D83" s="168" t="s">
        <v>304</v>
      </c>
      <c r="E83" s="168" t="s">
        <v>707</v>
      </c>
      <c r="F83" s="170">
        <v>200000</v>
      </c>
      <c r="G83" s="170">
        <v>207.63</v>
      </c>
      <c r="H83" s="170">
        <v>1.9</v>
      </c>
    </row>
    <row r="84" spans="2:10" s="168" customFormat="1">
      <c r="B84" s="184" t="s">
        <v>312</v>
      </c>
      <c r="C84" s="185"/>
      <c r="D84" s="184"/>
      <c r="E84" s="184"/>
      <c r="F84" s="172"/>
      <c r="G84" s="172">
        <f>SUM(G74:G83)</f>
        <v>1869.8600000000001</v>
      </c>
      <c r="H84" s="172">
        <f>SUM(H74:H83)</f>
        <v>17.09</v>
      </c>
    </row>
    <row r="85" spans="2:10" s="168" customFormat="1">
      <c r="B85" s="184" t="s">
        <v>313</v>
      </c>
      <c r="C85" s="167"/>
      <c r="F85" s="170"/>
      <c r="G85" s="170"/>
      <c r="H85" s="170"/>
    </row>
    <row r="86" spans="2:10" s="168" customFormat="1">
      <c r="B86" s="168" t="s">
        <v>1292</v>
      </c>
      <c r="C86" s="167">
        <v>5.55</v>
      </c>
      <c r="D86" s="168" t="s">
        <v>314</v>
      </c>
      <c r="E86" s="168" t="s">
        <v>623</v>
      </c>
      <c r="F86" s="170">
        <v>50</v>
      </c>
      <c r="G86" s="170">
        <v>556.65</v>
      </c>
      <c r="H86" s="170">
        <v>5.09</v>
      </c>
    </row>
    <row r="87" spans="2:10" s="168" customFormat="1">
      <c r="B87" s="168" t="s">
        <v>470</v>
      </c>
      <c r="C87" s="167">
        <v>4.68</v>
      </c>
      <c r="D87" s="168" t="s">
        <v>314</v>
      </c>
      <c r="E87" s="168" t="s">
        <v>471</v>
      </c>
      <c r="F87" s="170">
        <v>20</v>
      </c>
      <c r="G87" s="170">
        <v>206.42</v>
      </c>
      <c r="H87" s="170">
        <v>1.89</v>
      </c>
    </row>
    <row r="88" spans="2:10" s="168" customFormat="1">
      <c r="B88" s="184" t="s">
        <v>330</v>
      </c>
      <c r="C88" s="185"/>
      <c r="D88" s="184"/>
      <c r="E88" s="184"/>
      <c r="F88" s="172"/>
      <c r="G88" s="172">
        <f>SUM(G85:G87)</f>
        <v>763.06999999999994</v>
      </c>
      <c r="H88" s="172">
        <f>SUM(H85:H87)</f>
        <v>6.9799999999999995</v>
      </c>
    </row>
    <row r="89" spans="2:10" s="168" customFormat="1">
      <c r="B89" s="184" t="s">
        <v>334</v>
      </c>
      <c r="C89" s="167"/>
      <c r="F89" s="170"/>
      <c r="G89" s="170"/>
      <c r="H89" s="170"/>
    </row>
    <row r="90" spans="2:10" s="168" customFormat="1">
      <c r="B90" s="168" t="s">
        <v>3061</v>
      </c>
      <c r="C90" s="167">
        <v>3.29</v>
      </c>
      <c r="D90" s="168" t="s">
        <v>304</v>
      </c>
      <c r="E90" s="168" t="s">
        <v>708</v>
      </c>
      <c r="F90" s="170">
        <v>200000</v>
      </c>
      <c r="G90" s="170">
        <v>199.17</v>
      </c>
      <c r="H90" s="170">
        <v>1.82</v>
      </c>
    </row>
    <row r="91" spans="2:10" s="168" customFormat="1">
      <c r="B91" s="184" t="s">
        <v>119</v>
      </c>
      <c r="C91" s="185"/>
      <c r="D91" s="184"/>
      <c r="E91" s="184"/>
      <c r="F91" s="172"/>
      <c r="G91" s="172">
        <f>SUM(G89:G90)</f>
        <v>199.17</v>
      </c>
      <c r="H91" s="172">
        <f>SUM(H89:H90)</f>
        <v>1.82</v>
      </c>
    </row>
    <row r="92" spans="2:10" s="168" customFormat="1">
      <c r="B92" s="184" t="s">
        <v>120</v>
      </c>
      <c r="C92" s="185"/>
      <c r="D92" s="184"/>
      <c r="E92" s="184"/>
      <c r="F92" s="172"/>
      <c r="G92" s="172">
        <v>324.04000000000002</v>
      </c>
      <c r="H92" s="172">
        <v>2.96</v>
      </c>
    </row>
    <row r="93" spans="2:10" s="168" customFormat="1">
      <c r="B93" s="184" t="s">
        <v>121</v>
      </c>
      <c r="C93" s="185"/>
      <c r="D93" s="184"/>
      <c r="E93" s="184"/>
      <c r="F93" s="172"/>
      <c r="G93" s="172">
        <v>10844.13</v>
      </c>
      <c r="H93" s="172">
        <v>99.09</v>
      </c>
      <c r="I93" s="99"/>
      <c r="J93" s="99"/>
    </row>
    <row r="94" spans="2:10" s="168" customFormat="1">
      <c r="B94" s="184" t="s">
        <v>122</v>
      </c>
      <c r="C94" s="185"/>
      <c r="D94" s="184"/>
      <c r="E94" s="184"/>
      <c r="F94" s="172"/>
      <c r="G94" s="172">
        <v>100.06748953000073</v>
      </c>
      <c r="H94" s="172">
        <f>+G94*100/G95</f>
        <v>0.91434287096639488</v>
      </c>
    </row>
    <row r="95" spans="2:10" s="168" customFormat="1">
      <c r="B95" s="184" t="s">
        <v>123</v>
      </c>
      <c r="C95" s="185"/>
      <c r="D95" s="184"/>
      <c r="E95" s="184"/>
      <c r="F95" s="172"/>
      <c r="G95" s="172">
        <v>10944.197489530001</v>
      </c>
      <c r="H95" s="172">
        <v>100</v>
      </c>
    </row>
    <row r="96" spans="2:10" s="168" customFormat="1">
      <c r="B96" s="168" t="s">
        <v>124</v>
      </c>
      <c r="C96" s="167"/>
      <c r="F96" s="170"/>
      <c r="G96" s="170"/>
      <c r="H96" s="170"/>
    </row>
    <row r="97" spans="2:8" s="168" customFormat="1">
      <c r="B97" s="168" t="s">
        <v>125</v>
      </c>
      <c r="C97" s="167"/>
      <c r="F97" s="170"/>
      <c r="G97" s="170"/>
      <c r="H97" s="170"/>
    </row>
    <row r="98" spans="2:8" s="168" customFormat="1">
      <c r="B98" s="184" t="s">
        <v>3033</v>
      </c>
      <c r="C98" s="167"/>
      <c r="F98" s="170"/>
      <c r="G98" s="170"/>
      <c r="H98" s="170"/>
    </row>
    <row r="99" spans="2:8" s="168" customFormat="1" ht="25.5">
      <c r="B99" s="186" t="s">
        <v>126</v>
      </c>
      <c r="C99" s="167" t="s">
        <v>127</v>
      </c>
      <c r="F99" s="170"/>
      <c r="G99" s="170"/>
      <c r="H99" s="170"/>
    </row>
    <row r="100" spans="2:8" s="168" customFormat="1">
      <c r="B100" s="184"/>
      <c r="C100" s="167"/>
      <c r="F100" s="170"/>
      <c r="G100" s="170"/>
      <c r="H100" s="170"/>
    </row>
    <row r="101" spans="2:8" s="168" customFormat="1">
      <c r="B101" s="184" t="s">
        <v>128</v>
      </c>
      <c r="C101" s="167"/>
      <c r="F101" s="170"/>
      <c r="G101" s="170"/>
      <c r="H101" s="170"/>
    </row>
    <row r="102" spans="2:8" s="168" customFormat="1">
      <c r="B102" s="184" t="s">
        <v>205</v>
      </c>
      <c r="C102" s="167"/>
      <c r="F102" s="170"/>
      <c r="G102" s="170"/>
      <c r="H102" s="170"/>
    </row>
    <row r="103" spans="2:8" s="168" customFormat="1">
      <c r="B103" s="184" t="s">
        <v>129</v>
      </c>
      <c r="C103" s="167"/>
      <c r="F103" s="170"/>
      <c r="G103" s="170"/>
      <c r="H103" s="170"/>
    </row>
    <row r="104" spans="2:8" s="168" customFormat="1">
      <c r="B104" s="184" t="s">
        <v>709</v>
      </c>
      <c r="C104" s="185"/>
      <c r="F104" s="170"/>
      <c r="G104" s="170"/>
      <c r="H104" s="170"/>
    </row>
    <row r="105" spans="2:8" s="168" customFormat="1">
      <c r="B105" s="184" t="s">
        <v>710</v>
      </c>
      <c r="C105" s="185"/>
      <c r="F105" s="170"/>
      <c r="G105" s="170"/>
      <c r="H105" s="170"/>
    </row>
    <row r="106" spans="2:8" s="168" customFormat="1">
      <c r="B106" s="184" t="s">
        <v>711</v>
      </c>
      <c r="C106" s="185"/>
      <c r="F106" s="170"/>
      <c r="G106" s="170"/>
      <c r="H106" s="170"/>
    </row>
    <row r="107" spans="2:8" s="168" customFormat="1">
      <c r="B107" s="184" t="s">
        <v>712</v>
      </c>
      <c r="C107" s="185"/>
      <c r="F107" s="170"/>
      <c r="G107" s="170"/>
      <c r="H107" s="170"/>
    </row>
    <row r="108" spans="2:8" s="168" customFormat="1">
      <c r="B108" s="184" t="s">
        <v>713</v>
      </c>
      <c r="C108" s="185"/>
      <c r="F108" s="170"/>
      <c r="G108" s="170"/>
      <c r="H108" s="170"/>
    </row>
    <row r="109" spans="2:8" s="168" customFormat="1">
      <c r="B109" s="184" t="s">
        <v>714</v>
      </c>
      <c r="C109" s="185"/>
      <c r="F109" s="170"/>
      <c r="G109" s="170"/>
      <c r="H109" s="170"/>
    </row>
    <row r="110" spans="2:8" s="168" customFormat="1">
      <c r="B110" s="184" t="s">
        <v>715</v>
      </c>
      <c r="C110" s="185"/>
      <c r="F110" s="170"/>
      <c r="G110" s="170"/>
      <c r="H110" s="170"/>
    </row>
    <row r="111" spans="2:8" s="168" customFormat="1">
      <c r="B111" s="184" t="s">
        <v>716</v>
      </c>
      <c r="C111" s="185"/>
      <c r="F111" s="170"/>
      <c r="G111" s="170"/>
      <c r="H111" s="170"/>
    </row>
    <row r="112" spans="2:8" s="168" customFormat="1">
      <c r="B112" s="184" t="s">
        <v>717</v>
      </c>
      <c r="C112" s="185"/>
      <c r="F112" s="170"/>
      <c r="G112" s="170"/>
      <c r="H112" s="170"/>
    </row>
    <row r="113" spans="2:8" s="168" customFormat="1">
      <c r="B113" s="184" t="s">
        <v>718</v>
      </c>
      <c r="C113" s="185"/>
      <c r="F113" s="170"/>
      <c r="G113" s="170"/>
      <c r="H113" s="170"/>
    </row>
    <row r="114" spans="2:8" s="168" customFormat="1">
      <c r="B114" s="184" t="s">
        <v>719</v>
      </c>
      <c r="C114" s="185"/>
      <c r="F114" s="170"/>
      <c r="G114" s="170"/>
      <c r="H114" s="170"/>
    </row>
    <row r="115" spans="2:8" s="168" customFormat="1">
      <c r="B115" s="184" t="s">
        <v>720</v>
      </c>
      <c r="C115" s="185"/>
      <c r="F115" s="170"/>
      <c r="G115" s="170"/>
      <c r="H115" s="170"/>
    </row>
    <row r="116" spans="2:8" s="231" customFormat="1">
      <c r="B116" s="218" t="s">
        <v>2336</v>
      </c>
      <c r="C116" s="230"/>
      <c r="F116" s="232"/>
      <c r="G116" s="232"/>
      <c r="H116" s="232"/>
    </row>
    <row r="117" spans="2:8" s="231" customFormat="1">
      <c r="B117" s="203" t="s">
        <v>1629</v>
      </c>
      <c r="C117" s="233"/>
      <c r="F117" s="232"/>
      <c r="G117" s="232"/>
      <c r="H117" s="232"/>
    </row>
    <row r="118" spans="2:8" s="231" customFormat="1">
      <c r="B118" s="203" t="s">
        <v>2339</v>
      </c>
      <c r="C118" s="233"/>
      <c r="F118" s="232"/>
      <c r="G118" s="232"/>
      <c r="H118" s="232"/>
    </row>
    <row r="119" spans="2:8" s="231" customFormat="1">
      <c r="B119" s="184" t="s">
        <v>131</v>
      </c>
      <c r="C119" s="233"/>
      <c r="F119" s="232"/>
      <c r="G119" s="232"/>
      <c r="H119" s="232"/>
    </row>
    <row r="120" spans="2:8" s="168" customFormat="1">
      <c r="C120" s="167"/>
      <c r="F120" s="170"/>
      <c r="G120" s="170"/>
      <c r="H120" s="170"/>
    </row>
    <row r="121" spans="2:8" s="168" customFormat="1" ht="14.25">
      <c r="B121" s="187" t="s">
        <v>2380</v>
      </c>
      <c r="C121" s="169"/>
      <c r="F121" s="170"/>
      <c r="G121" s="170"/>
      <c r="H121" s="170"/>
    </row>
    <row r="122" spans="2:8" s="168" customFormat="1" ht="25.5">
      <c r="B122" s="188" t="s">
        <v>2372</v>
      </c>
      <c r="C122" s="188" t="s">
        <v>2373</v>
      </c>
      <c r="F122" s="170"/>
      <c r="G122" s="170"/>
      <c r="H122" s="170"/>
    </row>
    <row r="123" spans="2:8" s="168" customFormat="1">
      <c r="B123" s="123" t="s">
        <v>2374</v>
      </c>
      <c r="C123" s="124">
        <v>0</v>
      </c>
      <c r="F123" s="170"/>
      <c r="G123" s="170"/>
      <c r="H123" s="170"/>
    </row>
    <row r="124" spans="2:8" s="168" customFormat="1">
      <c r="B124" s="123" t="s">
        <v>2375</v>
      </c>
      <c r="C124" s="124">
        <v>0</v>
      </c>
      <c r="F124" s="170"/>
      <c r="G124" s="170"/>
      <c r="H124" s="170"/>
    </row>
    <row r="125" spans="2:8" s="168" customFormat="1">
      <c r="B125" s="123" t="s">
        <v>2376</v>
      </c>
      <c r="C125" s="124">
        <v>1800</v>
      </c>
      <c r="F125" s="170"/>
      <c r="G125" s="170"/>
      <c r="H125" s="170"/>
    </row>
    <row r="126" spans="2:8" s="168" customFormat="1">
      <c r="B126" s="123" t="s">
        <v>2377</v>
      </c>
      <c r="C126" s="124">
        <v>200</v>
      </c>
      <c r="F126" s="170"/>
      <c r="G126" s="170"/>
      <c r="H126" s="170"/>
    </row>
    <row r="127" spans="2:8" s="168" customFormat="1">
      <c r="B127" s="125" t="s">
        <v>2378</v>
      </c>
      <c r="C127" s="124">
        <v>0</v>
      </c>
      <c r="F127" s="170"/>
      <c r="G127" s="170"/>
      <c r="H127" s="170"/>
    </row>
    <row r="128" spans="2:8" s="168" customFormat="1">
      <c r="B128" s="189" t="s">
        <v>2379</v>
      </c>
      <c r="C128" s="190">
        <f>SUM(C123:C127)</f>
        <v>2000</v>
      </c>
      <c r="F128" s="170"/>
      <c r="G128" s="170"/>
      <c r="H128" s="170"/>
    </row>
    <row r="129" spans="2:8" s="168" customFormat="1">
      <c r="C129" s="167"/>
      <c r="F129" s="170"/>
      <c r="G129" s="170"/>
      <c r="H129" s="170"/>
    </row>
    <row r="130" spans="2:8" s="168" customFormat="1">
      <c r="C130" s="167"/>
      <c r="F130" s="170"/>
      <c r="G130" s="170"/>
      <c r="H130" s="170"/>
    </row>
    <row r="131" spans="2:8" s="168" customFormat="1" ht="15">
      <c r="B131" s="191" t="s">
        <v>2381</v>
      </c>
      <c r="C131" s="192">
        <v>44408</v>
      </c>
      <c r="F131" s="170"/>
      <c r="G131" s="170"/>
      <c r="H131" s="170"/>
    </row>
    <row r="132" spans="2:8" s="168" customFormat="1" ht="45">
      <c r="B132" s="193" t="s">
        <v>2382</v>
      </c>
      <c r="C132" s="193" t="s">
        <v>2383</v>
      </c>
      <c r="D132" s="126" t="s">
        <v>2384</v>
      </c>
      <c r="E132" s="193" t="s">
        <v>2385</v>
      </c>
      <c r="F132" s="193" t="s">
        <v>2386</v>
      </c>
      <c r="G132" s="170"/>
      <c r="H132" s="170"/>
    </row>
    <row r="133" spans="2:8" s="168" customFormat="1">
      <c r="B133" s="194" t="s">
        <v>2391</v>
      </c>
      <c r="C133" s="195">
        <v>-78750</v>
      </c>
      <c r="D133" s="196">
        <v>689.57240000000002</v>
      </c>
      <c r="E133" s="196">
        <v>677.55</v>
      </c>
      <c r="F133" s="301">
        <v>2000</v>
      </c>
      <c r="G133" s="170"/>
      <c r="H133" s="170"/>
    </row>
    <row r="134" spans="2:8" s="168" customFormat="1">
      <c r="B134" s="194" t="s">
        <v>2398</v>
      </c>
      <c r="C134" s="195">
        <v>-39000</v>
      </c>
      <c r="D134" s="196">
        <v>957.16650000000004</v>
      </c>
      <c r="E134" s="196">
        <v>920.65</v>
      </c>
      <c r="F134" s="302"/>
      <c r="G134" s="170"/>
      <c r="H134" s="170"/>
    </row>
    <row r="135" spans="2:8" s="168" customFormat="1">
      <c r="B135" s="194" t="s">
        <v>2425</v>
      </c>
      <c r="C135" s="195">
        <v>-4000</v>
      </c>
      <c r="D135" s="196">
        <v>4822.5529999999999</v>
      </c>
      <c r="E135" s="196">
        <v>4905.3500000000004</v>
      </c>
      <c r="F135" s="302"/>
      <c r="G135" s="170"/>
      <c r="H135" s="170"/>
    </row>
    <row r="136" spans="2:8" s="168" customFormat="1">
      <c r="B136" s="194" t="s">
        <v>2429</v>
      </c>
      <c r="C136" s="195">
        <v>-2800</v>
      </c>
      <c r="D136" s="196">
        <v>2546.3782999999999</v>
      </c>
      <c r="E136" s="196">
        <v>2523.6</v>
      </c>
      <c r="F136" s="302"/>
      <c r="G136" s="170"/>
      <c r="H136" s="170"/>
    </row>
    <row r="137" spans="2:8" s="168" customFormat="1">
      <c r="B137" s="194" t="s">
        <v>2438</v>
      </c>
      <c r="C137" s="195">
        <v>-1900</v>
      </c>
      <c r="D137" s="196">
        <v>1568.8862999999999</v>
      </c>
      <c r="E137" s="196">
        <v>1548.6</v>
      </c>
      <c r="F137" s="302"/>
      <c r="G137" s="170"/>
      <c r="H137" s="170"/>
    </row>
    <row r="138" spans="2:8" s="168" customFormat="1">
      <c r="B138" s="194" t="s">
        <v>2442</v>
      </c>
      <c r="C138" s="195">
        <v>-11200</v>
      </c>
      <c r="D138" s="196">
        <v>996.00080000000003</v>
      </c>
      <c r="E138" s="196">
        <v>1028.5</v>
      </c>
      <c r="F138" s="302"/>
      <c r="G138" s="170"/>
      <c r="H138" s="170"/>
    </row>
    <row r="139" spans="2:8" s="168" customFormat="1">
      <c r="B139" s="194" t="s">
        <v>2459</v>
      </c>
      <c r="C139" s="195">
        <v>-185600</v>
      </c>
      <c r="D139" s="196">
        <v>208.10230000000001</v>
      </c>
      <c r="E139" s="196">
        <v>205.75</v>
      </c>
      <c r="F139" s="302"/>
      <c r="G139" s="170"/>
      <c r="H139" s="170"/>
    </row>
    <row r="140" spans="2:8" s="168" customFormat="1">
      <c r="B140" s="194" t="s">
        <v>2466</v>
      </c>
      <c r="C140" s="195">
        <v>-575</v>
      </c>
      <c r="D140" s="196">
        <v>1602.5298</v>
      </c>
      <c r="E140" s="196">
        <v>1608.55</v>
      </c>
      <c r="F140" s="302"/>
      <c r="G140" s="170"/>
      <c r="H140" s="170"/>
    </row>
    <row r="141" spans="2:8" s="168" customFormat="1">
      <c r="B141" s="194" t="s">
        <v>2475</v>
      </c>
      <c r="C141" s="195">
        <v>-16250</v>
      </c>
      <c r="D141" s="196">
        <v>668.90470000000005</v>
      </c>
      <c r="E141" s="196">
        <v>642.70000000000005</v>
      </c>
      <c r="F141" s="302"/>
      <c r="G141" s="170"/>
      <c r="H141" s="170"/>
    </row>
    <row r="142" spans="2:8" s="168" customFormat="1">
      <c r="B142" s="194" t="s">
        <v>2498</v>
      </c>
      <c r="C142" s="195">
        <v>-88500</v>
      </c>
      <c r="D142" s="196">
        <v>425.60300000000001</v>
      </c>
      <c r="E142" s="196">
        <v>432.45</v>
      </c>
      <c r="F142" s="302"/>
      <c r="G142" s="170"/>
      <c r="H142" s="170"/>
    </row>
    <row r="143" spans="2:8" s="168" customFormat="1">
      <c r="B143" s="194" t="s">
        <v>2509</v>
      </c>
      <c r="C143" s="195">
        <v>-39950</v>
      </c>
      <c r="D143" s="196">
        <v>1290.1079</v>
      </c>
      <c r="E143" s="196">
        <v>1439.2</v>
      </c>
      <c r="F143" s="302"/>
      <c r="G143" s="170"/>
      <c r="H143" s="170"/>
    </row>
    <row r="144" spans="2:8" s="168" customFormat="1">
      <c r="B144" s="194" t="s">
        <v>2511</v>
      </c>
      <c r="C144" s="195">
        <v>-27000</v>
      </c>
      <c r="D144" s="196">
        <v>1126.8513</v>
      </c>
      <c r="E144" s="196">
        <v>1211.75</v>
      </c>
      <c r="F144" s="302"/>
      <c r="G144" s="170"/>
      <c r="H144" s="170"/>
    </row>
    <row r="145" spans="2:8" s="168" customFormat="1">
      <c r="B145" s="194" t="s">
        <v>2516</v>
      </c>
      <c r="C145" s="195">
        <v>-55900</v>
      </c>
      <c r="D145" s="196">
        <v>825.96379999999999</v>
      </c>
      <c r="E145" s="196">
        <v>809.6</v>
      </c>
      <c r="F145" s="302"/>
      <c r="G145" s="170"/>
      <c r="H145" s="170"/>
    </row>
    <row r="146" spans="2:8" s="168" customFormat="1">
      <c r="B146" s="194" t="s">
        <v>2517</v>
      </c>
      <c r="C146" s="195">
        <v>-111600</v>
      </c>
      <c r="D146" s="196">
        <v>270.69170000000003</v>
      </c>
      <c r="E146" s="196">
        <v>302.2</v>
      </c>
      <c r="F146" s="303"/>
      <c r="G146" s="170"/>
      <c r="H146" s="170"/>
    </row>
    <row r="147" spans="2:8" s="168" customFormat="1">
      <c r="C147" s="167"/>
      <c r="F147" s="170"/>
      <c r="G147" s="170"/>
      <c r="H147" s="170"/>
    </row>
    <row r="148" spans="2:8" s="231" customFormat="1">
      <c r="B148" s="234" t="s">
        <v>2737</v>
      </c>
      <c r="C148" s="221">
        <v>0.35399999999999998</v>
      </c>
      <c r="F148" s="232"/>
      <c r="G148" s="232"/>
      <c r="H148" s="232"/>
    </row>
    <row r="149" spans="2:8" s="231" customFormat="1">
      <c r="B149" s="234"/>
      <c r="C149" s="221"/>
      <c r="F149" s="232"/>
      <c r="G149" s="232"/>
      <c r="H149" s="232"/>
    </row>
    <row r="150" spans="2:8" s="231" customFormat="1" ht="15">
      <c r="B150" s="197" t="s">
        <v>2538</v>
      </c>
      <c r="C150" s="233"/>
      <c r="F150" s="232"/>
      <c r="G150" s="232"/>
      <c r="H150" s="232"/>
    </row>
    <row r="151" spans="2:8" s="231" customFormat="1" ht="15.75">
      <c r="B151" s="222" t="s">
        <v>2522</v>
      </c>
      <c r="C151" s="135" t="s">
        <v>2533</v>
      </c>
      <c r="F151" s="232"/>
      <c r="G151" s="232"/>
      <c r="H151" s="232"/>
    </row>
    <row r="152" spans="2:8" s="168" customFormat="1" ht="15">
      <c r="B152" s="155" t="s">
        <v>2539</v>
      </c>
      <c r="C152" s="201">
        <v>3</v>
      </c>
      <c r="F152" s="170"/>
      <c r="G152" s="170"/>
      <c r="H152" s="170"/>
    </row>
    <row r="153" spans="2:8" s="168" customFormat="1" ht="15">
      <c r="B153" s="155" t="s">
        <v>2541</v>
      </c>
      <c r="C153" s="201">
        <v>2</v>
      </c>
      <c r="F153" s="170"/>
      <c r="G153" s="170"/>
      <c r="H153" s="170"/>
    </row>
    <row r="154" spans="2:8" s="168" customFormat="1" ht="15">
      <c r="B154" s="155" t="s">
        <v>2549</v>
      </c>
      <c r="C154" s="201">
        <v>1</v>
      </c>
      <c r="F154" s="170"/>
      <c r="G154" s="170"/>
      <c r="H154" s="170"/>
    </row>
    <row r="155" spans="2:8" s="168" customFormat="1" ht="15">
      <c r="B155" s="155" t="s">
        <v>2564</v>
      </c>
      <c r="C155" s="201">
        <v>1</v>
      </c>
      <c r="F155" s="170"/>
      <c r="G155" s="170"/>
      <c r="H155" s="170"/>
    </row>
    <row r="156" spans="2:8" s="168" customFormat="1" ht="15">
      <c r="B156" s="155" t="s">
        <v>2571</v>
      </c>
      <c r="C156" s="201">
        <v>2</v>
      </c>
      <c r="F156" s="170"/>
      <c r="G156" s="170"/>
      <c r="H156" s="170"/>
    </row>
    <row r="157" spans="2:8" s="168" customFormat="1" ht="15">
      <c r="B157" s="155" t="s">
        <v>2581</v>
      </c>
      <c r="C157" s="201">
        <v>3</v>
      </c>
      <c r="F157" s="170"/>
      <c r="G157" s="170"/>
      <c r="H157" s="170"/>
    </row>
    <row r="158" spans="2:8" s="168" customFormat="1" ht="15">
      <c r="B158" s="155" t="s">
        <v>2593</v>
      </c>
      <c r="C158" s="201">
        <v>1</v>
      </c>
      <c r="F158" s="170"/>
      <c r="G158" s="170"/>
      <c r="H158" s="170"/>
    </row>
    <row r="159" spans="2:8" s="168" customFormat="1" ht="15">
      <c r="B159" s="155" t="s">
        <v>2597</v>
      </c>
      <c r="C159" s="201">
        <v>2</v>
      </c>
      <c r="F159" s="170"/>
      <c r="G159" s="170"/>
      <c r="H159" s="170"/>
    </row>
    <row r="160" spans="2:8" s="168" customFormat="1" ht="15">
      <c r="B160" s="155" t="s">
        <v>2616</v>
      </c>
      <c r="C160" s="201">
        <v>1</v>
      </c>
      <c r="F160" s="170"/>
      <c r="G160" s="170"/>
      <c r="H160" s="170"/>
    </row>
    <row r="161" spans="2:8" s="168" customFormat="1" ht="15">
      <c r="B161" s="155" t="s">
        <v>2618</v>
      </c>
      <c r="C161" s="201">
        <v>2</v>
      </c>
      <c r="F161" s="170"/>
      <c r="G161" s="170"/>
      <c r="H161" s="170"/>
    </row>
    <row r="162" spans="2:8" s="168" customFormat="1" ht="15">
      <c r="B162" s="155" t="s">
        <v>2626</v>
      </c>
      <c r="C162" s="201">
        <v>1</v>
      </c>
      <c r="F162" s="170"/>
      <c r="G162" s="170"/>
      <c r="H162" s="170"/>
    </row>
    <row r="163" spans="2:8" s="168" customFormat="1" ht="15">
      <c r="B163" s="155" t="s">
        <v>2631</v>
      </c>
      <c r="C163" s="201">
        <v>1</v>
      </c>
      <c r="F163" s="170"/>
      <c r="G163" s="170"/>
      <c r="H163" s="170"/>
    </row>
    <row r="164" spans="2:8" s="168" customFormat="1" ht="15">
      <c r="B164" s="155" t="s">
        <v>2750</v>
      </c>
      <c r="C164" s="201">
        <v>1</v>
      </c>
      <c r="F164" s="170"/>
      <c r="G164" s="170"/>
      <c r="H164" s="170"/>
    </row>
    <row r="165" spans="2:8" s="168" customFormat="1" ht="15">
      <c r="B165" s="155" t="s">
        <v>2648</v>
      </c>
      <c r="C165" s="201">
        <v>1</v>
      </c>
      <c r="F165" s="170"/>
      <c r="G165" s="170"/>
      <c r="H165" s="170"/>
    </row>
    <row r="166" spans="2:8" s="168" customFormat="1" ht="15">
      <c r="B166" s="155" t="s">
        <v>2650</v>
      </c>
      <c r="C166" s="201">
        <v>2</v>
      </c>
      <c r="F166" s="170"/>
      <c r="G166" s="170"/>
      <c r="H166" s="170"/>
    </row>
    <row r="167" spans="2:8" s="168" customFormat="1" ht="15">
      <c r="B167" s="155" t="s">
        <v>2658</v>
      </c>
      <c r="C167" s="201">
        <v>2</v>
      </c>
      <c r="F167" s="170"/>
      <c r="G167" s="170"/>
      <c r="H167" s="170"/>
    </row>
    <row r="168" spans="2:8" s="168" customFormat="1" ht="15">
      <c r="B168" s="155" t="s">
        <v>2665</v>
      </c>
      <c r="C168" s="201">
        <v>1</v>
      </c>
      <c r="F168" s="170"/>
      <c r="G168" s="170"/>
      <c r="H168" s="170"/>
    </row>
    <row r="169" spans="2:8" s="168" customFormat="1">
      <c r="C169" s="99"/>
      <c r="F169" s="170"/>
      <c r="G169" s="170"/>
      <c r="H169" s="170"/>
    </row>
    <row r="170" spans="2:8" s="168" customFormat="1">
      <c r="C170" s="99"/>
      <c r="F170" s="170"/>
      <c r="G170" s="170"/>
      <c r="H170" s="170"/>
    </row>
    <row r="171" spans="2:8" s="231" customFormat="1" ht="15.75">
      <c r="B171" s="222" t="s">
        <v>2738</v>
      </c>
      <c r="C171" s="135" t="s">
        <v>2533</v>
      </c>
      <c r="F171" s="232"/>
      <c r="G171" s="232"/>
      <c r="H171" s="232"/>
    </row>
    <row r="172" spans="2:8" s="168" customFormat="1" ht="15">
      <c r="B172" s="155" t="s">
        <v>2539</v>
      </c>
      <c r="C172" s="201">
        <v>3</v>
      </c>
      <c r="F172" s="170"/>
      <c r="G172" s="170"/>
      <c r="H172" s="170"/>
    </row>
    <row r="173" spans="2:8" s="168" customFormat="1" ht="15">
      <c r="B173" s="155" t="s">
        <v>2541</v>
      </c>
      <c r="C173" s="201">
        <v>2</v>
      </c>
      <c r="F173" s="170"/>
      <c r="G173" s="170"/>
      <c r="H173" s="170"/>
    </row>
    <row r="174" spans="2:8" s="168" customFormat="1" ht="15">
      <c r="B174" s="155" t="s">
        <v>2549</v>
      </c>
      <c r="C174" s="201">
        <v>1</v>
      </c>
      <c r="F174" s="170"/>
      <c r="G174" s="170"/>
      <c r="H174" s="170"/>
    </row>
    <row r="175" spans="2:8" s="168" customFormat="1" ht="15">
      <c r="B175" s="155" t="s">
        <v>2564</v>
      </c>
      <c r="C175" s="201">
        <v>1</v>
      </c>
      <c r="F175" s="170"/>
      <c r="G175" s="170"/>
      <c r="H175" s="170"/>
    </row>
    <row r="176" spans="2:8" s="168" customFormat="1" ht="15">
      <c r="B176" s="155" t="s">
        <v>2571</v>
      </c>
      <c r="C176" s="201">
        <v>2</v>
      </c>
      <c r="F176" s="170"/>
      <c r="G176" s="170"/>
      <c r="H176" s="170"/>
    </row>
    <row r="177" spans="2:8" s="168" customFormat="1" ht="15">
      <c r="B177" s="155" t="s">
        <v>2581</v>
      </c>
      <c r="C177" s="201">
        <v>3</v>
      </c>
      <c r="F177" s="170"/>
      <c r="G177" s="170"/>
      <c r="H177" s="170"/>
    </row>
    <row r="178" spans="2:8" s="168" customFormat="1" ht="15">
      <c r="B178" s="155" t="s">
        <v>2593</v>
      </c>
      <c r="C178" s="201">
        <v>1</v>
      </c>
      <c r="F178" s="170"/>
      <c r="G178" s="170"/>
      <c r="H178" s="170"/>
    </row>
    <row r="179" spans="2:8" s="168" customFormat="1" ht="15">
      <c r="B179" s="155" t="s">
        <v>2597</v>
      </c>
      <c r="C179" s="201">
        <v>2</v>
      </c>
      <c r="F179" s="170"/>
      <c r="G179" s="170"/>
      <c r="H179" s="170"/>
    </row>
    <row r="180" spans="2:8" s="168" customFormat="1" ht="15">
      <c r="B180" s="155" t="s">
        <v>2616</v>
      </c>
      <c r="C180" s="201">
        <v>1</v>
      </c>
      <c r="F180" s="170"/>
      <c r="G180" s="170"/>
      <c r="H180" s="170"/>
    </row>
    <row r="181" spans="2:8" s="168" customFormat="1" ht="15">
      <c r="B181" s="155" t="s">
        <v>2618</v>
      </c>
      <c r="C181" s="201">
        <v>2</v>
      </c>
      <c r="F181" s="170"/>
      <c r="G181" s="170"/>
      <c r="H181" s="170"/>
    </row>
    <row r="182" spans="2:8" s="168" customFormat="1" ht="15">
      <c r="B182" s="155" t="s">
        <v>2626</v>
      </c>
      <c r="C182" s="201">
        <v>1</v>
      </c>
      <c r="F182" s="170"/>
      <c r="G182" s="170"/>
      <c r="H182" s="170"/>
    </row>
    <row r="183" spans="2:8" s="168" customFormat="1" ht="15">
      <c r="B183" s="155" t="s">
        <v>2631</v>
      </c>
      <c r="C183" s="201">
        <v>1</v>
      </c>
      <c r="F183" s="170"/>
      <c r="G183" s="170"/>
      <c r="H183" s="170"/>
    </row>
    <row r="184" spans="2:8" s="168" customFormat="1" ht="15">
      <c r="B184" s="155" t="s">
        <v>2750</v>
      </c>
      <c r="C184" s="201">
        <v>1</v>
      </c>
      <c r="F184" s="170"/>
      <c r="G184" s="170"/>
      <c r="H184" s="170"/>
    </row>
    <row r="185" spans="2:8" s="168" customFormat="1" ht="15">
      <c r="B185" s="155" t="s">
        <v>2648</v>
      </c>
      <c r="C185" s="201">
        <v>1</v>
      </c>
      <c r="F185" s="170"/>
      <c r="G185" s="170"/>
      <c r="H185" s="170"/>
    </row>
    <row r="186" spans="2:8" s="168" customFormat="1" ht="15">
      <c r="B186" s="155" t="s">
        <v>2650</v>
      </c>
      <c r="C186" s="201">
        <v>2</v>
      </c>
      <c r="F186" s="170"/>
      <c r="G186" s="170"/>
      <c r="H186" s="170"/>
    </row>
    <row r="187" spans="2:8" s="168" customFormat="1" ht="15">
      <c r="B187" s="155" t="s">
        <v>2658</v>
      </c>
      <c r="C187" s="201">
        <v>2</v>
      </c>
      <c r="F187" s="170"/>
      <c r="G187" s="170"/>
      <c r="H187" s="170"/>
    </row>
    <row r="188" spans="2:8" s="168" customFormat="1" ht="15">
      <c r="B188" s="155" t="s">
        <v>2665</v>
      </c>
      <c r="C188" s="201">
        <v>1</v>
      </c>
      <c r="F188" s="170"/>
      <c r="G188" s="170"/>
      <c r="H188" s="170"/>
    </row>
    <row r="189" spans="2:8" s="168" customFormat="1">
      <c r="C189" s="99"/>
      <c r="F189" s="170"/>
      <c r="G189" s="170"/>
      <c r="H189" s="170"/>
    </row>
    <row r="190" spans="2:8" s="168" customFormat="1">
      <c r="C190" s="99"/>
      <c r="F190" s="170"/>
      <c r="G190" s="170"/>
      <c r="H190" s="170"/>
    </row>
    <row r="191" spans="2:8" s="231" customFormat="1" ht="15.75">
      <c r="B191" s="199" t="s">
        <v>2525</v>
      </c>
      <c r="C191" s="143" t="s">
        <v>2535</v>
      </c>
      <c r="F191" s="232"/>
      <c r="G191" s="232"/>
      <c r="H191" s="232"/>
    </row>
    <row r="192" spans="2:8" s="168" customFormat="1" ht="15">
      <c r="B192" s="155" t="s">
        <v>2539</v>
      </c>
      <c r="C192" s="156">
        <v>30523367.699999999</v>
      </c>
      <c r="F192" s="170"/>
      <c r="G192" s="170"/>
      <c r="H192" s="170"/>
    </row>
    <row r="193" spans="2:8" s="168" customFormat="1" ht="15">
      <c r="B193" s="155" t="s">
        <v>2541</v>
      </c>
      <c r="C193" s="156">
        <v>37210355.909999996</v>
      </c>
      <c r="F193" s="170"/>
      <c r="G193" s="170"/>
      <c r="H193" s="170"/>
    </row>
    <row r="194" spans="2:8" s="168" customFormat="1" ht="15">
      <c r="B194" s="155" t="s">
        <v>2549</v>
      </c>
      <c r="C194" s="156">
        <v>2980625</v>
      </c>
      <c r="F194" s="170"/>
      <c r="G194" s="170"/>
      <c r="H194" s="170"/>
    </row>
    <row r="195" spans="2:8" s="168" customFormat="1" ht="15">
      <c r="B195" s="155" t="s">
        <v>2564</v>
      </c>
      <c r="C195" s="156">
        <v>7837028.9100000001</v>
      </c>
      <c r="F195" s="170"/>
      <c r="G195" s="170"/>
      <c r="H195" s="170"/>
    </row>
    <row r="196" spans="2:8" s="168" customFormat="1" ht="15">
      <c r="B196" s="155" t="s">
        <v>2571</v>
      </c>
      <c r="C196" s="156">
        <v>37522275.149999999</v>
      </c>
      <c r="F196" s="170"/>
      <c r="G196" s="170"/>
      <c r="H196" s="170"/>
    </row>
    <row r="197" spans="2:8" s="168" customFormat="1" ht="15">
      <c r="B197" s="155" t="s">
        <v>2581</v>
      </c>
      <c r="C197" s="156">
        <v>24020440</v>
      </c>
      <c r="F197" s="170"/>
      <c r="G197" s="170"/>
      <c r="H197" s="170"/>
    </row>
    <row r="198" spans="2:8" s="168" customFormat="1" ht="15">
      <c r="B198" s="155" t="s">
        <v>2593</v>
      </c>
      <c r="C198" s="156">
        <v>54058748.630000003</v>
      </c>
      <c r="F198" s="170"/>
      <c r="G198" s="170"/>
      <c r="H198" s="170"/>
    </row>
    <row r="199" spans="2:8" s="168" customFormat="1" ht="15">
      <c r="B199" s="155" t="s">
        <v>2597</v>
      </c>
      <c r="C199" s="156">
        <v>51337364.579999998</v>
      </c>
      <c r="F199" s="170"/>
      <c r="G199" s="170"/>
      <c r="H199" s="170"/>
    </row>
    <row r="200" spans="2:8" s="168" customFormat="1" ht="15">
      <c r="B200" s="155" t="s">
        <v>2616</v>
      </c>
      <c r="C200" s="156">
        <v>30325800.600000001</v>
      </c>
      <c r="F200" s="170"/>
      <c r="G200" s="170"/>
      <c r="H200" s="170"/>
    </row>
    <row r="201" spans="2:8" s="168" customFormat="1" ht="15">
      <c r="B201" s="155" t="s">
        <v>2618</v>
      </c>
      <c r="C201" s="156">
        <v>30096657.52</v>
      </c>
      <c r="F201" s="170"/>
      <c r="G201" s="170"/>
      <c r="H201" s="170"/>
    </row>
    <row r="202" spans="2:8" s="168" customFormat="1" ht="15">
      <c r="B202" s="155" t="s">
        <v>2626</v>
      </c>
      <c r="C202" s="156">
        <v>7150115</v>
      </c>
      <c r="F202" s="170"/>
      <c r="G202" s="170"/>
      <c r="H202" s="170"/>
    </row>
    <row r="203" spans="2:8" s="168" customFormat="1" ht="15">
      <c r="B203" s="155" t="s">
        <v>2631</v>
      </c>
      <c r="C203" s="156">
        <v>10823874.75</v>
      </c>
      <c r="F203" s="170"/>
      <c r="G203" s="170"/>
      <c r="H203" s="170"/>
    </row>
    <row r="204" spans="2:8" s="168" customFormat="1" ht="15">
      <c r="B204" s="155" t="s">
        <v>2750</v>
      </c>
      <c r="C204" s="156">
        <v>9737403.6500000004</v>
      </c>
      <c r="F204" s="170"/>
      <c r="G204" s="170"/>
      <c r="H204" s="170"/>
    </row>
    <row r="205" spans="2:8" s="168" customFormat="1" ht="15">
      <c r="B205" s="155" t="s">
        <v>2648</v>
      </c>
      <c r="C205" s="156">
        <v>917901.25</v>
      </c>
      <c r="F205" s="170"/>
      <c r="G205" s="170"/>
      <c r="H205" s="170"/>
    </row>
    <row r="206" spans="2:8" s="168" customFormat="1" ht="15">
      <c r="B206" s="155" t="s">
        <v>2650</v>
      </c>
      <c r="C206" s="156">
        <v>46004464.480000004</v>
      </c>
      <c r="F206" s="170"/>
      <c r="G206" s="170"/>
      <c r="H206" s="170"/>
    </row>
    <row r="207" spans="2:8" s="168" customFormat="1" ht="15">
      <c r="B207" s="155" t="s">
        <v>2658</v>
      </c>
      <c r="C207" s="156">
        <v>38468640.32</v>
      </c>
      <c r="F207" s="170"/>
      <c r="G207" s="170"/>
      <c r="H207" s="170"/>
    </row>
    <row r="208" spans="2:8" s="168" customFormat="1" ht="15">
      <c r="B208" s="155" t="s">
        <v>2665</v>
      </c>
      <c r="C208" s="156">
        <v>11113760</v>
      </c>
      <c r="F208" s="170"/>
      <c r="G208" s="170"/>
      <c r="H208" s="170"/>
    </row>
    <row r="209" spans="2:8" s="231" customFormat="1" ht="15.75">
      <c r="C209" s="202">
        <f>SUM(C192:C208)</f>
        <v>430128823.44999999</v>
      </c>
      <c r="F209" s="232"/>
      <c r="G209" s="232"/>
      <c r="H209" s="232"/>
    </row>
    <row r="210" spans="2:8" s="168" customFormat="1">
      <c r="C210" s="99"/>
      <c r="F210" s="170"/>
      <c r="G210" s="170"/>
      <c r="H210" s="170"/>
    </row>
    <row r="211" spans="2:8" s="231" customFormat="1" ht="15.75">
      <c r="B211" s="199" t="s">
        <v>2527</v>
      </c>
      <c r="C211" s="143" t="s">
        <v>2535</v>
      </c>
      <c r="F211" s="232"/>
      <c r="G211" s="232"/>
      <c r="H211" s="232"/>
    </row>
    <row r="212" spans="2:8" s="168" customFormat="1" ht="15">
      <c r="B212" s="155" t="s">
        <v>2539</v>
      </c>
      <c r="C212" s="156">
        <v>30975480.130000003</v>
      </c>
      <c r="F212" s="170"/>
      <c r="G212" s="170"/>
      <c r="H212" s="170"/>
    </row>
    <row r="213" spans="2:8" s="168" customFormat="1" ht="15">
      <c r="B213" s="155" t="s">
        <v>2541</v>
      </c>
      <c r="C213" s="156">
        <v>37361506.630000003</v>
      </c>
      <c r="F213" s="170"/>
      <c r="G213" s="170"/>
      <c r="H213" s="170"/>
    </row>
    <row r="214" spans="2:8" s="168" customFormat="1" ht="15">
      <c r="B214" s="155" t="s">
        <v>2549</v>
      </c>
      <c r="C214" s="156">
        <v>2861551.1</v>
      </c>
      <c r="F214" s="170"/>
      <c r="G214" s="170"/>
      <c r="H214" s="170"/>
    </row>
    <row r="215" spans="2:8" s="168" customFormat="1" ht="15">
      <c r="B215" s="155" t="s">
        <v>2564</v>
      </c>
      <c r="C215" s="156">
        <v>8000519.7199999997</v>
      </c>
      <c r="F215" s="170"/>
      <c r="G215" s="170"/>
      <c r="H215" s="170"/>
    </row>
    <row r="216" spans="2:8" s="168" customFormat="1" ht="15">
      <c r="B216" s="155" t="s">
        <v>2571</v>
      </c>
      <c r="C216" s="156">
        <v>36291624.450000003</v>
      </c>
      <c r="F216" s="170"/>
      <c r="G216" s="170"/>
      <c r="H216" s="170"/>
    </row>
    <row r="217" spans="2:8" s="168" customFormat="1" ht="15">
      <c r="B217" s="155" t="s">
        <v>2581</v>
      </c>
      <c r="C217" s="156">
        <v>21155625.240000002</v>
      </c>
      <c r="F217" s="170"/>
      <c r="G217" s="170"/>
      <c r="H217" s="170"/>
    </row>
    <row r="218" spans="2:8" s="168" customFormat="1" ht="15">
      <c r="B218" s="155" t="s">
        <v>2593</v>
      </c>
      <c r="C218" s="156">
        <v>60864732.5</v>
      </c>
      <c r="F218" s="170"/>
      <c r="G218" s="170"/>
      <c r="H218" s="170"/>
    </row>
    <row r="219" spans="2:8" s="168" customFormat="1" ht="15">
      <c r="B219" s="155" t="s">
        <v>2597</v>
      </c>
      <c r="C219" s="156">
        <v>44352173.200000003</v>
      </c>
      <c r="F219" s="170"/>
      <c r="G219" s="170"/>
      <c r="H219" s="170"/>
    </row>
    <row r="220" spans="2:8" s="168" customFormat="1" ht="15">
      <c r="B220" s="155" t="s">
        <v>2616</v>
      </c>
      <c r="C220" s="156">
        <v>28600927.240000002</v>
      </c>
      <c r="F220" s="170"/>
      <c r="G220" s="170"/>
      <c r="H220" s="170"/>
    </row>
    <row r="221" spans="2:8" s="168" customFormat="1" ht="15">
      <c r="B221" s="155" t="s">
        <v>2618</v>
      </c>
      <c r="C221" s="156">
        <v>29731835.399999999</v>
      </c>
      <c r="F221" s="170"/>
      <c r="G221" s="170"/>
      <c r="H221" s="170"/>
    </row>
    <row r="222" spans="2:8" s="168" customFormat="1" ht="15">
      <c r="B222" s="155" t="s">
        <v>2626</v>
      </c>
      <c r="C222" s="156">
        <v>7552803.7199999997</v>
      </c>
      <c r="F222" s="170"/>
      <c r="G222" s="170"/>
      <c r="H222" s="170"/>
    </row>
    <row r="223" spans="2:8" s="168" customFormat="1" ht="15">
      <c r="B223" s="155" t="s">
        <v>2631</v>
      </c>
      <c r="C223" s="156">
        <v>10812443.49</v>
      </c>
      <c r="F223" s="170"/>
      <c r="G223" s="170"/>
      <c r="H223" s="170"/>
    </row>
    <row r="224" spans="2:8" s="168" customFormat="1" ht="15">
      <c r="B224" s="155" t="s">
        <v>2750</v>
      </c>
      <c r="C224" s="156">
        <v>9851912.5099999998</v>
      </c>
      <c r="F224" s="170"/>
      <c r="G224" s="170"/>
      <c r="H224" s="170"/>
    </row>
    <row r="225" spans="2:8" s="168" customFormat="1" ht="15">
      <c r="B225" s="155" t="s">
        <v>2648</v>
      </c>
      <c r="C225" s="156">
        <v>859850.02</v>
      </c>
      <c r="F225" s="170"/>
      <c r="G225" s="170"/>
      <c r="H225" s="170"/>
    </row>
    <row r="226" spans="2:8" s="168" customFormat="1" ht="15">
      <c r="B226" s="155" t="s">
        <v>2650</v>
      </c>
      <c r="C226" s="156">
        <v>43640810.600000001</v>
      </c>
      <c r="F226" s="170"/>
      <c r="G226" s="170"/>
      <c r="H226" s="170"/>
    </row>
    <row r="227" spans="2:8" s="168" customFormat="1" ht="15">
      <c r="B227" s="155" t="s">
        <v>2658</v>
      </c>
      <c r="C227" s="156">
        <v>38185180.32</v>
      </c>
      <c r="F227" s="170"/>
      <c r="G227" s="170"/>
      <c r="H227" s="170"/>
    </row>
    <row r="228" spans="2:8" s="168" customFormat="1" ht="15">
      <c r="B228" s="155" t="s">
        <v>2665</v>
      </c>
      <c r="C228" s="156">
        <v>11038307.039999999</v>
      </c>
      <c r="F228" s="170"/>
      <c r="G228" s="170"/>
      <c r="H228" s="170"/>
    </row>
    <row r="229" spans="2:8" s="231" customFormat="1" ht="15.75">
      <c r="C229" s="202">
        <f>SUM(C212:C228)</f>
        <v>422137283.31000006</v>
      </c>
      <c r="F229" s="232"/>
      <c r="G229" s="232"/>
      <c r="H229" s="232"/>
    </row>
    <row r="230" spans="2:8" s="168" customFormat="1">
      <c r="C230" s="99"/>
      <c r="F230" s="170"/>
      <c r="G230" s="170"/>
      <c r="H230" s="170"/>
    </row>
    <row r="231" spans="2:8" s="231" customFormat="1" ht="15.75">
      <c r="B231" s="235" t="s">
        <v>2739</v>
      </c>
      <c r="C231" s="202">
        <f>+C229-C209</f>
        <v>-7991540.1399999261</v>
      </c>
      <c r="F231" s="232"/>
      <c r="G231" s="232"/>
      <c r="H231" s="232"/>
    </row>
    <row r="232" spans="2:8" s="168" customFormat="1">
      <c r="C232" s="99"/>
      <c r="F232" s="170"/>
      <c r="G232" s="170"/>
      <c r="H232" s="170"/>
    </row>
    <row r="233" spans="2:8" s="168" customFormat="1">
      <c r="C233" s="99"/>
      <c r="F233" s="170"/>
      <c r="G233" s="170"/>
      <c r="H233" s="170"/>
    </row>
    <row r="234" spans="2:8" s="168" customFormat="1" ht="15">
      <c r="B234" s="203" t="s">
        <v>2530</v>
      </c>
      <c r="C234" s="204">
        <v>44408</v>
      </c>
      <c r="D234" s="128"/>
      <c r="E234" s="205"/>
      <c r="F234" s="206"/>
      <c r="G234" s="170"/>
      <c r="H234" s="170"/>
    </row>
    <row r="235" spans="2:8" s="168" customFormat="1" ht="45">
      <c r="B235" s="207" t="s">
        <v>2382</v>
      </c>
      <c r="C235" s="207" t="s">
        <v>2531</v>
      </c>
      <c r="D235" s="129" t="s">
        <v>2384</v>
      </c>
      <c r="E235" s="208" t="s">
        <v>2385</v>
      </c>
      <c r="F235" s="188" t="s">
        <v>2386</v>
      </c>
      <c r="G235" s="170"/>
      <c r="H235" s="170"/>
    </row>
    <row r="236" spans="2:8" s="211" customFormat="1">
      <c r="B236" s="209" t="s">
        <v>127</v>
      </c>
      <c r="C236" s="210" t="s">
        <v>127</v>
      </c>
      <c r="D236" s="130" t="s">
        <v>127</v>
      </c>
      <c r="E236" s="130" t="s">
        <v>127</v>
      </c>
      <c r="F236" s="130" t="s">
        <v>127</v>
      </c>
      <c r="G236" s="167"/>
      <c r="H236" s="167"/>
    </row>
    <row r="237" spans="2:8" s="168" customFormat="1">
      <c r="B237" s="212"/>
      <c r="C237" s="169"/>
      <c r="D237" s="169"/>
      <c r="E237" s="169"/>
      <c r="F237" s="206"/>
      <c r="G237" s="170"/>
      <c r="H237" s="170"/>
    </row>
    <row r="238" spans="2:8" s="168" customFormat="1">
      <c r="B238" s="169"/>
      <c r="C238" s="169"/>
      <c r="D238" s="169"/>
      <c r="E238" s="169"/>
      <c r="F238" s="206"/>
      <c r="G238" s="170"/>
      <c r="H238" s="170"/>
    </row>
    <row r="239" spans="2:8" s="168" customFormat="1">
      <c r="B239" s="168" t="s">
        <v>2741</v>
      </c>
      <c r="C239" s="210" t="s">
        <v>127</v>
      </c>
      <c r="D239" s="169"/>
      <c r="E239" s="169"/>
      <c r="F239" s="206"/>
      <c r="G239" s="170"/>
      <c r="H239" s="170"/>
    </row>
    <row r="240" spans="2:8" s="168" customFormat="1">
      <c r="B240" s="169"/>
      <c r="C240" s="169"/>
      <c r="D240" s="169"/>
      <c r="E240" s="169"/>
      <c r="F240" s="206"/>
      <c r="G240" s="170"/>
      <c r="H240" s="170"/>
    </row>
    <row r="241" spans="2:8" s="168" customFormat="1" ht="15">
      <c r="B241" s="197" t="s">
        <v>3087</v>
      </c>
      <c r="C241" s="169"/>
      <c r="E241" s="169"/>
      <c r="F241" s="206"/>
      <c r="G241" s="170"/>
      <c r="H241" s="170"/>
    </row>
    <row r="242" spans="2:8" s="168" customFormat="1">
      <c r="B242" s="169"/>
      <c r="C242" s="169"/>
      <c r="E242" s="169"/>
      <c r="F242" s="206"/>
      <c r="G242" s="170"/>
      <c r="H242" s="170"/>
    </row>
    <row r="243" spans="2:8" s="168" customFormat="1" ht="15">
      <c r="B243" s="213" t="s">
        <v>2532</v>
      </c>
      <c r="C243" s="131" t="s">
        <v>2533</v>
      </c>
      <c r="E243" s="169"/>
      <c r="F243" s="206"/>
      <c r="G243" s="170"/>
      <c r="H243" s="170"/>
    </row>
    <row r="244" spans="2:8" s="168" customFormat="1" ht="15">
      <c r="B244" s="214"/>
      <c r="C244" s="210" t="s">
        <v>127</v>
      </c>
      <c r="E244" s="169"/>
      <c r="F244" s="206"/>
      <c r="G244" s="170"/>
      <c r="H244" s="170"/>
    </row>
    <row r="245" spans="2:8" s="168" customFormat="1" ht="15">
      <c r="B245" s="215"/>
      <c r="C245" s="132"/>
      <c r="E245" s="169"/>
      <c r="F245" s="206"/>
      <c r="G245" s="170"/>
      <c r="H245" s="170"/>
    </row>
    <row r="246" spans="2:8" s="168" customFormat="1">
      <c r="E246" s="169"/>
      <c r="F246" s="206"/>
      <c r="G246" s="170"/>
      <c r="H246" s="170"/>
    </row>
    <row r="247" spans="2:8" s="168" customFormat="1" ht="15">
      <c r="B247" s="216" t="s">
        <v>2524</v>
      </c>
      <c r="C247" s="133" t="s">
        <v>2533</v>
      </c>
      <c r="E247" s="169"/>
      <c r="F247" s="206"/>
      <c r="G247" s="170"/>
      <c r="H247" s="170"/>
    </row>
    <row r="248" spans="2:8" s="168" customFormat="1">
      <c r="B248" s="210"/>
      <c r="C248" s="210" t="s">
        <v>127</v>
      </c>
      <c r="E248" s="169"/>
      <c r="F248" s="206"/>
      <c r="G248" s="170"/>
      <c r="H248" s="170"/>
    </row>
    <row r="249" spans="2:8" s="168" customFormat="1">
      <c r="C249" s="211"/>
      <c r="E249" s="169"/>
      <c r="F249" s="206"/>
      <c r="G249" s="170"/>
      <c r="H249" s="170"/>
    </row>
    <row r="250" spans="2:8" s="168" customFormat="1" ht="15">
      <c r="B250" s="213" t="s">
        <v>2534</v>
      </c>
      <c r="C250" s="131" t="s">
        <v>2535</v>
      </c>
      <c r="E250" s="169"/>
      <c r="F250" s="206"/>
      <c r="G250" s="170"/>
      <c r="H250" s="170"/>
    </row>
    <row r="251" spans="2:8" s="168" customFormat="1" ht="15">
      <c r="B251" s="214"/>
      <c r="C251" s="210" t="s">
        <v>127</v>
      </c>
      <c r="E251" s="169"/>
      <c r="F251" s="206"/>
      <c r="G251" s="170"/>
      <c r="H251" s="170"/>
    </row>
    <row r="252" spans="2:8" s="168" customFormat="1">
      <c r="C252" s="211"/>
      <c r="F252" s="170"/>
      <c r="G252" s="170"/>
      <c r="H252" s="170"/>
    </row>
    <row r="253" spans="2:8" s="168" customFormat="1" ht="15">
      <c r="B253" s="216" t="s">
        <v>2536</v>
      </c>
      <c r="C253" s="134" t="s">
        <v>2535</v>
      </c>
      <c r="F253" s="170"/>
      <c r="G253" s="170"/>
      <c r="H253" s="170"/>
    </row>
    <row r="254" spans="2:8" s="168" customFormat="1" ht="15">
      <c r="B254" s="214"/>
      <c r="C254" s="210" t="s">
        <v>127</v>
      </c>
      <c r="F254" s="170"/>
      <c r="G254" s="170"/>
      <c r="H254" s="170"/>
    </row>
    <row r="255" spans="2:8" s="168" customFormat="1">
      <c r="C255" s="211"/>
      <c r="F255" s="170"/>
      <c r="G255" s="170"/>
      <c r="H255" s="170"/>
    </row>
    <row r="256" spans="2:8" s="168" customFormat="1" ht="15">
      <c r="B256" s="217" t="s">
        <v>2537</v>
      </c>
      <c r="C256" s="210" t="s">
        <v>127</v>
      </c>
      <c r="F256" s="170"/>
      <c r="G256" s="170"/>
      <c r="H256" s="170"/>
    </row>
    <row r="257" spans="3:8" s="168" customFormat="1">
      <c r="F257" s="170"/>
      <c r="G257" s="170"/>
      <c r="H257" s="170"/>
    </row>
    <row r="258" spans="3:8" s="168" customFormat="1">
      <c r="C258" s="99"/>
      <c r="F258" s="170"/>
      <c r="G258" s="170"/>
      <c r="H258" s="170"/>
    </row>
    <row r="259" spans="3:8" s="168" customFormat="1">
      <c r="C259" s="99"/>
      <c r="F259" s="170"/>
      <c r="G259" s="170"/>
      <c r="H259" s="170"/>
    </row>
    <row r="260" spans="3:8" s="168" customFormat="1">
      <c r="C260" s="99"/>
      <c r="F260" s="170"/>
      <c r="G260" s="170"/>
      <c r="H260" s="170"/>
    </row>
    <row r="261" spans="3:8" s="168" customFormat="1">
      <c r="C261" s="99"/>
      <c r="F261" s="170"/>
      <c r="G261" s="170"/>
      <c r="H261" s="170"/>
    </row>
    <row r="262" spans="3:8" s="168" customFormat="1">
      <c r="C262" s="99"/>
      <c r="F262" s="170"/>
      <c r="G262" s="170"/>
      <c r="H262" s="170"/>
    </row>
    <row r="263" spans="3:8" s="168" customFormat="1">
      <c r="C263" s="167"/>
      <c r="F263" s="170"/>
      <c r="G263" s="170"/>
      <c r="H263" s="170"/>
    </row>
    <row r="264" spans="3:8" s="168" customFormat="1">
      <c r="C264" s="167"/>
      <c r="F264" s="170"/>
      <c r="G264" s="170"/>
      <c r="H264" s="170"/>
    </row>
  </sheetData>
  <mergeCells count="3">
    <mergeCell ref="B1:E1"/>
    <mergeCell ref="C3:C7"/>
    <mergeCell ref="F133:F146"/>
  </mergeCells>
  <conditionalFormatting sqref="B127">
    <cfRule type="expression" dxfId="30" priority="1">
      <formula>$A65679="Total"</formula>
    </cfRule>
  </conditionalFormatting>
  <hyperlinks>
    <hyperlink ref="A1" location="Index!A1" display="Index" xr:uid="{00000000-0004-0000-18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485"/>
  <sheetViews>
    <sheetView topLeftCell="A448" workbookViewId="0">
      <selection activeCell="B463" sqref="B463"/>
    </sheetView>
  </sheetViews>
  <sheetFormatPr defaultRowHeight="12.75"/>
  <cols>
    <col min="1" max="1" width="5.42578125" style="1" bestFit="1" customWidth="1"/>
    <col min="2" max="2" width="86.85546875" style="1" customWidth="1"/>
    <col min="3" max="3" width="20.7109375" style="9" customWidth="1"/>
    <col min="4" max="4" width="31.7109375" style="1" customWidth="1"/>
    <col min="5" max="5" width="14" style="1" customWidth="1"/>
    <col min="6" max="6" width="11" style="4" customWidth="1"/>
    <col min="7" max="7" width="18.140625" style="4" bestFit="1" customWidth="1"/>
    <col min="8" max="8" width="9.140625" style="4" bestFit="1" customWidth="1"/>
    <col min="9" max="16384" width="9.140625" style="1"/>
  </cols>
  <sheetData>
    <row r="1" spans="1:9">
      <c r="A1" s="3" t="s">
        <v>0</v>
      </c>
      <c r="B1" s="297" t="s">
        <v>81</v>
      </c>
      <c r="C1" s="297"/>
      <c r="D1" s="297"/>
      <c r="E1" s="297"/>
    </row>
    <row r="2" spans="1:9" ht="13.5" thickBot="1"/>
    <row r="3" spans="1:9" ht="15">
      <c r="B3" s="85" t="s">
        <v>2067</v>
      </c>
      <c r="C3" s="304"/>
    </row>
    <row r="4" spans="1:9" ht="15">
      <c r="B4" s="87" t="s">
        <v>2306</v>
      </c>
      <c r="C4" s="305"/>
    </row>
    <row r="5" spans="1:9" ht="15">
      <c r="B5" s="87" t="s">
        <v>2295</v>
      </c>
      <c r="C5" s="305"/>
    </row>
    <row r="6" spans="1:9" ht="15">
      <c r="B6" s="87" t="s">
        <v>2307</v>
      </c>
      <c r="C6" s="305"/>
    </row>
    <row r="7" spans="1:9" ht="30.75" thickBot="1">
      <c r="B7" s="88" t="s">
        <v>2308</v>
      </c>
      <c r="C7" s="306"/>
    </row>
    <row r="9" spans="1:9" s="168" customFormat="1">
      <c r="C9" s="167"/>
      <c r="F9" s="170"/>
      <c r="G9" s="170"/>
      <c r="H9" s="170"/>
    </row>
    <row r="10" spans="1:9" s="168" customFormat="1">
      <c r="B10" s="168" t="s">
        <v>103</v>
      </c>
      <c r="C10" s="167"/>
      <c r="F10" s="170"/>
      <c r="G10" s="170"/>
      <c r="H10" s="170"/>
    </row>
    <row r="11" spans="1:9" s="168" customFormat="1">
      <c r="C11" s="167"/>
      <c r="F11" s="170"/>
      <c r="G11" s="170"/>
      <c r="H11" s="170"/>
    </row>
    <row r="12" spans="1:9" s="168" customFormat="1">
      <c r="B12" s="181" t="s">
        <v>104</v>
      </c>
      <c r="C12" s="182" t="s">
        <v>132</v>
      </c>
      <c r="D12" s="181" t="s">
        <v>133</v>
      </c>
      <c r="E12" s="181" t="s">
        <v>106</v>
      </c>
      <c r="F12" s="183" t="s">
        <v>107</v>
      </c>
      <c r="G12" s="183" t="s">
        <v>108</v>
      </c>
      <c r="H12" s="183" t="s">
        <v>109</v>
      </c>
      <c r="I12" s="184" t="s">
        <v>134</v>
      </c>
    </row>
    <row r="13" spans="1:9" s="168" customFormat="1">
      <c r="B13" s="184" t="s">
        <v>135</v>
      </c>
      <c r="C13" s="167"/>
      <c r="F13" s="170"/>
      <c r="G13" s="170"/>
      <c r="H13" s="170"/>
    </row>
    <row r="14" spans="1:9" s="168" customFormat="1">
      <c r="B14" s="184" t="s">
        <v>136</v>
      </c>
      <c r="C14" s="167"/>
      <c r="F14" s="170"/>
      <c r="G14" s="170"/>
      <c r="H14" s="170"/>
    </row>
    <row r="15" spans="1:9" s="168" customFormat="1">
      <c r="B15" s="168" t="s">
        <v>983</v>
      </c>
      <c r="C15" s="167" t="s">
        <v>137</v>
      </c>
      <c r="D15" s="168" t="s">
        <v>140</v>
      </c>
      <c r="E15" s="168" t="s">
        <v>141</v>
      </c>
      <c r="F15" s="170">
        <v>201350</v>
      </c>
      <c r="G15" s="170">
        <v>4098.08</v>
      </c>
      <c r="H15" s="170">
        <v>4.53</v>
      </c>
    </row>
    <row r="16" spans="1:9" s="168" customFormat="1">
      <c r="B16" s="168" t="s">
        <v>982</v>
      </c>
      <c r="C16" s="167" t="s">
        <v>137</v>
      </c>
      <c r="D16" s="168" t="s">
        <v>138</v>
      </c>
      <c r="E16" s="168" t="s">
        <v>139</v>
      </c>
      <c r="F16" s="170">
        <v>545000</v>
      </c>
      <c r="G16" s="170">
        <v>3719.63</v>
      </c>
      <c r="H16" s="170">
        <v>4.1100000000000003</v>
      </c>
    </row>
    <row r="17" spans="2:8" s="168" customFormat="1">
      <c r="B17" s="168" t="s">
        <v>1055</v>
      </c>
      <c r="C17" s="167" t="s">
        <v>137</v>
      </c>
      <c r="D17" s="168" t="s">
        <v>143</v>
      </c>
      <c r="E17" s="168" t="s">
        <v>144</v>
      </c>
      <c r="F17" s="170">
        <v>227600</v>
      </c>
      <c r="G17" s="170">
        <v>3665.5</v>
      </c>
      <c r="H17" s="170">
        <v>4.05</v>
      </c>
    </row>
    <row r="18" spans="2:8" s="168" customFormat="1">
      <c r="B18" s="168" t="s">
        <v>984</v>
      </c>
      <c r="C18" s="167" t="s">
        <v>137</v>
      </c>
      <c r="D18" s="168" t="s">
        <v>151</v>
      </c>
      <c r="E18" s="168" t="s">
        <v>152</v>
      </c>
      <c r="F18" s="170">
        <v>511880</v>
      </c>
      <c r="G18" s="170">
        <v>2874.97</v>
      </c>
      <c r="H18" s="170">
        <v>3.18</v>
      </c>
    </row>
    <row r="19" spans="2:8" s="168" customFormat="1">
      <c r="B19" s="168" t="s">
        <v>1027</v>
      </c>
      <c r="C19" s="167" t="s">
        <v>137</v>
      </c>
      <c r="D19" s="168" t="s">
        <v>147</v>
      </c>
      <c r="E19" s="168" t="s">
        <v>148</v>
      </c>
      <c r="F19" s="170">
        <v>108200</v>
      </c>
      <c r="G19" s="170">
        <v>2641.32</v>
      </c>
      <c r="H19" s="170">
        <v>2.92</v>
      </c>
    </row>
    <row r="20" spans="2:8" s="168" customFormat="1">
      <c r="B20" s="168" t="s">
        <v>281</v>
      </c>
      <c r="C20" s="167" t="s">
        <v>137</v>
      </c>
      <c r="D20" s="168" t="s">
        <v>138</v>
      </c>
      <c r="E20" s="168" t="s">
        <v>282</v>
      </c>
      <c r="F20" s="170">
        <v>566000</v>
      </c>
      <c r="G20" s="170">
        <v>2443.9899999999998</v>
      </c>
      <c r="H20" s="170">
        <v>2.7</v>
      </c>
    </row>
    <row r="21" spans="2:8" s="168" customFormat="1">
      <c r="B21" s="168" t="s">
        <v>985</v>
      </c>
      <c r="C21" s="167" t="s">
        <v>137</v>
      </c>
      <c r="D21" s="168" t="s">
        <v>143</v>
      </c>
      <c r="E21" s="168" t="s">
        <v>145</v>
      </c>
      <c r="F21" s="170">
        <v>57100</v>
      </c>
      <c r="G21" s="170">
        <v>1808.61</v>
      </c>
      <c r="H21" s="170">
        <v>2</v>
      </c>
    </row>
    <row r="22" spans="2:8" s="168" customFormat="1">
      <c r="B22" s="168" t="s">
        <v>999</v>
      </c>
      <c r="C22" s="167" t="s">
        <v>137</v>
      </c>
      <c r="D22" s="168" t="s">
        <v>138</v>
      </c>
      <c r="E22" s="168" t="s">
        <v>142</v>
      </c>
      <c r="F22" s="170">
        <v>117250</v>
      </c>
      <c r="G22" s="170">
        <v>1672.51</v>
      </c>
      <c r="H22" s="170">
        <v>1.85</v>
      </c>
    </row>
    <row r="23" spans="2:8" s="168" customFormat="1">
      <c r="B23" s="168" t="s">
        <v>1041</v>
      </c>
      <c r="C23" s="167" t="s">
        <v>137</v>
      </c>
      <c r="D23" s="168" t="s">
        <v>170</v>
      </c>
      <c r="E23" s="168" t="s">
        <v>171</v>
      </c>
      <c r="F23" s="170">
        <v>20200</v>
      </c>
      <c r="G23" s="170">
        <v>1539.08</v>
      </c>
      <c r="H23" s="170">
        <v>1.7</v>
      </c>
    </row>
    <row r="24" spans="2:8" s="168" customFormat="1">
      <c r="B24" s="168" t="s">
        <v>998</v>
      </c>
      <c r="C24" s="167" t="s">
        <v>137</v>
      </c>
      <c r="D24" s="168" t="s">
        <v>143</v>
      </c>
      <c r="E24" s="168" t="s">
        <v>269</v>
      </c>
      <c r="F24" s="170">
        <v>133500</v>
      </c>
      <c r="G24" s="170">
        <v>1368.31</v>
      </c>
      <c r="H24" s="170">
        <v>1.51</v>
      </c>
    </row>
    <row r="25" spans="2:8" s="168" customFormat="1">
      <c r="B25" s="168" t="s">
        <v>989</v>
      </c>
      <c r="C25" s="167" t="s">
        <v>137</v>
      </c>
      <c r="D25" s="168" t="s">
        <v>177</v>
      </c>
      <c r="E25" s="168" t="s">
        <v>178</v>
      </c>
      <c r="F25" s="170">
        <v>73500</v>
      </c>
      <c r="G25" s="170">
        <v>1177.07</v>
      </c>
      <c r="H25" s="170">
        <v>1.3</v>
      </c>
    </row>
    <row r="26" spans="2:8" s="168" customFormat="1">
      <c r="B26" s="168" t="s">
        <v>1047</v>
      </c>
      <c r="C26" s="167" t="s">
        <v>137</v>
      </c>
      <c r="D26" s="168" t="s">
        <v>344</v>
      </c>
      <c r="E26" s="168" t="s">
        <v>347</v>
      </c>
      <c r="F26" s="170">
        <v>1235000</v>
      </c>
      <c r="G26" s="170">
        <v>1154.73</v>
      </c>
      <c r="H26" s="170">
        <v>1.28</v>
      </c>
    </row>
    <row r="27" spans="2:8" s="168" customFormat="1">
      <c r="B27" s="168" t="s">
        <v>996</v>
      </c>
      <c r="C27" s="167" t="s">
        <v>137</v>
      </c>
      <c r="D27" s="168" t="s">
        <v>222</v>
      </c>
      <c r="E27" s="168" t="s">
        <v>294</v>
      </c>
      <c r="F27" s="170">
        <v>25612</v>
      </c>
      <c r="G27" s="170">
        <v>1033.44</v>
      </c>
      <c r="H27" s="170">
        <v>1.1399999999999999</v>
      </c>
    </row>
    <row r="28" spans="2:8" s="168" customFormat="1">
      <c r="B28" s="168" t="s">
        <v>1009</v>
      </c>
      <c r="C28" s="167" t="s">
        <v>137</v>
      </c>
      <c r="D28" s="168" t="s">
        <v>255</v>
      </c>
      <c r="E28" s="168" t="s">
        <v>365</v>
      </c>
      <c r="F28" s="170">
        <v>825000</v>
      </c>
      <c r="G28" s="170">
        <v>1031.25</v>
      </c>
      <c r="H28" s="170">
        <v>1.1399999999999999</v>
      </c>
    </row>
    <row r="29" spans="2:8" s="168" customFormat="1">
      <c r="B29" s="168" t="s">
        <v>1004</v>
      </c>
      <c r="C29" s="167" t="s">
        <v>137</v>
      </c>
      <c r="D29" s="168" t="s">
        <v>170</v>
      </c>
      <c r="E29" s="168" t="s">
        <v>179</v>
      </c>
      <c r="F29" s="170">
        <v>42900</v>
      </c>
      <c r="G29" s="170">
        <v>1027.07</v>
      </c>
      <c r="H29" s="170">
        <v>1.1399999999999999</v>
      </c>
    </row>
    <row r="30" spans="2:8" s="168" customFormat="1">
      <c r="B30" s="168" t="s">
        <v>1093</v>
      </c>
      <c r="C30" s="167" t="s">
        <v>137</v>
      </c>
      <c r="D30" s="168" t="s">
        <v>160</v>
      </c>
      <c r="E30" s="168" t="s">
        <v>183</v>
      </c>
      <c r="F30" s="170">
        <v>178500</v>
      </c>
      <c r="G30" s="170">
        <v>975.86</v>
      </c>
      <c r="H30" s="170">
        <v>1.08</v>
      </c>
    </row>
    <row r="31" spans="2:8" s="168" customFormat="1">
      <c r="B31" s="168" t="s">
        <v>1249</v>
      </c>
      <c r="C31" s="167" t="s">
        <v>137</v>
      </c>
      <c r="D31" s="168" t="s">
        <v>255</v>
      </c>
      <c r="E31" s="168" t="s">
        <v>270</v>
      </c>
      <c r="F31" s="170">
        <v>528667</v>
      </c>
      <c r="G31" s="170">
        <v>904.81</v>
      </c>
      <c r="H31" s="170">
        <v>1</v>
      </c>
    </row>
    <row r="32" spans="2:8" s="168" customFormat="1">
      <c r="B32" s="168" t="s">
        <v>1293</v>
      </c>
      <c r="C32" s="167" t="s">
        <v>137</v>
      </c>
      <c r="D32" s="168" t="s">
        <v>143</v>
      </c>
      <c r="E32" s="168" t="s">
        <v>439</v>
      </c>
      <c r="F32" s="170">
        <v>33656</v>
      </c>
      <c r="G32" s="170">
        <v>878.09</v>
      </c>
      <c r="H32" s="170">
        <v>0.97</v>
      </c>
    </row>
    <row r="33" spans="2:8" s="168" customFormat="1">
      <c r="B33" s="168" t="s">
        <v>440</v>
      </c>
      <c r="C33" s="167" t="s">
        <v>137</v>
      </c>
      <c r="D33" s="168" t="s">
        <v>138</v>
      </c>
      <c r="E33" s="168" t="s">
        <v>441</v>
      </c>
      <c r="F33" s="170">
        <v>1050000</v>
      </c>
      <c r="G33" s="170">
        <v>843.15</v>
      </c>
      <c r="H33" s="170">
        <v>0.93</v>
      </c>
    </row>
    <row r="34" spans="2:8" s="168" customFormat="1">
      <c r="B34" s="168" t="s">
        <v>1059</v>
      </c>
      <c r="C34" s="167" t="s">
        <v>137</v>
      </c>
      <c r="D34" s="168" t="s">
        <v>184</v>
      </c>
      <c r="E34" s="168" t="s">
        <v>442</v>
      </c>
      <c r="F34" s="170">
        <v>98250</v>
      </c>
      <c r="G34" s="170">
        <v>837.48</v>
      </c>
      <c r="H34" s="170">
        <v>0.93</v>
      </c>
    </row>
    <row r="35" spans="2:8" s="168" customFormat="1">
      <c r="B35" s="168" t="s">
        <v>990</v>
      </c>
      <c r="C35" s="167" t="s">
        <v>137</v>
      </c>
      <c r="D35" s="168" t="s">
        <v>167</v>
      </c>
      <c r="E35" s="168" t="s">
        <v>169</v>
      </c>
      <c r="F35" s="170">
        <v>17550</v>
      </c>
      <c r="G35" s="170">
        <v>826.82</v>
      </c>
      <c r="H35" s="170">
        <v>0.91</v>
      </c>
    </row>
    <row r="36" spans="2:8" s="168" customFormat="1">
      <c r="B36" s="168" t="s">
        <v>1012</v>
      </c>
      <c r="C36" s="167" t="s">
        <v>137</v>
      </c>
      <c r="D36" s="168" t="s">
        <v>244</v>
      </c>
      <c r="E36" s="168" t="s">
        <v>381</v>
      </c>
      <c r="F36" s="170">
        <v>110000</v>
      </c>
      <c r="G36" s="170">
        <v>817.41</v>
      </c>
      <c r="H36" s="170">
        <v>0.9</v>
      </c>
    </row>
    <row r="37" spans="2:8" s="168" customFormat="1">
      <c r="B37" s="168" t="s">
        <v>980</v>
      </c>
      <c r="C37" s="167" t="s">
        <v>137</v>
      </c>
      <c r="D37" s="168" t="s">
        <v>167</v>
      </c>
      <c r="E37" s="168" t="s">
        <v>180</v>
      </c>
      <c r="F37" s="170">
        <v>105000</v>
      </c>
      <c r="G37" s="170">
        <v>812.65</v>
      </c>
      <c r="H37" s="170">
        <v>0.9</v>
      </c>
    </row>
    <row r="38" spans="2:8" s="168" customFormat="1">
      <c r="B38" s="168" t="s">
        <v>993</v>
      </c>
      <c r="C38" s="167" t="s">
        <v>137</v>
      </c>
      <c r="D38" s="168" t="s">
        <v>143</v>
      </c>
      <c r="E38" s="168" t="s">
        <v>421</v>
      </c>
      <c r="F38" s="170">
        <v>66000</v>
      </c>
      <c r="G38" s="170">
        <v>798.3</v>
      </c>
      <c r="H38" s="170">
        <v>0.88</v>
      </c>
    </row>
    <row r="39" spans="2:8" s="168" customFormat="1">
      <c r="B39" s="168" t="s">
        <v>1088</v>
      </c>
      <c r="C39" s="167" t="s">
        <v>137</v>
      </c>
      <c r="D39" s="168" t="s">
        <v>190</v>
      </c>
      <c r="E39" s="168" t="s">
        <v>364</v>
      </c>
      <c r="F39" s="170">
        <v>26200</v>
      </c>
      <c r="G39" s="170">
        <v>772.95</v>
      </c>
      <c r="H39" s="170">
        <v>0.85</v>
      </c>
    </row>
    <row r="40" spans="2:8" s="168" customFormat="1">
      <c r="B40" s="168" t="s">
        <v>1057</v>
      </c>
      <c r="C40" s="167" t="s">
        <v>137</v>
      </c>
      <c r="D40" s="168" t="s">
        <v>138</v>
      </c>
      <c r="E40" s="168" t="s">
        <v>154</v>
      </c>
      <c r="F40" s="170">
        <v>108300</v>
      </c>
      <c r="G40" s="170">
        <v>767.74</v>
      </c>
      <c r="H40" s="170">
        <v>0.85</v>
      </c>
    </row>
    <row r="41" spans="2:8" s="168" customFormat="1">
      <c r="B41" s="168" t="s">
        <v>994</v>
      </c>
      <c r="C41" s="167" t="s">
        <v>137</v>
      </c>
      <c r="D41" s="168" t="s">
        <v>359</v>
      </c>
      <c r="E41" s="168" t="s">
        <v>360</v>
      </c>
      <c r="F41" s="170">
        <v>420000</v>
      </c>
      <c r="G41" s="170">
        <v>761.04</v>
      </c>
      <c r="H41" s="170">
        <v>0.84</v>
      </c>
    </row>
    <row r="42" spans="2:8" s="168" customFormat="1">
      <c r="B42" s="168" t="s">
        <v>1098</v>
      </c>
      <c r="C42" s="167" t="s">
        <v>137</v>
      </c>
      <c r="D42" s="168" t="s">
        <v>255</v>
      </c>
      <c r="E42" s="168" t="s">
        <v>424</v>
      </c>
      <c r="F42" s="170">
        <v>635000</v>
      </c>
      <c r="G42" s="170">
        <v>750.57</v>
      </c>
      <c r="H42" s="170">
        <v>0.83</v>
      </c>
    </row>
    <row r="43" spans="2:8" s="168" customFormat="1">
      <c r="B43" s="168" t="s">
        <v>986</v>
      </c>
      <c r="C43" s="167" t="s">
        <v>137</v>
      </c>
      <c r="D43" s="168" t="s">
        <v>341</v>
      </c>
      <c r="E43" s="168" t="s">
        <v>342</v>
      </c>
      <c r="F43" s="170">
        <v>51000</v>
      </c>
      <c r="G43" s="170">
        <v>731.49</v>
      </c>
      <c r="H43" s="170">
        <v>0.81</v>
      </c>
    </row>
    <row r="44" spans="2:8" s="168" customFormat="1">
      <c r="B44" s="168" t="s">
        <v>1252</v>
      </c>
      <c r="C44" s="167" t="s">
        <v>137</v>
      </c>
      <c r="D44" s="168" t="s">
        <v>255</v>
      </c>
      <c r="E44" s="168" t="s">
        <v>443</v>
      </c>
      <c r="F44" s="170">
        <v>87000</v>
      </c>
      <c r="G44" s="170">
        <v>729.76</v>
      </c>
      <c r="H44" s="170">
        <v>0.81</v>
      </c>
    </row>
    <row r="45" spans="2:8" s="168" customFormat="1">
      <c r="B45" s="168" t="s">
        <v>1250</v>
      </c>
      <c r="C45" s="167" t="s">
        <v>137</v>
      </c>
      <c r="D45" s="168" t="s">
        <v>225</v>
      </c>
      <c r="E45" s="168" t="s">
        <v>444</v>
      </c>
      <c r="F45" s="170">
        <v>42000</v>
      </c>
      <c r="G45" s="170">
        <v>713.64</v>
      </c>
      <c r="H45" s="170">
        <v>0.79</v>
      </c>
    </row>
    <row r="46" spans="2:8" s="168" customFormat="1">
      <c r="B46" s="168" t="s">
        <v>1255</v>
      </c>
      <c r="C46" s="167" t="s">
        <v>137</v>
      </c>
      <c r="D46" s="168" t="s">
        <v>255</v>
      </c>
      <c r="E46" s="168" t="s">
        <v>445</v>
      </c>
      <c r="F46" s="170">
        <v>166000</v>
      </c>
      <c r="G46" s="170">
        <v>708.57</v>
      </c>
      <c r="H46" s="170">
        <v>0.78</v>
      </c>
    </row>
    <row r="47" spans="2:8" s="168" customFormat="1">
      <c r="B47" s="168" t="s">
        <v>1251</v>
      </c>
      <c r="C47" s="167" t="s">
        <v>137</v>
      </c>
      <c r="D47" s="168" t="s">
        <v>149</v>
      </c>
      <c r="E47" s="168" t="s">
        <v>446</v>
      </c>
      <c r="F47" s="170">
        <v>143000</v>
      </c>
      <c r="G47" s="170">
        <v>696.55</v>
      </c>
      <c r="H47" s="170">
        <v>0.77</v>
      </c>
    </row>
    <row r="48" spans="2:8" s="168" customFormat="1">
      <c r="B48" s="168" t="s">
        <v>1103</v>
      </c>
      <c r="C48" s="167" t="s">
        <v>137</v>
      </c>
      <c r="D48" s="168" t="s">
        <v>181</v>
      </c>
      <c r="E48" s="168" t="s">
        <v>278</v>
      </c>
      <c r="F48" s="170">
        <v>105000</v>
      </c>
      <c r="G48" s="170">
        <v>664.6</v>
      </c>
      <c r="H48" s="170">
        <v>0.73</v>
      </c>
    </row>
    <row r="49" spans="2:8" s="168" customFormat="1">
      <c r="B49" s="168" t="s">
        <v>1037</v>
      </c>
      <c r="C49" s="167" t="s">
        <v>137</v>
      </c>
      <c r="D49" s="168" t="s">
        <v>167</v>
      </c>
      <c r="E49" s="168" t="s">
        <v>428</v>
      </c>
      <c r="F49" s="170">
        <v>72000</v>
      </c>
      <c r="G49" s="170">
        <v>662.44</v>
      </c>
      <c r="H49" s="170">
        <v>0.73</v>
      </c>
    </row>
    <row r="50" spans="2:8" s="168" customFormat="1">
      <c r="B50" s="168" t="s">
        <v>1254</v>
      </c>
      <c r="C50" s="167" t="s">
        <v>137</v>
      </c>
      <c r="D50" s="168" t="s">
        <v>163</v>
      </c>
      <c r="E50" s="168" t="s">
        <v>221</v>
      </c>
      <c r="F50" s="170">
        <v>186500</v>
      </c>
      <c r="G50" s="170">
        <v>645.48</v>
      </c>
      <c r="H50" s="170">
        <v>0.71</v>
      </c>
    </row>
    <row r="51" spans="2:8" s="168" customFormat="1">
      <c r="B51" s="168" t="s">
        <v>1048</v>
      </c>
      <c r="C51" s="167" t="s">
        <v>137</v>
      </c>
      <c r="D51" s="168" t="s">
        <v>158</v>
      </c>
      <c r="E51" s="168" t="s">
        <v>447</v>
      </c>
      <c r="F51" s="170">
        <v>22500</v>
      </c>
      <c r="G51" s="170">
        <v>642.17999999999995</v>
      </c>
      <c r="H51" s="170">
        <v>0.71</v>
      </c>
    </row>
    <row r="52" spans="2:8" s="168" customFormat="1">
      <c r="B52" s="168" t="s">
        <v>995</v>
      </c>
      <c r="C52" s="167" t="s">
        <v>137</v>
      </c>
      <c r="D52" s="168" t="s">
        <v>448</v>
      </c>
      <c r="E52" s="168" t="s">
        <v>449</v>
      </c>
      <c r="F52" s="170">
        <v>187000</v>
      </c>
      <c r="G52" s="170">
        <v>631.41</v>
      </c>
      <c r="H52" s="170">
        <v>0.7</v>
      </c>
    </row>
    <row r="53" spans="2:8" s="168" customFormat="1">
      <c r="B53" s="168" t="s">
        <v>1046</v>
      </c>
      <c r="C53" s="167" t="s">
        <v>137</v>
      </c>
      <c r="D53" s="168" t="s">
        <v>140</v>
      </c>
      <c r="E53" s="168" t="s">
        <v>350</v>
      </c>
      <c r="F53" s="170">
        <v>138000</v>
      </c>
      <c r="G53" s="170">
        <v>614.79</v>
      </c>
      <c r="H53" s="170">
        <v>0.68</v>
      </c>
    </row>
    <row r="54" spans="2:8" s="168" customFormat="1">
      <c r="B54" s="168" t="s">
        <v>1089</v>
      </c>
      <c r="C54" s="167" t="s">
        <v>137</v>
      </c>
      <c r="D54" s="168" t="s">
        <v>160</v>
      </c>
      <c r="E54" s="168" t="s">
        <v>186</v>
      </c>
      <c r="F54" s="170">
        <v>81000</v>
      </c>
      <c r="G54" s="170">
        <v>612.55999999999995</v>
      </c>
      <c r="H54" s="170">
        <v>0.68</v>
      </c>
    </row>
    <row r="55" spans="2:8" s="168" customFormat="1">
      <c r="B55" s="168" t="s">
        <v>1294</v>
      </c>
      <c r="C55" s="167" t="s">
        <v>137</v>
      </c>
      <c r="D55" s="168" t="s">
        <v>355</v>
      </c>
      <c r="E55" s="168" t="s">
        <v>356</v>
      </c>
      <c r="F55" s="170">
        <v>197372</v>
      </c>
      <c r="G55" s="170">
        <v>601.89</v>
      </c>
      <c r="H55" s="170">
        <v>0.67</v>
      </c>
    </row>
    <row r="56" spans="2:8" s="168" customFormat="1">
      <c r="B56" s="168" t="s">
        <v>1051</v>
      </c>
      <c r="C56" s="167" t="s">
        <v>137</v>
      </c>
      <c r="D56" s="168" t="s">
        <v>244</v>
      </c>
      <c r="E56" s="168" t="s">
        <v>301</v>
      </c>
      <c r="F56" s="170">
        <v>8600</v>
      </c>
      <c r="G56" s="170">
        <v>600.08000000000004</v>
      </c>
      <c r="H56" s="170">
        <v>0.66</v>
      </c>
    </row>
    <row r="57" spans="2:8" s="168" customFormat="1">
      <c r="B57" s="168" t="s">
        <v>1257</v>
      </c>
      <c r="C57" s="167" t="s">
        <v>137</v>
      </c>
      <c r="D57" s="168" t="s">
        <v>160</v>
      </c>
      <c r="E57" s="168" t="s">
        <v>224</v>
      </c>
      <c r="F57" s="170">
        <v>26200</v>
      </c>
      <c r="G57" s="170">
        <v>595.20000000000005</v>
      </c>
      <c r="H57" s="170">
        <v>0.66</v>
      </c>
    </row>
    <row r="58" spans="2:8" s="168" customFormat="1">
      <c r="B58" s="168" t="s">
        <v>1295</v>
      </c>
      <c r="C58" s="167" t="s">
        <v>137</v>
      </c>
      <c r="D58" s="168" t="s">
        <v>190</v>
      </c>
      <c r="E58" s="168" t="s">
        <v>361</v>
      </c>
      <c r="F58" s="170">
        <v>168650</v>
      </c>
      <c r="G58" s="170">
        <v>569.36</v>
      </c>
      <c r="H58" s="170">
        <v>0.63</v>
      </c>
    </row>
    <row r="59" spans="2:8" s="168" customFormat="1">
      <c r="B59" s="168" t="s">
        <v>1296</v>
      </c>
      <c r="C59" s="167" t="s">
        <v>137</v>
      </c>
      <c r="D59" s="168" t="s">
        <v>172</v>
      </c>
      <c r="E59" s="168" t="s">
        <v>354</v>
      </c>
      <c r="F59" s="170">
        <v>14933</v>
      </c>
      <c r="G59" s="170">
        <v>546.14</v>
      </c>
      <c r="H59" s="170">
        <v>0.6</v>
      </c>
    </row>
    <row r="60" spans="2:8" s="168" customFormat="1">
      <c r="B60" s="168" t="s">
        <v>1067</v>
      </c>
      <c r="C60" s="167" t="s">
        <v>137</v>
      </c>
      <c r="D60" s="168" t="s">
        <v>167</v>
      </c>
      <c r="E60" s="168" t="s">
        <v>168</v>
      </c>
      <c r="F60" s="170">
        <v>11000</v>
      </c>
      <c r="G60" s="170">
        <v>539.66999999999996</v>
      </c>
      <c r="H60" s="170">
        <v>0.6</v>
      </c>
    </row>
    <row r="61" spans="2:8" s="168" customFormat="1">
      <c r="B61" s="168" t="s">
        <v>1258</v>
      </c>
      <c r="C61" s="167" t="s">
        <v>137</v>
      </c>
      <c r="D61" s="168" t="s">
        <v>184</v>
      </c>
      <c r="E61" s="168" t="s">
        <v>273</v>
      </c>
      <c r="F61" s="170">
        <v>29000</v>
      </c>
      <c r="G61" s="170">
        <v>536.69000000000005</v>
      </c>
      <c r="H61" s="170">
        <v>0.59</v>
      </c>
    </row>
    <row r="62" spans="2:8" s="168" customFormat="1">
      <c r="B62" s="168" t="s">
        <v>1297</v>
      </c>
      <c r="C62" s="167" t="s">
        <v>137</v>
      </c>
      <c r="D62" s="168" t="s">
        <v>225</v>
      </c>
      <c r="E62" s="168" t="s">
        <v>450</v>
      </c>
      <c r="F62" s="170">
        <v>37000</v>
      </c>
      <c r="G62" s="170">
        <v>524.80999999999995</v>
      </c>
      <c r="H62" s="170">
        <v>0.57999999999999996</v>
      </c>
    </row>
    <row r="63" spans="2:8" s="168" customFormat="1">
      <c r="B63" s="168" t="s">
        <v>1100</v>
      </c>
      <c r="C63" s="167" t="s">
        <v>137</v>
      </c>
      <c r="D63" s="168" t="s">
        <v>181</v>
      </c>
      <c r="E63" s="168" t="s">
        <v>182</v>
      </c>
      <c r="F63" s="170">
        <v>35000</v>
      </c>
      <c r="G63" s="170">
        <v>516.51</v>
      </c>
      <c r="H63" s="170">
        <v>0.56999999999999995</v>
      </c>
    </row>
    <row r="64" spans="2:8" s="168" customFormat="1">
      <c r="B64" s="168" t="s">
        <v>1086</v>
      </c>
      <c r="C64" s="167" t="s">
        <v>137</v>
      </c>
      <c r="D64" s="168" t="s">
        <v>184</v>
      </c>
      <c r="E64" s="168" t="s">
        <v>289</v>
      </c>
      <c r="F64" s="170">
        <v>66600</v>
      </c>
      <c r="G64" s="170">
        <v>513.91999999999996</v>
      </c>
      <c r="H64" s="170">
        <v>0.56999999999999995</v>
      </c>
    </row>
    <row r="65" spans="2:8" s="168" customFormat="1">
      <c r="B65" s="168" t="s">
        <v>1298</v>
      </c>
      <c r="C65" s="167" t="s">
        <v>137</v>
      </c>
      <c r="D65" s="168" t="s">
        <v>158</v>
      </c>
      <c r="E65" s="168" t="s">
        <v>159</v>
      </c>
      <c r="F65" s="170">
        <v>47000</v>
      </c>
      <c r="G65" s="170">
        <v>489.62</v>
      </c>
      <c r="H65" s="170">
        <v>0.54</v>
      </c>
    </row>
    <row r="66" spans="2:8" s="168" customFormat="1">
      <c r="B66" s="168" t="s">
        <v>1299</v>
      </c>
      <c r="C66" s="167" t="s">
        <v>137</v>
      </c>
      <c r="D66" s="168" t="s">
        <v>448</v>
      </c>
      <c r="E66" s="168" t="s">
        <v>451</v>
      </c>
      <c r="F66" s="170">
        <v>150000</v>
      </c>
      <c r="G66" s="170">
        <v>489.38</v>
      </c>
      <c r="H66" s="170">
        <v>0.54</v>
      </c>
    </row>
    <row r="67" spans="2:8" s="168" customFormat="1">
      <c r="B67" s="168" t="s">
        <v>991</v>
      </c>
      <c r="C67" s="167" t="s">
        <v>137</v>
      </c>
      <c r="D67" s="168" t="s">
        <v>196</v>
      </c>
      <c r="E67" s="168" t="s">
        <v>426</v>
      </c>
      <c r="F67" s="170">
        <v>71500</v>
      </c>
      <c r="G67" s="170">
        <v>482.27</v>
      </c>
      <c r="H67" s="170">
        <v>0.53</v>
      </c>
    </row>
    <row r="68" spans="2:8" s="168" customFormat="1">
      <c r="B68" s="168" t="s">
        <v>1263</v>
      </c>
      <c r="C68" s="167" t="s">
        <v>137</v>
      </c>
      <c r="D68" s="168" t="s">
        <v>160</v>
      </c>
      <c r="E68" s="168" t="s">
        <v>198</v>
      </c>
      <c r="F68" s="170">
        <v>1940</v>
      </c>
      <c r="G68" s="170">
        <v>478.42</v>
      </c>
      <c r="H68" s="170">
        <v>0.53</v>
      </c>
    </row>
    <row r="69" spans="2:8" s="168" customFormat="1">
      <c r="B69" s="168" t="s">
        <v>1300</v>
      </c>
      <c r="C69" s="167" t="s">
        <v>137</v>
      </c>
      <c r="D69" s="168" t="s">
        <v>222</v>
      </c>
      <c r="E69" s="168" t="s">
        <v>452</v>
      </c>
      <c r="F69" s="170">
        <v>13400</v>
      </c>
      <c r="G69" s="170">
        <v>476.55</v>
      </c>
      <c r="H69" s="170">
        <v>0.53</v>
      </c>
    </row>
    <row r="70" spans="2:8" s="168" customFormat="1">
      <c r="B70" s="168" t="s">
        <v>1253</v>
      </c>
      <c r="C70" s="167" t="s">
        <v>137</v>
      </c>
      <c r="D70" s="168" t="s">
        <v>143</v>
      </c>
      <c r="E70" s="168" t="s">
        <v>166</v>
      </c>
      <c r="F70" s="170">
        <v>14100</v>
      </c>
      <c r="G70" s="170">
        <v>443.19</v>
      </c>
      <c r="H70" s="170">
        <v>0.49</v>
      </c>
    </row>
    <row r="71" spans="2:8" s="168" customFormat="1">
      <c r="B71" s="168" t="s">
        <v>1104</v>
      </c>
      <c r="C71" s="167" t="s">
        <v>137</v>
      </c>
      <c r="D71" s="168" t="s">
        <v>143</v>
      </c>
      <c r="E71" s="168" t="s">
        <v>153</v>
      </c>
      <c r="F71" s="170">
        <v>73600</v>
      </c>
      <c r="G71" s="170">
        <v>432.14</v>
      </c>
      <c r="H71" s="170">
        <v>0.48</v>
      </c>
    </row>
    <row r="72" spans="2:8" s="168" customFormat="1">
      <c r="B72" s="168" t="s">
        <v>1002</v>
      </c>
      <c r="C72" s="167" t="s">
        <v>137</v>
      </c>
      <c r="D72" s="168" t="s">
        <v>160</v>
      </c>
      <c r="E72" s="168" t="s">
        <v>161</v>
      </c>
      <c r="F72" s="170">
        <v>16800</v>
      </c>
      <c r="G72" s="170">
        <v>391.99</v>
      </c>
      <c r="H72" s="170">
        <v>0.43</v>
      </c>
    </row>
    <row r="73" spans="2:8" s="168" customFormat="1">
      <c r="B73" s="168" t="s">
        <v>1301</v>
      </c>
      <c r="C73" s="167" t="s">
        <v>137</v>
      </c>
      <c r="D73" s="168" t="s">
        <v>240</v>
      </c>
      <c r="E73" s="168" t="s">
        <v>241</v>
      </c>
      <c r="F73" s="170">
        <v>65000</v>
      </c>
      <c r="G73" s="170">
        <v>337.9</v>
      </c>
      <c r="H73" s="170">
        <v>0.37</v>
      </c>
    </row>
    <row r="74" spans="2:8" s="168" customFormat="1">
      <c r="B74" s="168" t="s">
        <v>1031</v>
      </c>
      <c r="C74" s="167" t="s">
        <v>137</v>
      </c>
      <c r="D74" s="168" t="s">
        <v>167</v>
      </c>
      <c r="E74" s="168" t="s">
        <v>453</v>
      </c>
      <c r="F74" s="170">
        <v>24650</v>
      </c>
      <c r="G74" s="170">
        <v>272.97000000000003</v>
      </c>
      <c r="H74" s="170">
        <v>0.3</v>
      </c>
    </row>
    <row r="75" spans="2:8" s="168" customFormat="1">
      <c r="B75" s="168" t="s">
        <v>1176</v>
      </c>
      <c r="C75" s="167" t="s">
        <v>137</v>
      </c>
      <c r="D75" s="168" t="s">
        <v>170</v>
      </c>
      <c r="E75" s="168" t="s">
        <v>171</v>
      </c>
      <c r="F75" s="170">
        <v>-1800</v>
      </c>
      <c r="G75" s="170">
        <v>-137.04</v>
      </c>
      <c r="H75" s="170">
        <v>-0.15</v>
      </c>
    </row>
    <row r="76" spans="2:8" s="168" customFormat="1">
      <c r="B76" s="168" t="s">
        <v>1162</v>
      </c>
      <c r="C76" s="167" t="s">
        <v>137</v>
      </c>
      <c r="D76" s="168" t="s">
        <v>143</v>
      </c>
      <c r="E76" s="168" t="s">
        <v>144</v>
      </c>
      <c r="F76" s="170">
        <v>-36000</v>
      </c>
      <c r="G76" s="170">
        <v>-580.41</v>
      </c>
      <c r="H76" s="170">
        <v>-0.64</v>
      </c>
    </row>
    <row r="77" spans="2:8" s="168" customFormat="1">
      <c r="B77" s="168" t="s">
        <v>1166</v>
      </c>
      <c r="C77" s="167" t="s">
        <v>137</v>
      </c>
      <c r="D77" s="168" t="s">
        <v>244</v>
      </c>
      <c r="E77" s="168" t="s">
        <v>301</v>
      </c>
      <c r="F77" s="170">
        <v>-8600</v>
      </c>
      <c r="G77" s="170">
        <v>-599</v>
      </c>
      <c r="H77" s="170">
        <v>-0.66</v>
      </c>
    </row>
    <row r="78" spans="2:8" s="168" customFormat="1">
      <c r="B78" s="168" t="s">
        <v>1189</v>
      </c>
      <c r="C78" s="167" t="s">
        <v>137</v>
      </c>
      <c r="D78" s="168" t="s">
        <v>147</v>
      </c>
      <c r="E78" s="168" t="s">
        <v>148</v>
      </c>
      <c r="F78" s="170">
        <v>-37200</v>
      </c>
      <c r="G78" s="170">
        <v>-909.58</v>
      </c>
      <c r="H78" s="170">
        <v>-1.01</v>
      </c>
    </row>
    <row r="79" spans="2:8" s="168" customFormat="1">
      <c r="B79" s="168" t="s">
        <v>1231</v>
      </c>
      <c r="C79" s="167" t="s">
        <v>137</v>
      </c>
      <c r="D79" s="168" t="s">
        <v>151</v>
      </c>
      <c r="E79" s="168" t="s">
        <v>152</v>
      </c>
      <c r="F79" s="170">
        <v>-164739</v>
      </c>
      <c r="G79" s="170">
        <v>-927.73</v>
      </c>
      <c r="H79" s="170">
        <v>-1.03</v>
      </c>
    </row>
    <row r="80" spans="2:8" s="168" customFormat="1">
      <c r="B80" s="168" t="s">
        <v>1230</v>
      </c>
      <c r="C80" s="167" t="s">
        <v>137</v>
      </c>
      <c r="D80" s="168" t="s">
        <v>143</v>
      </c>
      <c r="E80" s="168" t="s">
        <v>145</v>
      </c>
      <c r="F80" s="170">
        <v>-36600</v>
      </c>
      <c r="G80" s="170">
        <v>-1164.45</v>
      </c>
      <c r="H80" s="170">
        <v>-1.29</v>
      </c>
    </row>
    <row r="81" spans="2:13" s="168" customFormat="1">
      <c r="B81" s="168" t="s">
        <v>1232</v>
      </c>
      <c r="C81" s="167" t="s">
        <v>137</v>
      </c>
      <c r="D81" s="168" t="s">
        <v>140</v>
      </c>
      <c r="E81" s="168" t="s">
        <v>141</v>
      </c>
      <c r="F81" s="170">
        <v>-65250</v>
      </c>
      <c r="G81" s="170">
        <v>-1331.95</v>
      </c>
      <c r="H81" s="170">
        <v>-1.47</v>
      </c>
    </row>
    <row r="82" spans="2:13" s="168" customFormat="1">
      <c r="B82" s="184" t="s">
        <v>203</v>
      </c>
      <c r="C82" s="185"/>
      <c r="D82" s="184"/>
      <c r="E82" s="184"/>
      <c r="F82" s="172"/>
      <c r="G82" s="172">
        <f>SUM(G12:G74)</f>
        <v>59894.600000000006</v>
      </c>
      <c r="H82" s="172">
        <f>SUM(H12:H74)</f>
        <v>66.190000000000012</v>
      </c>
    </row>
    <row r="83" spans="2:13" s="168" customFormat="1">
      <c r="B83" s="203" t="s">
        <v>2942</v>
      </c>
      <c r="C83" s="185"/>
      <c r="D83" s="184"/>
      <c r="E83" s="184"/>
      <c r="F83" s="172"/>
      <c r="G83" s="172"/>
      <c r="H83" s="172"/>
    </row>
    <row r="84" spans="2:13" s="168" customFormat="1">
      <c r="B84" s="203" t="s">
        <v>2943</v>
      </c>
      <c r="C84" s="185"/>
      <c r="D84" s="184"/>
      <c r="E84" s="184"/>
      <c r="F84" s="172"/>
      <c r="G84" s="172"/>
      <c r="H84" s="172"/>
    </row>
    <row r="85" spans="2:13" s="168" customFormat="1">
      <c r="B85" s="236" t="s">
        <v>437</v>
      </c>
      <c r="C85" s="167" t="s">
        <v>137</v>
      </c>
      <c r="D85" s="168" t="s">
        <v>437</v>
      </c>
      <c r="E85" s="237" t="s">
        <v>438</v>
      </c>
      <c r="F85" s="170">
        <v>1515</v>
      </c>
      <c r="G85" s="170">
        <v>5154.6050028</v>
      </c>
      <c r="H85" s="170">
        <v>5.7</v>
      </c>
      <c r="J85" s="236"/>
      <c r="L85" s="170"/>
      <c r="M85" s="170"/>
    </row>
    <row r="86" spans="2:13" s="168" customFormat="1">
      <c r="B86" s="203" t="s">
        <v>2944</v>
      </c>
      <c r="C86" s="167"/>
      <c r="F86" s="172"/>
      <c r="G86" s="172"/>
      <c r="H86" s="172"/>
      <c r="L86" s="172"/>
    </row>
    <row r="87" spans="2:13" s="168" customFormat="1">
      <c r="B87" s="168" t="s">
        <v>2946</v>
      </c>
      <c r="C87" s="167" t="s">
        <v>137</v>
      </c>
      <c r="D87" s="168" t="s">
        <v>2996</v>
      </c>
      <c r="E87" s="168" t="s">
        <v>2997</v>
      </c>
      <c r="F87" s="170">
        <v>-6</v>
      </c>
      <c r="G87" s="170">
        <v>62.024999999999999</v>
      </c>
      <c r="H87" s="170">
        <v>6.9000000000000006E-2</v>
      </c>
      <c r="J87" s="171"/>
      <c r="L87" s="170"/>
      <c r="M87" s="170"/>
    </row>
    <row r="88" spans="2:13" s="168" customFormat="1">
      <c r="B88" s="168" t="s">
        <v>2947</v>
      </c>
      <c r="C88" s="167" t="s">
        <v>137</v>
      </c>
      <c r="D88" s="168" t="s">
        <v>2996</v>
      </c>
      <c r="E88" s="168" t="s">
        <v>2997</v>
      </c>
      <c r="F88" s="170">
        <v>6</v>
      </c>
      <c r="G88" s="170">
        <v>-61.77</v>
      </c>
      <c r="H88" s="170">
        <v>-6.8000000000000005E-2</v>
      </c>
      <c r="J88" s="171"/>
      <c r="L88" s="170"/>
      <c r="M88" s="170"/>
    </row>
    <row r="89" spans="2:13" s="168" customFormat="1">
      <c r="B89" s="168" t="s">
        <v>2948</v>
      </c>
      <c r="C89" s="167" t="s">
        <v>137</v>
      </c>
      <c r="D89" s="169" t="s">
        <v>2991</v>
      </c>
      <c r="E89" s="169" t="s">
        <v>456</v>
      </c>
      <c r="F89" s="170">
        <v>13</v>
      </c>
      <c r="G89" s="170">
        <v>244.30250000000001</v>
      </c>
      <c r="H89" s="170">
        <v>0.27</v>
      </c>
      <c r="J89" s="171"/>
      <c r="L89" s="170"/>
      <c r="M89" s="170"/>
    </row>
    <row r="90" spans="2:13" s="168" customFormat="1">
      <c r="B90" s="168" t="s">
        <v>2949</v>
      </c>
      <c r="C90" s="167" t="s">
        <v>137</v>
      </c>
      <c r="D90" s="169" t="s">
        <v>2991</v>
      </c>
      <c r="E90" s="169" t="s">
        <v>456</v>
      </c>
      <c r="F90" s="170">
        <v>-10</v>
      </c>
      <c r="G90" s="170">
        <v>-188.72499999999999</v>
      </c>
      <c r="H90" s="170">
        <v>-0.20899999999999999</v>
      </c>
      <c r="J90" s="171"/>
      <c r="L90" s="170"/>
      <c r="M90" s="170"/>
    </row>
    <row r="91" spans="2:13" s="168" customFormat="1">
      <c r="B91" s="168" t="s">
        <v>2950</v>
      </c>
      <c r="C91" s="167" t="s">
        <v>137</v>
      </c>
      <c r="D91" s="169" t="s">
        <v>2976</v>
      </c>
      <c r="E91" s="169" t="s">
        <v>2977</v>
      </c>
      <c r="F91" s="170">
        <v>30</v>
      </c>
      <c r="G91" s="170">
        <v>91.71</v>
      </c>
      <c r="H91" s="170">
        <v>0.10100000000000001</v>
      </c>
      <c r="J91" s="171"/>
      <c r="L91" s="170"/>
      <c r="M91" s="170"/>
    </row>
    <row r="92" spans="2:13" s="168" customFormat="1">
      <c r="B92" s="168" t="s">
        <v>2951</v>
      </c>
      <c r="C92" s="167" t="s">
        <v>137</v>
      </c>
      <c r="D92" s="169" t="s">
        <v>2994</v>
      </c>
      <c r="E92" s="169" t="s">
        <v>2995</v>
      </c>
      <c r="F92" s="170">
        <v>36</v>
      </c>
      <c r="G92" s="170">
        <v>198.61199999999999</v>
      </c>
      <c r="H92" s="170">
        <v>0.22</v>
      </c>
      <c r="J92" s="171"/>
      <c r="L92" s="170"/>
      <c r="M92" s="170"/>
    </row>
    <row r="93" spans="2:13" s="168" customFormat="1">
      <c r="B93" s="168" t="s">
        <v>2952</v>
      </c>
      <c r="C93" s="167" t="s">
        <v>137</v>
      </c>
      <c r="D93" s="169" t="s">
        <v>2994</v>
      </c>
      <c r="E93" s="169" t="s">
        <v>2995</v>
      </c>
      <c r="F93" s="170">
        <v>-25</v>
      </c>
      <c r="G93" s="170">
        <v>-137.1</v>
      </c>
      <c r="H93" s="170">
        <v>-0.152</v>
      </c>
      <c r="J93" s="171"/>
      <c r="L93" s="170"/>
      <c r="M93" s="170"/>
    </row>
    <row r="94" spans="2:13" s="168" customFormat="1">
      <c r="B94" s="168" t="s">
        <v>2953</v>
      </c>
      <c r="C94" s="167" t="s">
        <v>137</v>
      </c>
      <c r="D94" s="169" t="s">
        <v>2978</v>
      </c>
      <c r="E94" s="169" t="s">
        <v>2979</v>
      </c>
      <c r="F94" s="170">
        <v>22</v>
      </c>
      <c r="G94" s="170">
        <v>1059.806</v>
      </c>
      <c r="H94" s="170">
        <v>1.1719999999999999</v>
      </c>
      <c r="J94" s="171"/>
      <c r="L94" s="170"/>
      <c r="M94" s="170"/>
    </row>
    <row r="95" spans="2:13" s="168" customFormat="1">
      <c r="B95" s="168" t="s">
        <v>2954</v>
      </c>
      <c r="C95" s="167" t="s">
        <v>137</v>
      </c>
      <c r="D95" s="169" t="s">
        <v>2978</v>
      </c>
      <c r="E95" s="169" t="s">
        <v>2979</v>
      </c>
      <c r="F95" s="170">
        <v>-22</v>
      </c>
      <c r="G95" s="170">
        <v>-1056.0219999999999</v>
      </c>
      <c r="H95" s="170">
        <v>-1.1679999999999999</v>
      </c>
      <c r="J95" s="171"/>
      <c r="L95" s="170"/>
      <c r="M95" s="170"/>
    </row>
    <row r="96" spans="2:13" s="168" customFormat="1">
      <c r="B96" s="168" t="s">
        <v>2955</v>
      </c>
      <c r="C96" s="167" t="s">
        <v>137</v>
      </c>
      <c r="D96" s="169" t="s">
        <v>2980</v>
      </c>
      <c r="E96" s="169" t="s">
        <v>455</v>
      </c>
      <c r="F96" s="170">
        <v>150</v>
      </c>
      <c r="G96" s="170">
        <v>720.76499999999999</v>
      </c>
      <c r="H96" s="170">
        <v>0.79700000000000004</v>
      </c>
      <c r="J96" s="171"/>
      <c r="L96" s="170"/>
      <c r="M96" s="170"/>
    </row>
    <row r="97" spans="2:13" s="168" customFormat="1">
      <c r="B97" s="168" t="s">
        <v>2956</v>
      </c>
      <c r="C97" s="167" t="s">
        <v>137</v>
      </c>
      <c r="D97" s="169" t="s">
        <v>2980</v>
      </c>
      <c r="E97" s="169" t="s">
        <v>455</v>
      </c>
      <c r="F97" s="170">
        <v>224</v>
      </c>
      <c r="G97" s="170">
        <v>1074.0352</v>
      </c>
      <c r="H97" s="170">
        <v>1.1879999999999999</v>
      </c>
      <c r="J97" s="171"/>
      <c r="L97" s="170"/>
      <c r="M97" s="170"/>
    </row>
    <row r="98" spans="2:13" s="168" customFormat="1">
      <c r="B98" s="168" t="s">
        <v>2957</v>
      </c>
      <c r="C98" s="167" t="s">
        <v>137</v>
      </c>
      <c r="D98" s="168" t="s">
        <v>2981</v>
      </c>
      <c r="E98" s="168" t="s">
        <v>458</v>
      </c>
      <c r="F98" s="170">
        <v>8</v>
      </c>
      <c r="G98" s="170">
        <v>70.900000000000006</v>
      </c>
      <c r="H98" s="170">
        <v>7.8E-2</v>
      </c>
      <c r="J98" s="171"/>
      <c r="L98" s="170"/>
      <c r="M98" s="170"/>
    </row>
    <row r="99" spans="2:13" s="168" customFormat="1">
      <c r="B99" s="168" t="s">
        <v>2958</v>
      </c>
      <c r="C99" s="167" t="s">
        <v>137</v>
      </c>
      <c r="D99" s="168" t="s">
        <v>2982</v>
      </c>
      <c r="E99" s="168" t="s">
        <v>2983</v>
      </c>
      <c r="F99" s="170">
        <v>5150</v>
      </c>
      <c r="G99" s="170">
        <v>754.37199999999996</v>
      </c>
      <c r="H99" s="170">
        <v>0.83399999999999996</v>
      </c>
      <c r="J99" s="171"/>
      <c r="L99" s="170"/>
      <c r="M99" s="170"/>
    </row>
    <row r="100" spans="2:13" s="168" customFormat="1">
      <c r="B100" s="168" t="s">
        <v>2959</v>
      </c>
      <c r="C100" s="167" t="s">
        <v>137</v>
      </c>
      <c r="D100" s="168" t="s">
        <v>2982</v>
      </c>
      <c r="E100" s="168" t="s">
        <v>2983</v>
      </c>
      <c r="F100" s="170">
        <v>2100</v>
      </c>
      <c r="G100" s="170">
        <v>309.62400000000002</v>
      </c>
      <c r="H100" s="170">
        <v>0.34200000000000003</v>
      </c>
      <c r="J100" s="171"/>
      <c r="L100" s="170"/>
      <c r="M100" s="170"/>
    </row>
    <row r="101" spans="2:13" s="168" customFormat="1">
      <c r="B101" s="168" t="s">
        <v>2960</v>
      </c>
      <c r="C101" s="167" t="s">
        <v>137</v>
      </c>
      <c r="D101" s="168" t="s">
        <v>2984</v>
      </c>
      <c r="E101" s="168" t="s">
        <v>2984</v>
      </c>
      <c r="F101" s="170">
        <v>10</v>
      </c>
      <c r="G101" s="170">
        <v>79.75</v>
      </c>
      <c r="H101" s="170">
        <v>8.7999999999999995E-2</v>
      </c>
      <c r="J101" s="171"/>
      <c r="L101" s="170"/>
      <c r="M101" s="170"/>
    </row>
    <row r="102" spans="2:13" s="168" customFormat="1">
      <c r="B102" s="168" t="s">
        <v>2961</v>
      </c>
      <c r="C102" s="167" t="s">
        <v>137</v>
      </c>
      <c r="D102" s="168" t="s">
        <v>2984</v>
      </c>
      <c r="E102" s="168" t="s">
        <v>2984</v>
      </c>
      <c r="F102" s="170">
        <v>20</v>
      </c>
      <c r="G102" s="170">
        <v>159.80000000000001</v>
      </c>
      <c r="H102" s="170">
        <v>0.17699999999999999</v>
      </c>
      <c r="J102" s="171"/>
      <c r="L102" s="170"/>
      <c r="M102" s="170"/>
    </row>
    <row r="103" spans="2:13" s="168" customFormat="1">
      <c r="B103" s="168" t="s">
        <v>2962</v>
      </c>
      <c r="C103" s="167" t="s">
        <v>137</v>
      </c>
      <c r="D103" s="168" t="s">
        <v>2992</v>
      </c>
      <c r="E103" s="168" t="s">
        <v>2993</v>
      </c>
      <c r="F103" s="170">
        <v>-3</v>
      </c>
      <c r="G103" s="170">
        <v>-11.13</v>
      </c>
      <c r="H103" s="170">
        <v>-1.2E-2</v>
      </c>
      <c r="J103" s="171"/>
      <c r="L103" s="170"/>
      <c r="M103" s="170"/>
    </row>
    <row r="104" spans="2:13" s="168" customFormat="1">
      <c r="B104" s="168" t="s">
        <v>2963</v>
      </c>
      <c r="C104" s="167" t="s">
        <v>137</v>
      </c>
      <c r="D104" s="168" t="s">
        <v>2992</v>
      </c>
      <c r="E104" s="168" t="s">
        <v>2993</v>
      </c>
      <c r="F104" s="170">
        <v>3</v>
      </c>
      <c r="G104" s="170">
        <v>10.93125</v>
      </c>
      <c r="H104" s="170">
        <v>1.2E-2</v>
      </c>
      <c r="J104" s="171"/>
      <c r="L104" s="170"/>
      <c r="M104" s="170"/>
    </row>
    <row r="105" spans="2:13" s="168" customFormat="1">
      <c r="B105" s="168" t="s">
        <v>2964</v>
      </c>
      <c r="C105" s="167" t="s">
        <v>137</v>
      </c>
      <c r="D105" s="169" t="s">
        <v>2985</v>
      </c>
      <c r="E105" s="169" t="s">
        <v>457</v>
      </c>
      <c r="F105" s="170">
        <v>10</v>
      </c>
      <c r="G105" s="170">
        <v>222.61500000000001</v>
      </c>
      <c r="H105" s="170">
        <v>0.246</v>
      </c>
      <c r="J105" s="171"/>
      <c r="L105" s="170"/>
      <c r="M105" s="170"/>
    </row>
    <row r="106" spans="2:13" s="168" customFormat="1">
      <c r="B106" s="168" t="s">
        <v>2965</v>
      </c>
      <c r="C106" s="167" t="s">
        <v>137</v>
      </c>
      <c r="D106" s="169" t="s">
        <v>2985</v>
      </c>
      <c r="E106" s="169" t="s">
        <v>457</v>
      </c>
      <c r="F106" s="170">
        <v>-10</v>
      </c>
      <c r="G106" s="170">
        <v>-222.19499999999999</v>
      </c>
      <c r="H106" s="170">
        <v>-0.246</v>
      </c>
      <c r="J106" s="171"/>
      <c r="L106" s="170"/>
      <c r="M106" s="170"/>
    </row>
    <row r="107" spans="2:13" s="168" customFormat="1">
      <c r="B107" s="168" t="s">
        <v>2966</v>
      </c>
      <c r="C107" s="167" t="s">
        <v>137</v>
      </c>
      <c r="D107" s="168" t="s">
        <v>2986</v>
      </c>
      <c r="E107" s="168" t="s">
        <v>2986</v>
      </c>
      <c r="F107" s="170">
        <v>10</v>
      </c>
      <c r="G107" s="170">
        <v>77.73</v>
      </c>
      <c r="H107" s="170">
        <v>8.5999999999999993E-2</v>
      </c>
      <c r="J107" s="171"/>
      <c r="L107" s="170"/>
      <c r="M107" s="170"/>
    </row>
    <row r="108" spans="2:13" s="168" customFormat="1">
      <c r="B108" s="168" t="s">
        <v>2967</v>
      </c>
      <c r="C108" s="167" t="s">
        <v>137</v>
      </c>
      <c r="D108" s="168" t="s">
        <v>2986</v>
      </c>
      <c r="E108" s="168" t="s">
        <v>2986</v>
      </c>
      <c r="F108" s="170">
        <v>-24</v>
      </c>
      <c r="G108" s="170">
        <v>-185.76</v>
      </c>
      <c r="H108" s="170">
        <v>-0.20499999999999999</v>
      </c>
      <c r="J108" s="171"/>
      <c r="L108" s="170"/>
      <c r="M108" s="170"/>
    </row>
    <row r="109" spans="2:13" s="168" customFormat="1">
      <c r="B109" s="168" t="s">
        <v>2968</v>
      </c>
      <c r="C109" s="167" t="s">
        <v>137</v>
      </c>
      <c r="D109" s="168" t="s">
        <v>2986</v>
      </c>
      <c r="E109" s="168" t="s">
        <v>2986</v>
      </c>
      <c r="F109" s="170">
        <v>14</v>
      </c>
      <c r="G109" s="170">
        <v>107.982</v>
      </c>
      <c r="H109" s="170">
        <v>0.11899999999999999</v>
      </c>
      <c r="J109" s="171"/>
      <c r="L109" s="170"/>
      <c r="M109" s="170"/>
    </row>
    <row r="110" spans="2:13" s="168" customFormat="1">
      <c r="B110" s="168" t="s">
        <v>2969</v>
      </c>
      <c r="C110" s="167" t="s">
        <v>137</v>
      </c>
      <c r="D110" s="168" t="s">
        <v>2987</v>
      </c>
      <c r="E110" s="168" t="s">
        <v>454</v>
      </c>
      <c r="F110" s="170">
        <v>55</v>
      </c>
      <c r="G110" s="170">
        <v>1133.1704999999999</v>
      </c>
      <c r="H110" s="170">
        <v>1.2529999999999999</v>
      </c>
      <c r="J110" s="171"/>
      <c r="L110" s="170"/>
      <c r="M110" s="170"/>
    </row>
    <row r="111" spans="2:13" s="168" customFormat="1">
      <c r="B111" s="168" t="s">
        <v>2970</v>
      </c>
      <c r="C111" s="167" t="s">
        <v>137</v>
      </c>
      <c r="D111" s="168" t="s">
        <v>2987</v>
      </c>
      <c r="E111" s="168" t="s">
        <v>454</v>
      </c>
      <c r="F111" s="170">
        <v>-35</v>
      </c>
      <c r="G111" s="170">
        <v>-712.39350000000002</v>
      </c>
      <c r="H111" s="170">
        <v>-0.78800000000000003</v>
      </c>
      <c r="J111" s="171"/>
      <c r="L111" s="170"/>
      <c r="M111" s="170"/>
    </row>
    <row r="112" spans="2:13" s="168" customFormat="1">
      <c r="B112" s="168" t="s">
        <v>2971</v>
      </c>
      <c r="C112" s="167" t="s">
        <v>137</v>
      </c>
      <c r="D112" s="169" t="s">
        <v>2988</v>
      </c>
      <c r="E112" s="169" t="s">
        <v>454</v>
      </c>
      <c r="F112" s="170">
        <v>1571</v>
      </c>
      <c r="G112" s="170">
        <v>1069.19118</v>
      </c>
      <c r="H112" s="170">
        <v>1.1819999999999999</v>
      </c>
      <c r="J112" s="171"/>
      <c r="L112" s="170"/>
      <c r="M112" s="170"/>
    </row>
    <row r="113" spans="2:13" s="168" customFormat="1">
      <c r="B113" s="168" t="s">
        <v>2972</v>
      </c>
      <c r="C113" s="167" t="s">
        <v>137</v>
      </c>
      <c r="D113" s="169" t="s">
        <v>2988</v>
      </c>
      <c r="E113" s="169" t="s">
        <v>454</v>
      </c>
      <c r="F113" s="170">
        <v>-600</v>
      </c>
      <c r="G113" s="170">
        <v>-413.59800000000001</v>
      </c>
      <c r="H113" s="170">
        <v>-0.45700000000000002</v>
      </c>
      <c r="J113" s="171"/>
      <c r="L113" s="170"/>
      <c r="M113" s="170"/>
    </row>
    <row r="114" spans="2:13" s="168" customFormat="1">
      <c r="B114" s="168" t="s">
        <v>2973</v>
      </c>
      <c r="C114" s="167" t="s">
        <v>137</v>
      </c>
      <c r="D114" s="169" t="s">
        <v>2988</v>
      </c>
      <c r="E114" s="169" t="s">
        <v>454</v>
      </c>
      <c r="F114" s="170">
        <v>-1505</v>
      </c>
      <c r="G114" s="170">
        <v>-5122.0417500000003</v>
      </c>
      <c r="H114" s="170">
        <v>-5.6639999999999997</v>
      </c>
      <c r="J114" s="171"/>
      <c r="L114" s="170"/>
      <c r="M114" s="170"/>
    </row>
    <row r="115" spans="2:13" s="168" customFormat="1">
      <c r="B115" s="168" t="s">
        <v>2974</v>
      </c>
      <c r="C115" s="167" t="s">
        <v>137</v>
      </c>
      <c r="D115" s="238" t="s">
        <v>2989</v>
      </c>
      <c r="E115" s="238" t="s">
        <v>2990</v>
      </c>
      <c r="F115" s="170">
        <v>25</v>
      </c>
      <c r="G115" s="170">
        <v>82.112499999999997</v>
      </c>
      <c r="H115" s="170">
        <v>9.0999999999999998E-2</v>
      </c>
      <c r="J115" s="171"/>
      <c r="L115" s="170"/>
      <c r="M115" s="170"/>
    </row>
    <row r="116" spans="2:13" s="168" customFormat="1">
      <c r="B116" s="168" t="s">
        <v>2975</v>
      </c>
      <c r="C116" s="167" t="s">
        <v>137</v>
      </c>
      <c r="D116" s="238" t="s">
        <v>2989</v>
      </c>
      <c r="E116" s="238" t="s">
        <v>2990</v>
      </c>
      <c r="F116" s="170">
        <v>-25</v>
      </c>
      <c r="G116" s="170">
        <v>-87.05</v>
      </c>
      <c r="H116" s="170">
        <v>-9.6000000000000002E-2</v>
      </c>
      <c r="J116" s="171"/>
      <c r="L116" s="170"/>
      <c r="M116" s="170"/>
    </row>
    <row r="117" spans="2:13" s="168" customFormat="1">
      <c r="B117" s="239" t="s">
        <v>2945</v>
      </c>
      <c r="C117" s="240"/>
      <c r="D117" s="241"/>
      <c r="E117" s="241"/>
      <c r="F117" s="242"/>
      <c r="G117" s="243">
        <f>+G85+G87+G89+G91+G92+G94+G96+G97+G98+G99+G100+G101+G102+G104+G105+G107+G109+G110+G112+G115</f>
        <v>12684.039132799995</v>
      </c>
      <c r="H117" s="243">
        <f>+H85+H87+H89+H91+H92+H94+H96+H97+H98+H99+H100+H101+H102+H104+H105+H107+H109+H110+H112+H115</f>
        <v>14.024999999999999</v>
      </c>
      <c r="L117" s="219"/>
      <c r="M117" s="219"/>
    </row>
    <row r="118" spans="2:13" s="168" customFormat="1">
      <c r="B118" s="241" t="s">
        <v>104</v>
      </c>
      <c r="C118" s="240" t="s">
        <v>132</v>
      </c>
      <c r="D118" s="241" t="s">
        <v>105</v>
      </c>
      <c r="E118" s="241" t="s">
        <v>106</v>
      </c>
      <c r="F118" s="244" t="s">
        <v>107</v>
      </c>
      <c r="G118" s="244" t="s">
        <v>108</v>
      </c>
      <c r="H118" s="244" t="s">
        <v>109</v>
      </c>
    </row>
    <row r="119" spans="2:13" s="168" customFormat="1">
      <c r="B119" s="184" t="s">
        <v>110</v>
      </c>
      <c r="C119" s="167"/>
      <c r="F119" s="170"/>
      <c r="G119" s="170"/>
      <c r="H119" s="170"/>
    </row>
    <row r="120" spans="2:13" s="168" customFormat="1">
      <c r="B120" s="184" t="s">
        <v>136</v>
      </c>
      <c r="C120" s="167"/>
      <c r="F120" s="170"/>
      <c r="G120" s="170"/>
      <c r="H120" s="170"/>
    </row>
    <row r="121" spans="2:13" s="168" customFormat="1">
      <c r="B121" s="184" t="s">
        <v>302</v>
      </c>
      <c r="C121" s="167"/>
      <c r="F121" s="170"/>
      <c r="G121" s="170"/>
      <c r="H121" s="170"/>
    </row>
    <row r="122" spans="2:13" s="168" customFormat="1">
      <c r="B122" s="168" t="s">
        <v>303</v>
      </c>
      <c r="C122" s="167">
        <v>5.85</v>
      </c>
      <c r="D122" s="168" t="s">
        <v>304</v>
      </c>
      <c r="E122" s="168" t="s">
        <v>305</v>
      </c>
      <c r="F122" s="170">
        <v>1800000</v>
      </c>
      <c r="G122" s="170">
        <v>1903.31</v>
      </c>
      <c r="H122" s="170">
        <v>2.1</v>
      </c>
    </row>
    <row r="123" spans="2:13" s="168" customFormat="1">
      <c r="B123" s="168" t="s">
        <v>462</v>
      </c>
      <c r="C123" s="167">
        <v>4.6399999999999997</v>
      </c>
      <c r="D123" s="168" t="s">
        <v>304</v>
      </c>
      <c r="E123" s="168" t="s">
        <v>463</v>
      </c>
      <c r="F123" s="170">
        <v>1500000</v>
      </c>
      <c r="G123" s="170">
        <v>1593.69</v>
      </c>
      <c r="H123" s="170">
        <v>1.76</v>
      </c>
    </row>
    <row r="124" spans="2:13" s="168" customFormat="1">
      <c r="B124" s="168" t="s">
        <v>464</v>
      </c>
      <c r="C124" s="167">
        <v>6.33</v>
      </c>
      <c r="D124" s="168" t="s">
        <v>304</v>
      </c>
      <c r="E124" s="168" t="s">
        <v>465</v>
      </c>
      <c r="F124" s="170">
        <v>79500</v>
      </c>
      <c r="G124" s="170">
        <v>76.489999999999995</v>
      </c>
      <c r="H124" s="170">
        <v>0.08</v>
      </c>
    </row>
    <row r="125" spans="2:13" s="168" customFormat="1">
      <c r="B125" s="184" t="s">
        <v>312</v>
      </c>
      <c r="C125" s="185"/>
      <c r="D125" s="184"/>
      <c r="E125" s="184"/>
      <c r="F125" s="172"/>
      <c r="G125" s="172">
        <f>SUM(G118:G124)</f>
        <v>3573.49</v>
      </c>
      <c r="H125" s="172">
        <f>SUM(H118:H124)</f>
        <v>3.9400000000000004</v>
      </c>
    </row>
    <row r="126" spans="2:13" s="168" customFormat="1">
      <c r="B126" s="184" t="s">
        <v>313</v>
      </c>
      <c r="C126" s="167"/>
      <c r="F126" s="170"/>
      <c r="G126" s="170"/>
      <c r="H126" s="170"/>
    </row>
    <row r="127" spans="2:13" s="168" customFormat="1">
      <c r="B127" s="168" t="s">
        <v>466</v>
      </c>
      <c r="C127" s="167">
        <v>4.5999999999999996</v>
      </c>
      <c r="D127" s="168" t="s">
        <v>322</v>
      </c>
      <c r="E127" s="168" t="s">
        <v>467</v>
      </c>
      <c r="F127" s="170">
        <v>250</v>
      </c>
      <c r="G127" s="170">
        <v>2514.21</v>
      </c>
      <c r="H127" s="170">
        <v>2.78</v>
      </c>
    </row>
    <row r="128" spans="2:13" s="168" customFormat="1">
      <c r="B128" s="168" t="s">
        <v>468</v>
      </c>
      <c r="C128" s="167">
        <v>4.45</v>
      </c>
      <c r="D128" s="168" t="s">
        <v>314</v>
      </c>
      <c r="E128" s="168" t="s">
        <v>469</v>
      </c>
      <c r="F128" s="170">
        <v>50</v>
      </c>
      <c r="G128" s="170">
        <v>528.55999999999995</v>
      </c>
      <c r="H128" s="170">
        <v>0.57999999999999996</v>
      </c>
    </row>
    <row r="129" spans="2:9" s="168" customFormat="1">
      <c r="B129" s="168" t="s">
        <v>1302</v>
      </c>
      <c r="C129" s="167">
        <v>6.77</v>
      </c>
      <c r="D129" s="168" t="s">
        <v>314</v>
      </c>
      <c r="E129" s="168" t="s">
        <v>319</v>
      </c>
      <c r="F129" s="170">
        <v>50</v>
      </c>
      <c r="G129" s="170">
        <v>491.32</v>
      </c>
      <c r="H129" s="170">
        <v>0.54</v>
      </c>
    </row>
    <row r="130" spans="2:9" s="168" customFormat="1">
      <c r="B130" s="168" t="s">
        <v>470</v>
      </c>
      <c r="C130" s="167">
        <v>4.68</v>
      </c>
      <c r="D130" s="168" t="s">
        <v>314</v>
      </c>
      <c r="E130" s="168" t="s">
        <v>471</v>
      </c>
      <c r="F130" s="170">
        <v>30</v>
      </c>
      <c r="G130" s="170">
        <v>309.62</v>
      </c>
      <c r="H130" s="170">
        <v>0.34</v>
      </c>
    </row>
    <row r="131" spans="2:9" s="168" customFormat="1">
      <c r="B131" s="184" t="s">
        <v>330</v>
      </c>
      <c r="C131" s="185"/>
      <c r="D131" s="184"/>
      <c r="E131" s="184"/>
      <c r="F131" s="172"/>
      <c r="G131" s="172">
        <f>SUM(G126:G130)</f>
        <v>3843.71</v>
      </c>
      <c r="H131" s="172">
        <f>SUM(H126:H130)</f>
        <v>4.24</v>
      </c>
    </row>
    <row r="132" spans="2:9" s="168" customFormat="1">
      <c r="B132" s="184" t="s">
        <v>459</v>
      </c>
      <c r="C132" s="167"/>
      <c r="F132" s="170"/>
      <c r="G132" s="170"/>
      <c r="H132" s="170"/>
    </row>
    <row r="133" spans="2:9" s="168" customFormat="1">
      <c r="B133" s="168" t="s">
        <v>102</v>
      </c>
      <c r="C133" s="167" t="s">
        <v>137</v>
      </c>
      <c r="D133" s="168" t="s">
        <v>460</v>
      </c>
      <c r="E133" s="168" t="s">
        <v>461</v>
      </c>
      <c r="F133" s="170">
        <v>67099.751999999993</v>
      </c>
      <c r="G133" s="170">
        <v>2203.23</v>
      </c>
      <c r="H133" s="170">
        <v>2.44</v>
      </c>
    </row>
    <row r="134" spans="2:9" s="168" customFormat="1">
      <c r="B134" s="184" t="s">
        <v>2347</v>
      </c>
      <c r="C134" s="185"/>
      <c r="D134" s="184"/>
      <c r="E134" s="184"/>
      <c r="F134" s="172"/>
      <c r="G134" s="172">
        <f>SUM(G133)</f>
        <v>2203.23</v>
      </c>
      <c r="H134" s="172">
        <f>SUM(H133)</f>
        <v>2.44</v>
      </c>
    </row>
    <row r="135" spans="2:9" s="168" customFormat="1">
      <c r="B135" s="184" t="s">
        <v>399</v>
      </c>
      <c r="C135" s="185"/>
      <c r="D135" s="184"/>
      <c r="E135" s="184"/>
      <c r="F135" s="172"/>
      <c r="G135" s="172">
        <v>15846.06</v>
      </c>
      <c r="H135" s="172">
        <v>17.52</v>
      </c>
    </row>
    <row r="136" spans="2:9" s="168" customFormat="1">
      <c r="B136" s="184" t="s">
        <v>121</v>
      </c>
      <c r="C136" s="185"/>
      <c r="D136" s="184"/>
      <c r="E136" s="184"/>
      <c r="F136" s="172"/>
      <c r="G136" s="172">
        <f>+G82+G117+G125+G131+G134+G135</f>
        <v>98045.129132800008</v>
      </c>
      <c r="H136" s="172">
        <f>+H82+H117+H125+H131+H134+H135</f>
        <v>108.35499999999999</v>
      </c>
      <c r="I136" s="99"/>
    </row>
    <row r="137" spans="2:9" s="168" customFormat="1">
      <c r="B137" s="184" t="s">
        <v>259</v>
      </c>
      <c r="C137" s="185"/>
      <c r="D137" s="184"/>
      <c r="E137" s="184"/>
      <c r="F137" s="172"/>
      <c r="G137" s="172">
        <f>+G138-G136</f>
        <v>-7610.3181538200151</v>
      </c>
      <c r="H137" s="172">
        <v>-8.36</v>
      </c>
    </row>
    <row r="138" spans="2:9" s="168" customFormat="1">
      <c r="B138" s="184" t="s">
        <v>123</v>
      </c>
      <c r="C138" s="185"/>
      <c r="D138" s="184"/>
      <c r="E138" s="184"/>
      <c r="F138" s="172"/>
      <c r="G138" s="172">
        <v>90434.810978979993</v>
      </c>
      <c r="H138" s="172">
        <v>100</v>
      </c>
    </row>
    <row r="139" spans="2:9" s="168" customFormat="1">
      <c r="B139" s="184" t="s">
        <v>2998</v>
      </c>
      <c r="C139" s="185"/>
      <c r="D139" s="184"/>
      <c r="E139" s="184"/>
      <c r="F139" s="172"/>
      <c r="G139" s="172"/>
      <c r="H139" s="172"/>
    </row>
    <row r="140" spans="2:9" s="168" customFormat="1">
      <c r="B140" s="168" t="s">
        <v>124</v>
      </c>
      <c r="C140" s="167"/>
      <c r="F140" s="170"/>
      <c r="G140" s="170"/>
      <c r="H140" s="170"/>
    </row>
    <row r="141" spans="2:9" s="168" customFormat="1">
      <c r="B141" s="168" t="s">
        <v>125</v>
      </c>
      <c r="C141" s="167"/>
      <c r="F141" s="170"/>
      <c r="G141" s="170"/>
      <c r="H141" s="170"/>
    </row>
    <row r="142" spans="2:9" s="168" customFormat="1">
      <c r="C142" s="167"/>
      <c r="F142" s="170"/>
      <c r="G142" s="170"/>
      <c r="H142" s="170"/>
    </row>
    <row r="143" spans="2:9" s="168" customFormat="1" ht="25.5">
      <c r="B143" s="186" t="s">
        <v>126</v>
      </c>
      <c r="C143" s="167" t="s">
        <v>127</v>
      </c>
      <c r="F143" s="170"/>
      <c r="G143" s="170"/>
      <c r="H143" s="170"/>
    </row>
    <row r="144" spans="2:9" s="168" customFormat="1">
      <c r="B144" s="184"/>
      <c r="C144" s="167"/>
      <c r="F144" s="170"/>
      <c r="G144" s="170"/>
      <c r="H144" s="170"/>
    </row>
    <row r="145" spans="2:8" s="168" customFormat="1">
      <c r="B145" s="184" t="s">
        <v>128</v>
      </c>
      <c r="C145" s="167"/>
      <c r="F145" s="170"/>
      <c r="G145" s="170"/>
      <c r="H145" s="170"/>
    </row>
    <row r="146" spans="2:8" s="168" customFormat="1">
      <c r="B146" s="184" t="s">
        <v>205</v>
      </c>
      <c r="C146" s="167"/>
      <c r="F146" s="170"/>
      <c r="G146" s="170"/>
      <c r="H146" s="170"/>
    </row>
    <row r="147" spans="2:8" s="168" customFormat="1">
      <c r="B147" s="184" t="s">
        <v>129</v>
      </c>
      <c r="C147" s="167"/>
      <c r="F147" s="170"/>
      <c r="G147" s="170"/>
      <c r="H147" s="170"/>
    </row>
    <row r="148" spans="2:8" s="168" customFormat="1">
      <c r="B148" s="184" t="s">
        <v>472</v>
      </c>
      <c r="C148" s="185"/>
      <c r="F148" s="170"/>
      <c r="G148" s="170"/>
      <c r="H148" s="170"/>
    </row>
    <row r="149" spans="2:8" s="168" customFormat="1">
      <c r="B149" s="184" t="s">
        <v>473</v>
      </c>
      <c r="C149" s="185"/>
      <c r="F149" s="170"/>
      <c r="G149" s="170"/>
      <c r="H149" s="170"/>
    </row>
    <row r="150" spans="2:8" s="168" customFormat="1">
      <c r="B150" s="184" t="s">
        <v>474</v>
      </c>
      <c r="C150" s="185"/>
      <c r="F150" s="170"/>
      <c r="G150" s="170"/>
      <c r="H150" s="170"/>
    </row>
    <row r="151" spans="2:8" s="168" customFormat="1">
      <c r="B151" s="184" t="s">
        <v>475</v>
      </c>
      <c r="C151" s="185"/>
      <c r="F151" s="170"/>
      <c r="G151" s="170"/>
      <c r="H151" s="170"/>
    </row>
    <row r="152" spans="2:8" s="168" customFormat="1">
      <c r="B152" s="184" t="s">
        <v>476</v>
      </c>
      <c r="C152" s="185"/>
      <c r="F152" s="170"/>
      <c r="G152" s="170"/>
      <c r="H152" s="170"/>
    </row>
    <row r="153" spans="2:8" s="168" customFormat="1">
      <c r="B153" s="184" t="s">
        <v>477</v>
      </c>
      <c r="C153" s="185"/>
      <c r="F153" s="170"/>
      <c r="G153" s="170"/>
      <c r="H153" s="170"/>
    </row>
    <row r="154" spans="2:8" s="168" customFormat="1">
      <c r="B154" s="184" t="s">
        <v>478</v>
      </c>
      <c r="C154" s="185"/>
      <c r="F154" s="170"/>
      <c r="G154" s="170"/>
      <c r="H154" s="170"/>
    </row>
    <row r="155" spans="2:8" s="168" customFormat="1">
      <c r="B155" s="184" t="s">
        <v>479</v>
      </c>
      <c r="C155" s="185"/>
      <c r="F155" s="170"/>
      <c r="G155" s="170"/>
      <c r="H155" s="170"/>
    </row>
    <row r="156" spans="2:8" s="231" customFormat="1">
      <c r="B156" s="218" t="s">
        <v>2335</v>
      </c>
      <c r="C156" s="230"/>
      <c r="F156" s="232"/>
      <c r="G156" s="232"/>
      <c r="H156" s="232"/>
    </row>
    <row r="157" spans="2:8" s="231" customFormat="1">
      <c r="B157" s="218" t="s">
        <v>130</v>
      </c>
      <c r="C157" s="233"/>
      <c r="F157" s="232"/>
      <c r="G157" s="232"/>
      <c r="H157" s="232"/>
    </row>
    <row r="158" spans="2:8" s="231" customFormat="1">
      <c r="B158" s="203" t="s">
        <v>2340</v>
      </c>
      <c r="C158" s="233"/>
      <c r="F158" s="232"/>
      <c r="G158" s="232"/>
      <c r="H158" s="232"/>
    </row>
    <row r="159" spans="2:8" s="231" customFormat="1">
      <c r="B159" s="203" t="s">
        <v>131</v>
      </c>
      <c r="C159" s="233"/>
      <c r="F159" s="232"/>
      <c r="G159" s="232"/>
      <c r="H159" s="232"/>
    </row>
    <row r="160" spans="2:8" s="168" customFormat="1">
      <c r="C160" s="167"/>
      <c r="F160" s="170"/>
      <c r="G160" s="170"/>
      <c r="H160" s="170"/>
    </row>
    <row r="161" spans="2:8" s="168" customFormat="1" ht="14.25">
      <c r="B161" s="187" t="s">
        <v>2380</v>
      </c>
      <c r="C161" s="169"/>
      <c r="F161" s="170"/>
      <c r="G161" s="170"/>
      <c r="H161" s="170"/>
    </row>
    <row r="162" spans="2:8" s="168" customFormat="1" ht="25.5">
      <c r="B162" s="188" t="s">
        <v>2372</v>
      </c>
      <c r="C162" s="188" t="s">
        <v>2373</v>
      </c>
      <c r="F162" s="170"/>
      <c r="G162" s="170"/>
      <c r="H162" s="170"/>
    </row>
    <row r="163" spans="2:8" s="168" customFormat="1">
      <c r="B163" s="123" t="s">
        <v>2374</v>
      </c>
      <c r="C163" s="124">
        <v>1856</v>
      </c>
      <c r="F163" s="170"/>
      <c r="G163" s="170"/>
      <c r="H163" s="170"/>
    </row>
    <row r="164" spans="2:8" s="168" customFormat="1">
      <c r="B164" s="123" t="s">
        <v>2375</v>
      </c>
      <c r="C164" s="124">
        <v>0</v>
      </c>
      <c r="F164" s="170"/>
      <c r="G164" s="170"/>
      <c r="H164" s="170"/>
    </row>
    <row r="165" spans="2:8" s="168" customFormat="1">
      <c r="B165" s="123" t="s">
        <v>2376</v>
      </c>
      <c r="C165" s="124">
        <v>0</v>
      </c>
      <c r="F165" s="170"/>
      <c r="G165" s="170"/>
      <c r="H165" s="170"/>
    </row>
    <row r="166" spans="2:8" s="168" customFormat="1">
      <c r="B166" s="123" t="s">
        <v>2377</v>
      </c>
      <c r="C166" s="124">
        <v>0</v>
      </c>
      <c r="F166" s="170"/>
      <c r="G166" s="170"/>
      <c r="H166" s="170"/>
    </row>
    <row r="167" spans="2:8" s="168" customFormat="1">
      <c r="B167" s="125" t="s">
        <v>2378</v>
      </c>
      <c r="C167" s="124">
        <v>2200</v>
      </c>
      <c r="F167" s="170"/>
      <c r="G167" s="170"/>
      <c r="H167" s="170"/>
    </row>
    <row r="168" spans="2:8" s="168" customFormat="1">
      <c r="B168" s="189" t="s">
        <v>2379</v>
      </c>
      <c r="C168" s="190">
        <f>SUM(C163:C167)</f>
        <v>4056</v>
      </c>
      <c r="F168" s="170"/>
      <c r="G168" s="170"/>
      <c r="H168" s="170"/>
    </row>
    <row r="169" spans="2:8" s="168" customFormat="1">
      <c r="C169" s="167"/>
      <c r="F169" s="170"/>
      <c r="G169" s="170"/>
      <c r="H169" s="170"/>
    </row>
    <row r="170" spans="2:8" s="168" customFormat="1">
      <c r="C170" s="167"/>
      <c r="F170" s="170"/>
      <c r="G170" s="170"/>
      <c r="H170" s="170"/>
    </row>
    <row r="171" spans="2:8" s="231" customFormat="1" ht="15">
      <c r="B171" s="191" t="s">
        <v>2381</v>
      </c>
      <c r="C171" s="192">
        <v>44408</v>
      </c>
      <c r="D171" s="168"/>
      <c r="E171" s="168"/>
      <c r="F171" s="170"/>
      <c r="G171" s="232"/>
      <c r="H171" s="232"/>
    </row>
    <row r="172" spans="2:8" s="231" customFormat="1" ht="60">
      <c r="B172" s="193" t="s">
        <v>2382</v>
      </c>
      <c r="C172" s="193" t="s">
        <v>2383</v>
      </c>
      <c r="D172" s="126" t="s">
        <v>2384</v>
      </c>
      <c r="E172" s="193" t="s">
        <v>2385</v>
      </c>
      <c r="F172" s="193" t="s">
        <v>2386</v>
      </c>
      <c r="G172" s="232"/>
      <c r="H172" s="232"/>
    </row>
    <row r="173" spans="2:8" s="168" customFormat="1" ht="15">
      <c r="B173" s="245" t="s">
        <v>2408</v>
      </c>
      <c r="C173" s="246">
        <v>-164739</v>
      </c>
      <c r="D173" s="144">
        <v>552.54740000000004</v>
      </c>
      <c r="E173" s="144">
        <v>563.15</v>
      </c>
      <c r="F173" s="307" t="s">
        <v>2740</v>
      </c>
      <c r="G173" s="170"/>
      <c r="H173" s="170"/>
    </row>
    <row r="174" spans="2:8" s="168" customFormat="1" ht="15">
      <c r="B174" s="245" t="s">
        <v>2443</v>
      </c>
      <c r="C174" s="246">
        <v>-37200</v>
      </c>
      <c r="D174" s="144">
        <v>2480.6631000000002</v>
      </c>
      <c r="E174" s="144">
        <v>2445.1</v>
      </c>
      <c r="F174" s="307"/>
      <c r="G174" s="170"/>
      <c r="H174" s="170"/>
    </row>
    <row r="175" spans="2:8" s="168" customFormat="1" ht="15">
      <c r="B175" s="245" t="s">
        <v>2449</v>
      </c>
      <c r="C175" s="246">
        <v>-16800</v>
      </c>
      <c r="D175" s="144">
        <v>2359.6012000000001</v>
      </c>
      <c r="E175" s="144">
        <v>2343.25</v>
      </c>
      <c r="F175" s="307"/>
      <c r="G175" s="170"/>
      <c r="H175" s="170"/>
    </row>
    <row r="176" spans="2:8" s="168" customFormat="1" ht="15">
      <c r="B176" s="245" t="s">
        <v>2456</v>
      </c>
      <c r="C176" s="246">
        <v>-36000</v>
      </c>
      <c r="D176" s="144">
        <v>1614.5771</v>
      </c>
      <c r="E176" s="144">
        <v>1612.25</v>
      </c>
      <c r="F176" s="307"/>
      <c r="G176" s="170"/>
      <c r="H176" s="170"/>
    </row>
    <row r="177" spans="2:8" s="168" customFormat="1" ht="15">
      <c r="B177" s="245" t="s">
        <v>2469</v>
      </c>
      <c r="C177" s="246">
        <v>-24650</v>
      </c>
      <c r="D177" s="144">
        <v>1178.3246999999999</v>
      </c>
      <c r="E177" s="144">
        <v>1112.5999999999999</v>
      </c>
      <c r="F177" s="307"/>
      <c r="G177" s="170"/>
      <c r="H177" s="170"/>
    </row>
    <row r="178" spans="2:8" s="168" customFormat="1" ht="15">
      <c r="B178" s="245" t="s">
        <v>2495</v>
      </c>
      <c r="C178" s="246">
        <v>-65250</v>
      </c>
      <c r="D178" s="144">
        <v>2093.3051999999998</v>
      </c>
      <c r="E178" s="144">
        <v>2041.3</v>
      </c>
      <c r="F178" s="307"/>
      <c r="G178" s="170"/>
      <c r="H178" s="170"/>
    </row>
    <row r="179" spans="2:8" s="168" customFormat="1" ht="15">
      <c r="B179" s="245" t="s">
        <v>2510</v>
      </c>
      <c r="C179" s="246">
        <v>-36600</v>
      </c>
      <c r="D179" s="144">
        <v>3211.6390999999999</v>
      </c>
      <c r="E179" s="144">
        <v>3181.55</v>
      </c>
      <c r="F179" s="307"/>
      <c r="G179" s="170"/>
      <c r="H179" s="170"/>
    </row>
    <row r="180" spans="2:8" s="168" customFormat="1" ht="15">
      <c r="B180" s="245" t="s">
        <v>2515</v>
      </c>
      <c r="C180" s="246">
        <v>-1800</v>
      </c>
      <c r="D180" s="144">
        <v>7528.3636999999999</v>
      </c>
      <c r="E180" s="144">
        <v>7613.45</v>
      </c>
      <c r="F180" s="307"/>
      <c r="G180" s="170"/>
      <c r="H180" s="170"/>
    </row>
    <row r="181" spans="2:8" s="168" customFormat="1" ht="15">
      <c r="B181" s="245" t="s">
        <v>2519</v>
      </c>
      <c r="C181" s="246">
        <v>-73600</v>
      </c>
      <c r="D181" s="144">
        <v>593.95399999999995</v>
      </c>
      <c r="E181" s="144">
        <v>589.65</v>
      </c>
      <c r="F181" s="307"/>
      <c r="G181" s="170"/>
      <c r="H181" s="170"/>
    </row>
    <row r="182" spans="2:8" s="168" customFormat="1">
      <c r="C182" s="167"/>
      <c r="F182" s="170"/>
      <c r="G182" s="170"/>
      <c r="H182" s="170"/>
    </row>
    <row r="183" spans="2:8" s="168" customFormat="1">
      <c r="B183" s="220" t="s">
        <v>2751</v>
      </c>
      <c r="C183" s="221">
        <v>6.25E-2</v>
      </c>
      <c r="F183" s="170"/>
      <c r="G183" s="170"/>
      <c r="H183" s="170"/>
    </row>
    <row r="184" spans="2:8" s="168" customFormat="1">
      <c r="C184" s="167"/>
      <c r="F184" s="170"/>
      <c r="G184" s="170"/>
      <c r="H184" s="170"/>
    </row>
    <row r="185" spans="2:8" s="231" customFormat="1" ht="15">
      <c r="B185" s="197" t="s">
        <v>2538</v>
      </c>
      <c r="C185" s="221"/>
      <c r="F185" s="232"/>
      <c r="G185" s="232"/>
      <c r="H185" s="232"/>
    </row>
    <row r="186" spans="2:8" s="231" customFormat="1" ht="15">
      <c r="B186" s="197"/>
      <c r="C186" s="221"/>
      <c r="F186" s="232"/>
      <c r="G186" s="232"/>
      <c r="H186" s="232"/>
    </row>
    <row r="187" spans="2:8" s="231" customFormat="1" ht="15.75" customHeight="1">
      <c r="B187" s="247" t="s">
        <v>2522</v>
      </c>
      <c r="C187" s="143" t="s">
        <v>2752</v>
      </c>
      <c r="F187" s="232"/>
      <c r="G187" s="232"/>
      <c r="H187" s="232"/>
    </row>
    <row r="188" spans="2:8" s="231" customFormat="1" ht="15.75" customHeight="1">
      <c r="B188" s="155" t="s">
        <v>2580</v>
      </c>
      <c r="C188" s="157">
        <v>1</v>
      </c>
      <c r="F188" s="232"/>
      <c r="G188" s="232"/>
      <c r="H188" s="232"/>
    </row>
    <row r="189" spans="2:8" s="231" customFormat="1" ht="15.75" customHeight="1">
      <c r="B189" s="155" t="s">
        <v>2573</v>
      </c>
      <c r="C189" s="157">
        <v>1</v>
      </c>
      <c r="F189" s="232"/>
      <c r="G189" s="232"/>
      <c r="H189" s="232"/>
    </row>
    <row r="190" spans="2:8" s="231" customFormat="1" ht="15.75" customHeight="1">
      <c r="B190" s="155" t="s">
        <v>2609</v>
      </c>
      <c r="C190" s="157">
        <v>1</v>
      </c>
      <c r="F190" s="232"/>
      <c r="G190" s="232"/>
      <c r="H190" s="232"/>
    </row>
    <row r="191" spans="2:8" s="231" customFormat="1" ht="15.75" customHeight="1">
      <c r="B191" s="155" t="s">
        <v>2610</v>
      </c>
      <c r="C191" s="157">
        <v>1</v>
      </c>
      <c r="F191" s="232"/>
      <c r="G191" s="232"/>
      <c r="H191" s="232"/>
    </row>
    <row r="192" spans="2:8" s="231" customFormat="1" ht="15.75" customHeight="1">
      <c r="B192" s="155" t="s">
        <v>2647</v>
      </c>
      <c r="C192" s="157">
        <v>1</v>
      </c>
      <c r="F192" s="232"/>
      <c r="G192" s="232"/>
      <c r="H192" s="232"/>
    </row>
    <row r="193" spans="2:8" s="231" customFormat="1" ht="15.75" customHeight="1">
      <c r="B193" s="155" t="s">
        <v>2578</v>
      </c>
      <c r="C193" s="157">
        <v>1</v>
      </c>
      <c r="F193" s="232"/>
      <c r="G193" s="232"/>
      <c r="H193" s="232"/>
    </row>
    <row r="194" spans="2:8" s="231" customFormat="1" ht="15.75" customHeight="1">
      <c r="B194" s="155" t="s">
        <v>2606</v>
      </c>
      <c r="C194" s="157">
        <v>1</v>
      </c>
      <c r="F194" s="232"/>
      <c r="G194" s="232"/>
      <c r="H194" s="232"/>
    </row>
    <row r="195" spans="2:8" s="231" customFormat="1" ht="15.75" customHeight="1">
      <c r="B195" s="155" t="s">
        <v>2666</v>
      </c>
      <c r="C195" s="157">
        <v>1</v>
      </c>
      <c r="F195" s="232"/>
      <c r="G195" s="232"/>
      <c r="H195" s="232"/>
    </row>
    <row r="196" spans="2:8" s="231" customFormat="1" ht="15.75" customHeight="1">
      <c r="B196" s="155" t="s">
        <v>2656</v>
      </c>
      <c r="C196" s="157">
        <v>1</v>
      </c>
      <c r="F196" s="232"/>
      <c r="G196" s="232"/>
      <c r="H196" s="232"/>
    </row>
    <row r="197" spans="2:8" s="231" customFormat="1" ht="15.75" customHeight="1">
      <c r="B197" s="155" t="s">
        <v>2558</v>
      </c>
      <c r="C197" s="157">
        <v>1</v>
      </c>
      <c r="F197" s="232"/>
      <c r="G197" s="232"/>
      <c r="H197" s="232"/>
    </row>
    <row r="198" spans="2:8" s="168" customFormat="1" ht="12.75" customHeight="1">
      <c r="B198" s="248"/>
      <c r="C198" s="249"/>
      <c r="F198" s="170"/>
      <c r="G198" s="170"/>
      <c r="H198" s="170"/>
    </row>
    <row r="199" spans="2:8" s="231" customFormat="1" ht="15.75" customHeight="1">
      <c r="B199" s="250" t="s">
        <v>2738</v>
      </c>
      <c r="C199" s="143" t="s">
        <v>2752</v>
      </c>
      <c r="F199" s="232"/>
      <c r="G199" s="232"/>
      <c r="H199" s="232"/>
    </row>
    <row r="200" spans="2:8" s="231" customFormat="1" ht="15.75" customHeight="1">
      <c r="B200" s="155" t="s">
        <v>2580</v>
      </c>
      <c r="C200" s="157">
        <v>1</v>
      </c>
      <c r="F200" s="232"/>
      <c r="G200" s="232"/>
      <c r="H200" s="232"/>
    </row>
    <row r="201" spans="2:8" s="231" customFormat="1" ht="15.75" customHeight="1">
      <c r="B201" s="155" t="s">
        <v>2573</v>
      </c>
      <c r="C201" s="157">
        <v>1</v>
      </c>
      <c r="F201" s="232"/>
      <c r="G201" s="232"/>
      <c r="H201" s="232"/>
    </row>
    <row r="202" spans="2:8" s="231" customFormat="1" ht="15.75" customHeight="1">
      <c r="B202" s="155" t="s">
        <v>2609</v>
      </c>
      <c r="C202" s="157">
        <v>1</v>
      </c>
      <c r="F202" s="232"/>
      <c r="G202" s="232"/>
      <c r="H202" s="232"/>
    </row>
    <row r="203" spans="2:8" s="231" customFormat="1" ht="15.75" customHeight="1">
      <c r="B203" s="155" t="s">
        <v>2610</v>
      </c>
      <c r="C203" s="157">
        <v>1</v>
      </c>
      <c r="F203" s="232"/>
      <c r="G203" s="232"/>
      <c r="H203" s="232"/>
    </row>
    <row r="204" spans="2:8" s="231" customFormat="1" ht="15.75" customHeight="1">
      <c r="B204" s="155" t="s">
        <v>2647</v>
      </c>
      <c r="C204" s="157">
        <v>1</v>
      </c>
      <c r="F204" s="232"/>
      <c r="G204" s="232"/>
      <c r="H204" s="232"/>
    </row>
    <row r="205" spans="2:8" s="231" customFormat="1" ht="15.75" customHeight="1">
      <c r="B205" s="155" t="s">
        <v>2578</v>
      </c>
      <c r="C205" s="157">
        <v>1</v>
      </c>
      <c r="F205" s="232"/>
      <c r="G205" s="232"/>
      <c r="H205" s="232"/>
    </row>
    <row r="206" spans="2:8" s="231" customFormat="1" ht="15.75" customHeight="1">
      <c r="B206" s="155" t="s">
        <v>2606</v>
      </c>
      <c r="C206" s="157">
        <v>1</v>
      </c>
      <c r="F206" s="232"/>
      <c r="G206" s="232"/>
      <c r="H206" s="232"/>
    </row>
    <row r="207" spans="2:8" s="231" customFormat="1" ht="15.75" customHeight="1">
      <c r="B207" s="155" t="s">
        <v>2666</v>
      </c>
      <c r="C207" s="157">
        <v>1</v>
      </c>
      <c r="F207" s="232"/>
      <c r="G207" s="232"/>
      <c r="H207" s="232"/>
    </row>
    <row r="208" spans="2:8" s="231" customFormat="1" ht="15.75" customHeight="1">
      <c r="B208" s="155" t="s">
        <v>2656</v>
      </c>
      <c r="C208" s="157">
        <v>1</v>
      </c>
      <c r="F208" s="232"/>
      <c r="G208" s="232"/>
      <c r="H208" s="232"/>
    </row>
    <row r="209" spans="2:8" s="231" customFormat="1" ht="15.75" customHeight="1">
      <c r="B209" s="155" t="s">
        <v>2558</v>
      </c>
      <c r="C209" s="157">
        <v>1</v>
      </c>
      <c r="F209" s="232"/>
      <c r="G209" s="232"/>
      <c r="H209" s="232"/>
    </row>
    <row r="210" spans="2:8" s="231" customFormat="1" ht="15.75" customHeight="1">
      <c r="B210" s="250"/>
      <c r="C210" s="143"/>
      <c r="F210" s="232"/>
      <c r="G210" s="232"/>
      <c r="H210" s="232"/>
    </row>
    <row r="211" spans="2:8" s="168" customFormat="1" ht="12.75" customHeight="1">
      <c r="C211" s="167"/>
      <c r="F211" s="170"/>
      <c r="G211" s="170"/>
      <c r="H211" s="170"/>
    </row>
    <row r="212" spans="2:8" s="231" customFormat="1" ht="15.75" customHeight="1">
      <c r="B212" s="199" t="s">
        <v>2525</v>
      </c>
      <c r="C212" s="145" t="s">
        <v>2535</v>
      </c>
      <c r="F212" s="232"/>
      <c r="G212" s="232"/>
      <c r="H212" s="232"/>
    </row>
    <row r="213" spans="2:8" s="231" customFormat="1" ht="15.75" customHeight="1">
      <c r="B213" s="155" t="s">
        <v>2580</v>
      </c>
      <c r="C213" s="156">
        <v>90717879.459999993</v>
      </c>
      <c r="F213" s="232"/>
      <c r="G213" s="232"/>
      <c r="H213" s="232"/>
    </row>
    <row r="214" spans="2:8" s="231" customFormat="1" ht="15.75" customHeight="1">
      <c r="B214" s="155" t="s">
        <v>2573</v>
      </c>
      <c r="C214" s="156">
        <v>39508455.840000004</v>
      </c>
      <c r="F214" s="232"/>
      <c r="G214" s="232"/>
      <c r="H214" s="232"/>
    </row>
    <row r="215" spans="2:8" s="231" customFormat="1" ht="15.75" customHeight="1">
      <c r="B215" s="155" t="s">
        <v>2609</v>
      </c>
      <c r="C215" s="156">
        <v>91973038.200000003</v>
      </c>
      <c r="F215" s="232"/>
      <c r="G215" s="232"/>
      <c r="H215" s="232"/>
    </row>
    <row r="216" spans="2:8" s="231" customFormat="1" ht="15.75" customHeight="1">
      <c r="B216" s="155" t="s">
        <v>2610</v>
      </c>
      <c r="C216" s="156">
        <v>57924000</v>
      </c>
      <c r="F216" s="232"/>
      <c r="G216" s="232"/>
      <c r="H216" s="232"/>
    </row>
    <row r="217" spans="2:8" s="231" customFormat="1" ht="15.75" customHeight="1">
      <c r="B217" s="155" t="s">
        <v>2647</v>
      </c>
      <c r="C217" s="156">
        <v>28943731.739999998</v>
      </c>
      <c r="F217" s="232"/>
      <c r="G217" s="232"/>
      <c r="H217" s="232"/>
    </row>
    <row r="218" spans="2:8" s="231" customFormat="1" ht="15.75" customHeight="1">
      <c r="B218" s="155" t="s">
        <v>2578</v>
      </c>
      <c r="C218" s="156">
        <v>26639735.079999998</v>
      </c>
      <c r="F218" s="232"/>
      <c r="G218" s="232"/>
      <c r="H218" s="232"/>
    </row>
    <row r="219" spans="2:8" s="231" customFormat="1" ht="15.75" customHeight="1">
      <c r="B219" s="155" t="s">
        <v>2606</v>
      </c>
      <c r="C219" s="156">
        <v>136141325.78</v>
      </c>
      <c r="F219" s="232"/>
      <c r="G219" s="232"/>
      <c r="H219" s="232"/>
    </row>
    <row r="220" spans="2:8" s="231" customFormat="1" ht="15.75" customHeight="1">
      <c r="B220" s="155" t="s">
        <v>2666</v>
      </c>
      <c r="C220" s="156">
        <v>50997599.579999998</v>
      </c>
      <c r="F220" s="232"/>
      <c r="G220" s="232"/>
      <c r="H220" s="232"/>
    </row>
    <row r="221" spans="2:8" s="231" customFormat="1" ht="15.75" customHeight="1">
      <c r="B221" s="155" t="s">
        <v>2656</v>
      </c>
      <c r="C221" s="156">
        <v>13570054.92</v>
      </c>
      <c r="F221" s="232"/>
      <c r="G221" s="232"/>
      <c r="H221" s="232"/>
    </row>
    <row r="222" spans="2:8" s="231" customFormat="1" ht="15.75" customHeight="1">
      <c r="B222" s="155" t="s">
        <v>2558</v>
      </c>
      <c r="C222" s="156">
        <v>43605998.079999998</v>
      </c>
      <c r="F222" s="232"/>
      <c r="G222" s="232"/>
      <c r="H222" s="232"/>
    </row>
    <row r="223" spans="2:8" s="168" customFormat="1" ht="15.75">
      <c r="C223" s="251">
        <f>SUM(C213:C222)</f>
        <v>580021818.68000007</v>
      </c>
      <c r="F223" s="170"/>
      <c r="G223" s="170"/>
      <c r="H223" s="170"/>
    </row>
    <row r="224" spans="2:8" s="168" customFormat="1" ht="12.75" customHeight="1">
      <c r="C224" s="167"/>
      <c r="F224" s="170"/>
      <c r="G224" s="170"/>
      <c r="H224" s="170"/>
    </row>
    <row r="225" spans="2:8" s="231" customFormat="1" ht="15.75" customHeight="1">
      <c r="B225" s="199" t="s">
        <v>2527</v>
      </c>
      <c r="C225" s="143" t="s">
        <v>2535</v>
      </c>
      <c r="F225" s="232"/>
      <c r="G225" s="232"/>
      <c r="H225" s="232"/>
    </row>
    <row r="226" spans="2:8" s="231" customFormat="1" ht="15.75" customHeight="1">
      <c r="B226" s="155" t="s">
        <v>2580</v>
      </c>
      <c r="C226" s="156">
        <v>88152800.959999993</v>
      </c>
      <c r="F226" s="232"/>
      <c r="G226" s="232"/>
      <c r="H226" s="232"/>
    </row>
    <row r="227" spans="2:8" s="231" customFormat="1" ht="15.75" customHeight="1">
      <c r="B227" s="155" t="s">
        <v>2573</v>
      </c>
      <c r="C227" s="156">
        <v>42500846.720000006</v>
      </c>
      <c r="F227" s="232"/>
      <c r="G227" s="232"/>
      <c r="H227" s="232"/>
    </row>
    <row r="228" spans="2:8" s="231" customFormat="1" ht="15.75" customHeight="1">
      <c r="B228" s="155" t="s">
        <v>2609</v>
      </c>
      <c r="C228" s="156">
        <v>93079180.920000002</v>
      </c>
      <c r="F228" s="232"/>
      <c r="G228" s="232"/>
      <c r="H228" s="232"/>
    </row>
    <row r="229" spans="2:8" s="231" customFormat="1" ht="15.75" customHeight="1">
      <c r="B229" s="155" t="s">
        <v>2610</v>
      </c>
      <c r="C229" s="156">
        <v>54225075.799999997</v>
      </c>
      <c r="F229" s="232"/>
      <c r="G229" s="232"/>
      <c r="H229" s="232"/>
    </row>
    <row r="230" spans="2:8" s="231" customFormat="1" ht="15.75" customHeight="1">
      <c r="B230" s="155" t="s">
        <v>2647</v>
      </c>
      <c r="C230" s="156">
        <v>28561953.93</v>
      </c>
      <c r="F230" s="232"/>
      <c r="G230" s="232"/>
      <c r="H230" s="232"/>
    </row>
    <row r="231" spans="2:8" s="231" customFormat="1" ht="15.75" customHeight="1">
      <c r="B231" s="155" t="s">
        <v>2578</v>
      </c>
      <c r="C231" s="156">
        <v>28460042.729999997</v>
      </c>
      <c r="F231" s="232"/>
      <c r="G231" s="232"/>
      <c r="H231" s="232"/>
    </row>
    <row r="232" spans="2:8" s="231" customFormat="1" ht="15.75" customHeight="1">
      <c r="B232" s="155" t="s">
        <v>2606</v>
      </c>
      <c r="C232" s="156">
        <v>138541945.56999999</v>
      </c>
      <c r="F232" s="232"/>
      <c r="G232" s="232"/>
      <c r="H232" s="232"/>
    </row>
    <row r="233" spans="2:8" s="231" customFormat="1" ht="15.75" customHeight="1">
      <c r="B233" s="155" t="s">
        <v>2666</v>
      </c>
      <c r="C233" s="156">
        <v>52335072.469999999</v>
      </c>
      <c r="F233" s="232"/>
      <c r="G233" s="232"/>
      <c r="H233" s="232"/>
    </row>
    <row r="234" spans="2:8" s="231" customFormat="1" ht="15.75" customHeight="1">
      <c r="B234" s="155" t="s">
        <v>2656</v>
      </c>
      <c r="C234" s="156">
        <v>12177610.08</v>
      </c>
      <c r="F234" s="232"/>
      <c r="G234" s="232"/>
      <c r="H234" s="232"/>
    </row>
    <row r="235" spans="2:8" s="231" customFormat="1" ht="15.75" customHeight="1">
      <c r="B235" s="155" t="s">
        <v>2558</v>
      </c>
      <c r="C235" s="156">
        <v>40154137.559999995</v>
      </c>
      <c r="F235" s="232"/>
      <c r="G235" s="232"/>
      <c r="H235" s="232"/>
    </row>
    <row r="236" spans="2:8" s="168" customFormat="1" ht="15.75">
      <c r="C236" s="251">
        <f>SUM(C226:C235)</f>
        <v>578188666.74000001</v>
      </c>
      <c r="F236" s="170"/>
      <c r="G236" s="170"/>
      <c r="H236" s="170"/>
    </row>
    <row r="237" spans="2:8" s="168" customFormat="1" ht="12.75" customHeight="1">
      <c r="C237" s="167"/>
      <c r="F237" s="170"/>
      <c r="G237" s="170"/>
      <c r="H237" s="170"/>
    </row>
    <row r="238" spans="2:8" s="168" customFormat="1" ht="12.75" customHeight="1">
      <c r="B238" s="223" t="s">
        <v>2739</v>
      </c>
      <c r="C238" s="251">
        <f>+C236-C223</f>
        <v>-1833151.9400000572</v>
      </c>
      <c r="F238" s="170"/>
      <c r="G238" s="170"/>
      <c r="H238" s="170"/>
    </row>
    <row r="239" spans="2:8" s="168" customFormat="1" ht="12.75" customHeight="1">
      <c r="C239" s="167"/>
      <c r="F239" s="170"/>
      <c r="G239" s="170"/>
      <c r="H239" s="170"/>
    </row>
    <row r="240" spans="2:8" s="168" customFormat="1" ht="12.75" customHeight="1">
      <c r="C240" s="167"/>
      <c r="F240" s="170"/>
      <c r="G240" s="170"/>
      <c r="H240" s="170"/>
    </row>
    <row r="241" spans="2:8" s="231" customFormat="1" ht="15">
      <c r="B241" s="191" t="s">
        <v>2753</v>
      </c>
      <c r="C241" s="192">
        <v>44408</v>
      </c>
      <c r="D241" s="169"/>
      <c r="E241" s="169"/>
      <c r="F241" s="206"/>
      <c r="G241" s="232"/>
      <c r="H241" s="232"/>
    </row>
    <row r="242" spans="2:8" s="168" customFormat="1" ht="51">
      <c r="B242" s="188" t="s">
        <v>2382</v>
      </c>
      <c r="C242" s="188" t="s">
        <v>2383</v>
      </c>
      <c r="D242" s="146" t="s">
        <v>2384</v>
      </c>
      <c r="E242" s="188" t="s">
        <v>2385</v>
      </c>
      <c r="F242" s="188" t="s">
        <v>2386</v>
      </c>
      <c r="G242" s="170"/>
      <c r="H242" s="170"/>
    </row>
    <row r="243" spans="2:8" s="168" customFormat="1" ht="15">
      <c r="B243" s="155" t="s">
        <v>3028</v>
      </c>
      <c r="C243" s="176">
        <v>-1505</v>
      </c>
      <c r="D243" s="173">
        <v>72647.776539534898</v>
      </c>
      <c r="E243" s="176">
        <v>68067</v>
      </c>
      <c r="F243" s="252" t="s">
        <v>2740</v>
      </c>
      <c r="G243" s="170"/>
      <c r="H243" s="170"/>
    </row>
    <row r="244" spans="2:8" s="248" customFormat="1" ht="15">
      <c r="B244" s="155" t="s">
        <v>2999</v>
      </c>
      <c r="C244" s="176">
        <v>-6</v>
      </c>
      <c r="D244" s="173">
        <v>199.636956</v>
      </c>
      <c r="E244" s="176">
        <v>205.9</v>
      </c>
      <c r="F244" s="253"/>
      <c r="G244" s="254"/>
      <c r="H244" s="170"/>
    </row>
    <row r="245" spans="2:8" s="248" customFormat="1" ht="15">
      <c r="B245" s="155" t="s">
        <v>3000</v>
      </c>
      <c r="C245" s="176">
        <v>6</v>
      </c>
      <c r="D245" s="173">
        <v>199.18043666666699</v>
      </c>
      <c r="E245" s="176">
        <v>206.75</v>
      </c>
      <c r="F245" s="253"/>
      <c r="G245" s="254"/>
      <c r="H245" s="170"/>
    </row>
    <row r="246" spans="2:8" s="248" customFormat="1" ht="15">
      <c r="B246" s="155" t="s">
        <v>3002</v>
      </c>
      <c r="C246" s="176">
        <v>-10</v>
      </c>
      <c r="D246" s="173">
        <v>761.89156960000003</v>
      </c>
      <c r="E246" s="176">
        <v>754.9</v>
      </c>
      <c r="F246" s="253"/>
      <c r="G246" s="254"/>
      <c r="H246" s="170"/>
    </row>
    <row r="247" spans="2:8" s="248" customFormat="1" ht="15">
      <c r="B247" s="155" t="s">
        <v>3003</v>
      </c>
      <c r="C247" s="176">
        <v>10</v>
      </c>
      <c r="D247" s="173">
        <v>759.78056615384605</v>
      </c>
      <c r="E247" s="176">
        <v>751.7</v>
      </c>
      <c r="F247" s="253"/>
      <c r="G247" s="254"/>
      <c r="H247" s="255"/>
    </row>
    <row r="248" spans="2:8" s="248" customFormat="1" ht="15">
      <c r="B248" s="155" t="s">
        <v>3004</v>
      </c>
      <c r="C248" s="176">
        <v>25</v>
      </c>
      <c r="D248" s="173">
        <v>5354.7406861111103</v>
      </c>
      <c r="E248" s="176">
        <v>5517</v>
      </c>
      <c r="F248" s="253"/>
      <c r="G248" s="254"/>
      <c r="H248" s="255"/>
    </row>
    <row r="249" spans="2:8" s="248" customFormat="1" ht="15">
      <c r="B249" s="155" t="s">
        <v>3005</v>
      </c>
      <c r="C249" s="176">
        <v>-25</v>
      </c>
      <c r="D249" s="173">
        <v>5145.3415560000003</v>
      </c>
      <c r="E249" s="176">
        <v>5484</v>
      </c>
      <c r="F249" s="253"/>
      <c r="G249" s="254"/>
      <c r="H249" s="170"/>
    </row>
    <row r="250" spans="2:8" s="248" customFormat="1" ht="15">
      <c r="B250" s="155" t="s">
        <v>3006</v>
      </c>
      <c r="C250" s="176">
        <v>22</v>
      </c>
      <c r="D250" s="173">
        <v>48290.217745454604</v>
      </c>
      <c r="E250" s="176">
        <v>48173</v>
      </c>
      <c r="F250" s="253"/>
      <c r="G250" s="254"/>
      <c r="H250" s="170"/>
    </row>
    <row r="251" spans="2:8" s="248" customFormat="1" ht="15">
      <c r="B251" s="155" t="s">
        <v>3007</v>
      </c>
      <c r="C251" s="176">
        <v>-22</v>
      </c>
      <c r="D251" s="173">
        <v>48011.542268181802</v>
      </c>
      <c r="E251" s="176">
        <v>48001</v>
      </c>
      <c r="F251" s="253"/>
      <c r="G251" s="254"/>
      <c r="H251" s="170"/>
    </row>
    <row r="252" spans="2:8" s="248" customFormat="1" ht="15">
      <c r="B252" s="155" t="s">
        <v>3015</v>
      </c>
      <c r="C252" s="176">
        <v>-3</v>
      </c>
      <c r="D252" s="173">
        <v>300.77943466666699</v>
      </c>
      <c r="E252" s="176">
        <v>296.8</v>
      </c>
      <c r="F252" s="253"/>
      <c r="G252" s="254"/>
      <c r="H252" s="170"/>
    </row>
    <row r="253" spans="2:8" s="248" customFormat="1" ht="15">
      <c r="B253" s="155" t="s">
        <v>3016</v>
      </c>
      <c r="C253" s="176">
        <v>3</v>
      </c>
      <c r="D253" s="173">
        <v>295.59598133333299</v>
      </c>
      <c r="E253" s="176">
        <v>291.5</v>
      </c>
      <c r="F253" s="253"/>
      <c r="G253" s="254"/>
      <c r="H253" s="170"/>
    </row>
    <row r="254" spans="2:8" s="248" customFormat="1" ht="15">
      <c r="B254" s="155" t="s">
        <v>3017</v>
      </c>
      <c r="C254" s="176">
        <v>-10</v>
      </c>
      <c r="D254" s="173">
        <v>1477.095464</v>
      </c>
      <c r="E254" s="176">
        <v>1481.3</v>
      </c>
      <c r="F254" s="253"/>
      <c r="G254" s="254"/>
      <c r="H254" s="170"/>
    </row>
    <row r="255" spans="2:8" s="248" customFormat="1" ht="15">
      <c r="B255" s="155" t="s">
        <v>3018</v>
      </c>
      <c r="C255" s="176">
        <v>10</v>
      </c>
      <c r="D255" s="173">
        <v>1478.9764933333299</v>
      </c>
      <c r="E255" s="176">
        <v>1484.1</v>
      </c>
      <c r="F255" s="253"/>
      <c r="G255" s="254"/>
      <c r="H255" s="170"/>
    </row>
    <row r="256" spans="2:8" s="248" customFormat="1" ht="15">
      <c r="B256" s="155" t="s">
        <v>3019</v>
      </c>
      <c r="C256" s="176">
        <v>10</v>
      </c>
      <c r="D256" s="173">
        <v>7557.1070799999998</v>
      </c>
      <c r="E256" s="176">
        <v>7773</v>
      </c>
      <c r="F256" s="253"/>
      <c r="G256" s="254"/>
      <c r="H256" s="170"/>
    </row>
    <row r="257" spans="2:9" s="248" customFormat="1" ht="15">
      <c r="B257" s="155" t="s">
        <v>3020</v>
      </c>
      <c r="C257" s="176">
        <v>14</v>
      </c>
      <c r="D257" s="173">
        <v>7519.1449214285703</v>
      </c>
      <c r="E257" s="176">
        <v>7713</v>
      </c>
      <c r="F257" s="253"/>
      <c r="G257" s="254"/>
      <c r="H257" s="170"/>
    </row>
    <row r="258" spans="2:9" s="248" customFormat="1" ht="15">
      <c r="B258" s="155" t="s">
        <v>3021</v>
      </c>
      <c r="C258" s="176">
        <v>-24</v>
      </c>
      <c r="D258" s="173">
        <v>6979.2832125000004</v>
      </c>
      <c r="E258" s="176">
        <v>7740</v>
      </c>
      <c r="F258" s="253"/>
      <c r="G258" s="254"/>
      <c r="H258" s="170"/>
    </row>
    <row r="259" spans="2:9" s="248" customFormat="1" ht="15">
      <c r="B259" s="155" t="s">
        <v>3022</v>
      </c>
      <c r="C259" s="176">
        <v>35</v>
      </c>
      <c r="D259" s="173">
        <v>68059.732345454497</v>
      </c>
      <c r="E259" s="176">
        <v>68677</v>
      </c>
      <c r="F259" s="253"/>
      <c r="G259" s="254"/>
      <c r="H259" s="255"/>
    </row>
    <row r="260" spans="2:9" s="248" customFormat="1" ht="15">
      <c r="B260" s="155" t="s">
        <v>3023</v>
      </c>
      <c r="C260" s="176">
        <v>-35</v>
      </c>
      <c r="D260" s="173">
        <v>66043.948085714306</v>
      </c>
      <c r="E260" s="176">
        <v>67847</v>
      </c>
      <c r="F260" s="253"/>
      <c r="G260" s="254"/>
      <c r="H260" s="170"/>
    </row>
    <row r="261" spans="2:9" s="248" customFormat="1" ht="15">
      <c r="B261" s="155" t="s">
        <v>3024</v>
      </c>
      <c r="C261" s="176">
        <v>-600</v>
      </c>
      <c r="D261" s="173">
        <v>67623.730150000003</v>
      </c>
      <c r="E261" s="176">
        <v>68933</v>
      </c>
      <c r="F261" s="253"/>
      <c r="G261" s="254"/>
      <c r="H261" s="170"/>
    </row>
    <row r="262" spans="2:9" s="248" customFormat="1" ht="15">
      <c r="B262" s="155" t="s">
        <v>3025</v>
      </c>
      <c r="C262" s="176">
        <v>600</v>
      </c>
      <c r="D262" s="173">
        <v>68784.145423297305</v>
      </c>
      <c r="E262" s="176">
        <v>68058</v>
      </c>
      <c r="F262" s="253"/>
      <c r="G262" s="254"/>
      <c r="H262" s="255"/>
    </row>
    <row r="263" spans="2:9" s="248" customFormat="1" ht="15">
      <c r="B263" s="155" t="s">
        <v>3026</v>
      </c>
      <c r="C263" s="176">
        <v>25</v>
      </c>
      <c r="D263" s="173">
        <v>6278.2588400000004</v>
      </c>
      <c r="E263" s="176">
        <v>6569</v>
      </c>
      <c r="F263" s="253"/>
      <c r="G263" s="254"/>
      <c r="H263" s="170"/>
    </row>
    <row r="264" spans="2:9" s="248" customFormat="1" ht="15">
      <c r="B264" s="155" t="s">
        <v>3027</v>
      </c>
      <c r="C264" s="176">
        <v>-25</v>
      </c>
      <c r="D264" s="173">
        <v>6596.2191279999997</v>
      </c>
      <c r="E264" s="176">
        <v>6964</v>
      </c>
      <c r="F264" s="253"/>
      <c r="G264" s="254"/>
      <c r="H264" s="170"/>
      <c r="I264" s="256"/>
    </row>
    <row r="265" spans="2:9" s="168" customFormat="1" ht="15">
      <c r="C265" s="167"/>
      <c r="F265" s="257"/>
      <c r="G265" s="258"/>
      <c r="H265" s="170"/>
    </row>
    <row r="266" spans="2:9" s="168" customFormat="1">
      <c r="C266" s="167"/>
      <c r="F266" s="170"/>
      <c r="G266" s="170"/>
      <c r="H266" s="170"/>
    </row>
    <row r="267" spans="2:9" s="231" customFormat="1" ht="25.5">
      <c r="B267" s="259" t="s">
        <v>2754</v>
      </c>
      <c r="C267" s="260">
        <v>9.0700000000000003E-2</v>
      </c>
      <c r="F267" s="232"/>
      <c r="G267" s="232"/>
      <c r="H267" s="232"/>
    </row>
    <row r="268" spans="2:9" s="168" customFormat="1">
      <c r="C268" s="167"/>
      <c r="F268" s="170"/>
      <c r="G268" s="170"/>
      <c r="H268" s="170"/>
    </row>
    <row r="269" spans="2:9" s="231" customFormat="1" ht="15">
      <c r="B269" s="203" t="s">
        <v>2755</v>
      </c>
      <c r="C269" s="192">
        <v>44408</v>
      </c>
      <c r="D269" s="147"/>
      <c r="E269" s="261"/>
      <c r="F269" s="206"/>
      <c r="G269" s="232"/>
      <c r="H269" s="232"/>
    </row>
    <row r="270" spans="2:9" s="211" customFormat="1" ht="51">
      <c r="B270" s="207" t="s">
        <v>2382</v>
      </c>
      <c r="C270" s="207" t="s">
        <v>2756</v>
      </c>
      <c r="D270" s="129" t="s">
        <v>2384</v>
      </c>
      <c r="E270" s="208" t="s">
        <v>2385</v>
      </c>
      <c r="F270" s="188" t="s">
        <v>2386</v>
      </c>
      <c r="G270" s="167"/>
      <c r="H270" s="170"/>
    </row>
    <row r="271" spans="2:9" s="248" customFormat="1" ht="15">
      <c r="B271" s="155" t="s">
        <v>3001</v>
      </c>
      <c r="C271" s="176">
        <v>30</v>
      </c>
      <c r="D271" s="173">
        <v>2963.09681</v>
      </c>
      <c r="E271" s="176">
        <v>3057</v>
      </c>
      <c r="F271" s="308" t="s">
        <v>2740</v>
      </c>
      <c r="G271" s="262"/>
      <c r="H271" s="170"/>
      <c r="I271" s="237"/>
    </row>
    <row r="272" spans="2:9" s="248" customFormat="1" ht="15">
      <c r="B272" s="155" t="s">
        <v>3003</v>
      </c>
      <c r="C272" s="176">
        <v>3</v>
      </c>
      <c r="D272" s="173">
        <v>759.78056615384605</v>
      </c>
      <c r="E272" s="176">
        <v>751.7</v>
      </c>
      <c r="F272" s="308"/>
      <c r="G272" s="263"/>
      <c r="H272" s="255"/>
      <c r="I272" s="237"/>
    </row>
    <row r="273" spans="2:11" s="248" customFormat="1" ht="15">
      <c r="B273" s="155" t="s">
        <v>3004</v>
      </c>
      <c r="C273" s="176">
        <v>11</v>
      </c>
      <c r="D273" s="173">
        <v>5354.7406861111103</v>
      </c>
      <c r="E273" s="176">
        <v>5517</v>
      </c>
      <c r="F273" s="308"/>
      <c r="G273" s="263"/>
      <c r="H273" s="255"/>
      <c r="I273" s="237"/>
    </row>
    <row r="274" spans="2:11" s="248" customFormat="1" ht="15">
      <c r="B274" s="155" t="s">
        <v>3008</v>
      </c>
      <c r="C274" s="176">
        <v>224</v>
      </c>
      <c r="D274" s="173">
        <v>48152.140446428602</v>
      </c>
      <c r="E274" s="176">
        <v>47948</v>
      </c>
      <c r="F274" s="308"/>
      <c r="G274" s="263"/>
      <c r="H274" s="170"/>
      <c r="I274" s="237"/>
    </row>
    <row r="275" spans="2:11" s="248" customFormat="1" ht="15">
      <c r="B275" s="155" t="s">
        <v>3009</v>
      </c>
      <c r="C275" s="176">
        <v>150</v>
      </c>
      <c r="D275" s="173">
        <v>48272.601226666702</v>
      </c>
      <c r="E275" s="176">
        <v>48051</v>
      </c>
      <c r="F275" s="308"/>
      <c r="G275" s="263"/>
      <c r="H275" s="170"/>
      <c r="I275" s="237"/>
    </row>
    <row r="276" spans="2:11" s="248" customFormat="1" ht="15">
      <c r="B276" s="155" t="s">
        <v>3010</v>
      </c>
      <c r="C276" s="176">
        <v>8</v>
      </c>
      <c r="D276" s="173">
        <v>178.04888625000001</v>
      </c>
      <c r="E276" s="176">
        <v>177.25</v>
      </c>
      <c r="F276" s="308"/>
      <c r="G276" s="263"/>
      <c r="H276" s="170"/>
      <c r="I276" s="237"/>
    </row>
    <row r="277" spans="2:11" s="248" customFormat="1" ht="15">
      <c r="B277" s="155" t="s">
        <v>3011</v>
      </c>
      <c r="C277" s="176">
        <v>2100</v>
      </c>
      <c r="D277" s="173">
        <v>14754.7439190476</v>
      </c>
      <c r="E277" s="176">
        <v>14744</v>
      </c>
      <c r="F277" s="308"/>
      <c r="G277" s="263"/>
      <c r="H277" s="170"/>
      <c r="I277" s="237"/>
    </row>
    <row r="278" spans="2:11" s="248" customFormat="1" ht="15">
      <c r="B278" s="155" t="s">
        <v>3012</v>
      </c>
      <c r="C278" s="176">
        <v>5150</v>
      </c>
      <c r="D278" s="173">
        <v>14650.220640776701</v>
      </c>
      <c r="E278" s="176">
        <v>14648</v>
      </c>
      <c r="F278" s="308"/>
      <c r="G278" s="263"/>
      <c r="H278" s="170"/>
      <c r="I278" s="237"/>
    </row>
    <row r="279" spans="2:11" s="248" customFormat="1" ht="15">
      <c r="B279" s="155" t="s">
        <v>3013</v>
      </c>
      <c r="C279" s="176">
        <v>10</v>
      </c>
      <c r="D279" s="173">
        <v>15915.139660000001</v>
      </c>
      <c r="E279" s="176">
        <v>15950</v>
      </c>
      <c r="F279" s="308"/>
      <c r="G279" s="263"/>
      <c r="H279" s="170"/>
      <c r="I279" s="237"/>
    </row>
    <row r="280" spans="2:11" s="248" customFormat="1" ht="15">
      <c r="B280" s="155" t="s">
        <v>3014</v>
      </c>
      <c r="C280" s="176">
        <v>20</v>
      </c>
      <c r="D280" s="173">
        <v>16001.58496</v>
      </c>
      <c r="E280" s="176">
        <v>15980</v>
      </c>
      <c r="F280" s="308"/>
      <c r="G280" s="263"/>
      <c r="H280" s="170"/>
      <c r="I280" s="237"/>
    </row>
    <row r="281" spans="2:11" s="248" customFormat="1" ht="15">
      <c r="B281" s="155" t="s">
        <v>3022</v>
      </c>
      <c r="C281" s="176">
        <v>20</v>
      </c>
      <c r="D281" s="173">
        <v>68059.732345454497</v>
      </c>
      <c r="E281" s="176">
        <v>68677</v>
      </c>
      <c r="F281" s="308"/>
      <c r="G281" s="263"/>
      <c r="H281" s="255"/>
      <c r="I281" s="237"/>
    </row>
    <row r="282" spans="2:11" s="248" customFormat="1" ht="15">
      <c r="B282" s="155" t="s">
        <v>3025</v>
      </c>
      <c r="C282" s="176">
        <v>971</v>
      </c>
      <c r="D282" s="173">
        <v>68784.145423297305</v>
      </c>
      <c r="E282" s="176">
        <v>68058</v>
      </c>
      <c r="F282" s="308"/>
      <c r="G282" s="263"/>
      <c r="H282" s="255"/>
      <c r="I282" s="264"/>
    </row>
    <row r="283" spans="2:11" s="248" customFormat="1" ht="15">
      <c r="B283" s="155" t="s">
        <v>3028</v>
      </c>
      <c r="C283" s="176">
        <v>10</v>
      </c>
      <c r="D283" s="173">
        <v>72647.776539534898</v>
      </c>
      <c r="E283" s="176">
        <v>68067</v>
      </c>
      <c r="F283" s="308"/>
      <c r="G283" s="263"/>
      <c r="H283" s="265"/>
      <c r="I283" s="264"/>
    </row>
    <row r="284" spans="2:11" s="168" customFormat="1">
      <c r="C284" s="167"/>
      <c r="F284" s="170"/>
      <c r="G284" s="266"/>
      <c r="H284" s="170"/>
      <c r="I284" s="170"/>
    </row>
    <row r="285" spans="2:11" s="231" customFormat="1">
      <c r="B285" s="267" t="s">
        <v>2757</v>
      </c>
      <c r="C285" s="221">
        <v>4.9599999999999998E-2</v>
      </c>
      <c r="F285" s="232"/>
      <c r="G285" s="232"/>
      <c r="H285" s="232"/>
      <c r="I285" s="268"/>
      <c r="K285" s="268"/>
    </row>
    <row r="286" spans="2:11" s="231" customFormat="1">
      <c r="B286" s="267"/>
      <c r="C286" s="148"/>
      <c r="F286" s="232"/>
      <c r="G286" s="269"/>
      <c r="H286" s="232"/>
    </row>
    <row r="287" spans="2:11" s="231" customFormat="1" ht="15.75">
      <c r="B287" s="271" t="s">
        <v>2758</v>
      </c>
      <c r="C287" s="143" t="s">
        <v>2752</v>
      </c>
      <c r="F287" s="232"/>
      <c r="G287" s="270"/>
      <c r="H287" s="232"/>
    </row>
    <row r="288" spans="2:11" s="231" customFormat="1" ht="15">
      <c r="B288" s="155" t="s">
        <v>2784</v>
      </c>
      <c r="C288" s="157">
        <v>1</v>
      </c>
      <c r="F288" s="232"/>
      <c r="G288" s="270"/>
      <c r="H288" s="232"/>
    </row>
    <row r="289" spans="2:8" s="231" customFormat="1" ht="15">
      <c r="B289" s="155" t="s">
        <v>2760</v>
      </c>
      <c r="C289" s="157">
        <v>1</v>
      </c>
      <c r="F289" s="232"/>
      <c r="G289" s="232"/>
      <c r="H289" s="232"/>
    </row>
    <row r="290" spans="2:8" s="231" customFormat="1" ht="15">
      <c r="B290" s="155" t="s">
        <v>2802</v>
      </c>
      <c r="C290" s="157">
        <v>2</v>
      </c>
      <c r="F290" s="232"/>
      <c r="G290" s="232"/>
      <c r="H290" s="232"/>
    </row>
    <row r="291" spans="2:8" s="231" customFormat="1" ht="15">
      <c r="B291" s="155" t="s">
        <v>2759</v>
      </c>
      <c r="C291" s="157">
        <v>1</v>
      </c>
      <c r="F291" s="232"/>
      <c r="G291" s="232"/>
      <c r="H291" s="232"/>
    </row>
    <row r="292" spans="2:8" s="231" customFormat="1" ht="15">
      <c r="B292" s="155" t="s">
        <v>2761</v>
      </c>
      <c r="C292" s="157">
        <v>11</v>
      </c>
      <c r="F292" s="232"/>
      <c r="G292" s="232"/>
      <c r="H292" s="232"/>
    </row>
    <row r="293" spans="2:8" s="231" customFormat="1" ht="15">
      <c r="B293" s="155" t="s">
        <v>2762</v>
      </c>
      <c r="C293" s="157">
        <v>3</v>
      </c>
      <c r="F293" s="232"/>
      <c r="G293" s="232"/>
      <c r="H293" s="232"/>
    </row>
    <row r="294" spans="2:8" s="231" customFormat="1" ht="15">
      <c r="B294" s="155" t="s">
        <v>2797</v>
      </c>
      <c r="C294" s="157">
        <v>3</v>
      </c>
      <c r="F294" s="232"/>
      <c r="G294" s="232"/>
      <c r="H294" s="232"/>
    </row>
    <row r="295" spans="2:8" s="231" customFormat="1" ht="15">
      <c r="B295" s="155" t="s">
        <v>2763</v>
      </c>
      <c r="C295" s="157">
        <v>4</v>
      </c>
      <c r="F295" s="232"/>
      <c r="G295" s="232"/>
      <c r="H295" s="232"/>
    </row>
    <row r="296" spans="2:8" s="231" customFormat="1" ht="15">
      <c r="B296" s="155" t="s">
        <v>2790</v>
      </c>
      <c r="C296" s="157">
        <v>3</v>
      </c>
      <c r="F296" s="232"/>
      <c r="G296" s="232"/>
      <c r="H296" s="232"/>
    </row>
    <row r="297" spans="2:8" s="231" customFormat="1" ht="15">
      <c r="B297" s="155" t="s">
        <v>2804</v>
      </c>
      <c r="C297" s="157">
        <v>1</v>
      </c>
      <c r="F297" s="232"/>
      <c r="G297" s="232"/>
      <c r="H297" s="232"/>
    </row>
    <row r="298" spans="2:8" s="231" customFormat="1" ht="15">
      <c r="B298" s="155" t="s">
        <v>2787</v>
      </c>
      <c r="C298" s="157">
        <v>13</v>
      </c>
      <c r="F298" s="232"/>
      <c r="G298" s="232"/>
      <c r="H298" s="232"/>
    </row>
    <row r="299" spans="2:8" s="231" customFormat="1" ht="15">
      <c r="B299" s="155" t="s">
        <v>2764</v>
      </c>
      <c r="C299" s="157">
        <v>1</v>
      </c>
      <c r="F299" s="232"/>
      <c r="G299" s="232"/>
      <c r="H299" s="232"/>
    </row>
    <row r="300" spans="2:8" s="231" customFormat="1" ht="15">
      <c r="B300" s="155" t="s">
        <v>2791</v>
      </c>
      <c r="C300" s="157">
        <v>1</v>
      </c>
      <c r="F300" s="232"/>
      <c r="G300" s="232"/>
      <c r="H300" s="232"/>
    </row>
    <row r="301" spans="2:8" s="231" customFormat="1" ht="15">
      <c r="B301" s="155" t="s">
        <v>2800</v>
      </c>
      <c r="C301" s="157">
        <v>1</v>
      </c>
      <c r="F301" s="232"/>
      <c r="G301" s="232"/>
      <c r="H301" s="232"/>
    </row>
    <row r="302" spans="2:8" s="231" customFormat="1" ht="15">
      <c r="B302" s="155" t="s">
        <v>2765</v>
      </c>
      <c r="C302" s="157">
        <v>1</v>
      </c>
      <c r="F302" s="232"/>
      <c r="G302" s="232"/>
      <c r="H302" s="232"/>
    </row>
    <row r="303" spans="2:8" s="231" customFormat="1" ht="15">
      <c r="B303" s="155" t="s">
        <v>2793</v>
      </c>
      <c r="C303" s="157">
        <v>1</v>
      </c>
      <c r="F303" s="232"/>
      <c r="G303" s="232"/>
      <c r="H303" s="232"/>
    </row>
    <row r="304" spans="2:8" s="231" customFormat="1" ht="15">
      <c r="B304" s="155" t="s">
        <v>2799</v>
      </c>
      <c r="C304" s="157">
        <v>1</v>
      </c>
      <c r="F304" s="232"/>
      <c r="G304" s="232"/>
      <c r="H304" s="232"/>
    </row>
    <row r="305" spans="2:8" s="231" customFormat="1" ht="15">
      <c r="B305" s="155" t="s">
        <v>2798</v>
      </c>
      <c r="C305" s="157">
        <v>2</v>
      </c>
      <c r="F305" s="232"/>
      <c r="G305" s="232"/>
      <c r="H305" s="232"/>
    </row>
    <row r="306" spans="2:8" s="231" customFormat="1" ht="15">
      <c r="B306" s="155" t="s">
        <v>2806</v>
      </c>
      <c r="C306" s="157">
        <v>1</v>
      </c>
      <c r="F306" s="232"/>
      <c r="G306" s="232"/>
      <c r="H306" s="232"/>
    </row>
    <row r="307" spans="2:8" s="231" customFormat="1" ht="15">
      <c r="B307" s="155" t="s">
        <v>2782</v>
      </c>
      <c r="C307" s="157">
        <v>5</v>
      </c>
      <c r="F307" s="232"/>
      <c r="G307" s="232"/>
      <c r="H307" s="232"/>
    </row>
    <row r="308" spans="2:8" s="231" customFormat="1" ht="15">
      <c r="B308" s="155" t="s">
        <v>2794</v>
      </c>
      <c r="C308" s="157">
        <v>5</v>
      </c>
      <c r="F308" s="232"/>
      <c r="G308" s="232"/>
      <c r="H308" s="232"/>
    </row>
    <row r="309" spans="2:8" s="231" customFormat="1" ht="15">
      <c r="B309" s="155" t="s">
        <v>2766</v>
      </c>
      <c r="C309" s="157">
        <v>4</v>
      </c>
      <c r="F309" s="232"/>
      <c r="G309" s="232"/>
      <c r="H309" s="232"/>
    </row>
    <row r="310" spans="2:8" s="231" customFormat="1" ht="15">
      <c r="B310" s="155" t="s">
        <v>2767</v>
      </c>
      <c r="C310" s="157">
        <v>2</v>
      </c>
      <c r="F310" s="232"/>
      <c r="G310" s="232"/>
      <c r="H310" s="232"/>
    </row>
    <row r="311" spans="2:8" s="231" customFormat="1" ht="15">
      <c r="B311" s="155" t="s">
        <v>2768</v>
      </c>
      <c r="C311" s="157">
        <v>1</v>
      </c>
      <c r="F311" s="232"/>
      <c r="G311" s="232"/>
      <c r="H311" s="232"/>
    </row>
    <row r="312" spans="2:8" s="231" customFormat="1" ht="15">
      <c r="B312" s="155" t="s">
        <v>2803</v>
      </c>
      <c r="C312" s="157">
        <v>1</v>
      </c>
      <c r="F312" s="232"/>
      <c r="G312" s="232"/>
      <c r="H312" s="232"/>
    </row>
    <row r="313" spans="2:8" s="231" customFormat="1" ht="15">
      <c r="B313" s="155" t="s">
        <v>2769</v>
      </c>
      <c r="C313" s="157">
        <v>7</v>
      </c>
      <c r="F313" s="232"/>
      <c r="G313" s="232"/>
      <c r="H313" s="232"/>
    </row>
    <row r="314" spans="2:8" s="231" customFormat="1" ht="15">
      <c r="B314" s="155" t="s">
        <v>2796</v>
      </c>
      <c r="C314" s="157">
        <v>4</v>
      </c>
      <c r="F314" s="232"/>
      <c r="G314" s="232"/>
      <c r="H314" s="232"/>
    </row>
    <row r="315" spans="2:8" s="231" customFormat="1" ht="15">
      <c r="B315" s="155" t="s">
        <v>2785</v>
      </c>
      <c r="C315" s="157">
        <v>1</v>
      </c>
      <c r="F315" s="232"/>
      <c r="G315" s="232"/>
      <c r="H315" s="232"/>
    </row>
    <row r="316" spans="2:8" s="231" customFormat="1" ht="15">
      <c r="B316" s="155" t="s">
        <v>2770</v>
      </c>
      <c r="C316" s="157">
        <v>1</v>
      </c>
      <c r="F316" s="232"/>
      <c r="G316" s="232"/>
      <c r="H316" s="232"/>
    </row>
    <row r="317" spans="2:8" s="231" customFormat="1" ht="15">
      <c r="B317" s="155" t="s">
        <v>2795</v>
      </c>
      <c r="C317" s="157">
        <v>2</v>
      </c>
      <c r="F317" s="232"/>
      <c r="G317" s="232"/>
      <c r="H317" s="232"/>
    </row>
    <row r="318" spans="2:8" s="231" customFormat="1" ht="15">
      <c r="B318" s="155" t="s">
        <v>2805</v>
      </c>
      <c r="C318" s="157">
        <v>2</v>
      </c>
      <c r="F318" s="232"/>
      <c r="G318" s="232"/>
      <c r="H318" s="232"/>
    </row>
    <row r="319" spans="2:8" s="231" customFormat="1" ht="15">
      <c r="B319" s="155" t="s">
        <v>2801</v>
      </c>
      <c r="C319" s="157">
        <v>4</v>
      </c>
      <c r="F319" s="232"/>
      <c r="G319" s="232"/>
      <c r="H319" s="232"/>
    </row>
    <row r="320" spans="2:8" s="231" customFormat="1" ht="15">
      <c r="B320" s="155" t="s">
        <v>2789</v>
      </c>
      <c r="C320" s="157">
        <v>6</v>
      </c>
      <c r="F320" s="232"/>
      <c r="G320" s="232"/>
      <c r="H320" s="232"/>
    </row>
    <row r="321" spans="2:8" s="231" customFormat="1" ht="15">
      <c r="B321" s="155" t="s">
        <v>2788</v>
      </c>
      <c r="C321" s="157">
        <v>5</v>
      </c>
      <c r="F321" s="232"/>
      <c r="G321" s="232"/>
      <c r="H321" s="232"/>
    </row>
    <row r="322" spans="2:8" s="231" customFormat="1" ht="15">
      <c r="B322" s="155" t="s">
        <v>2783</v>
      </c>
      <c r="C322" s="157">
        <v>2</v>
      </c>
      <c r="F322" s="232"/>
      <c r="G322" s="232"/>
      <c r="H322" s="232"/>
    </row>
    <row r="323" spans="2:8" s="231" customFormat="1" ht="15">
      <c r="B323" s="155" t="s">
        <v>2786</v>
      </c>
      <c r="C323" s="157">
        <v>2</v>
      </c>
      <c r="F323" s="232"/>
      <c r="G323" s="232"/>
      <c r="H323" s="232"/>
    </row>
    <row r="324" spans="2:8" s="231" customFormat="1" ht="15">
      <c r="B324" s="155" t="s">
        <v>2772</v>
      </c>
      <c r="C324" s="157">
        <v>1</v>
      </c>
      <c r="F324" s="232"/>
      <c r="G324" s="232"/>
      <c r="H324" s="232"/>
    </row>
    <row r="325" spans="2:8" s="231" customFormat="1" ht="15">
      <c r="B325" s="155" t="s">
        <v>2771</v>
      </c>
      <c r="C325" s="157">
        <v>1</v>
      </c>
      <c r="F325" s="232"/>
      <c r="G325" s="232"/>
      <c r="H325" s="232"/>
    </row>
    <row r="326" spans="2:8" s="231" customFormat="1" ht="15">
      <c r="B326" s="155" t="s">
        <v>2792</v>
      </c>
      <c r="C326" s="157">
        <v>1</v>
      </c>
      <c r="F326" s="232"/>
      <c r="G326" s="232"/>
      <c r="H326" s="232"/>
    </row>
    <row r="327" spans="2:8" s="231" customFormat="1" ht="15">
      <c r="B327" s="248"/>
      <c r="C327" s="249"/>
      <c r="F327" s="232"/>
      <c r="G327" s="232"/>
      <c r="H327" s="232"/>
    </row>
    <row r="328" spans="2:8" s="231" customFormat="1" ht="15.75">
      <c r="B328" s="271" t="s">
        <v>2773</v>
      </c>
      <c r="C328" s="143" t="s">
        <v>2752</v>
      </c>
      <c r="F328" s="232"/>
      <c r="G328" s="232"/>
      <c r="H328" s="232"/>
    </row>
    <row r="329" spans="2:8" s="231" customFormat="1" ht="15">
      <c r="B329" s="155" t="s">
        <v>2784</v>
      </c>
      <c r="C329" s="157">
        <v>1</v>
      </c>
      <c r="F329" s="232"/>
      <c r="G329" s="232"/>
      <c r="H329" s="232"/>
    </row>
    <row r="330" spans="2:8" s="231" customFormat="1" ht="15">
      <c r="B330" s="155" t="s">
        <v>2760</v>
      </c>
      <c r="C330" s="157">
        <v>1</v>
      </c>
      <c r="F330" s="232"/>
      <c r="G330" s="232"/>
      <c r="H330" s="232"/>
    </row>
    <row r="331" spans="2:8" s="231" customFormat="1" ht="15">
      <c r="B331" s="155" t="s">
        <v>2802</v>
      </c>
      <c r="C331" s="157">
        <v>2</v>
      </c>
      <c r="F331" s="232"/>
      <c r="G331" s="232"/>
      <c r="H331" s="232"/>
    </row>
    <row r="332" spans="2:8" s="231" customFormat="1" ht="15">
      <c r="B332" s="155" t="s">
        <v>2759</v>
      </c>
      <c r="C332" s="157">
        <v>1</v>
      </c>
      <c r="F332" s="232"/>
      <c r="G332" s="232"/>
      <c r="H332" s="232"/>
    </row>
    <row r="333" spans="2:8" s="231" customFormat="1" ht="15">
      <c r="B333" s="155" t="s">
        <v>2761</v>
      </c>
      <c r="C333" s="157">
        <v>11</v>
      </c>
      <c r="F333" s="232"/>
      <c r="G333" s="232"/>
      <c r="H333" s="232"/>
    </row>
    <row r="334" spans="2:8" s="231" customFormat="1" ht="15">
      <c r="B334" s="155" t="s">
        <v>2762</v>
      </c>
      <c r="C334" s="157">
        <v>3</v>
      </c>
      <c r="F334" s="232"/>
      <c r="G334" s="232"/>
      <c r="H334" s="232"/>
    </row>
    <row r="335" spans="2:8" s="231" customFormat="1" ht="15">
      <c r="B335" s="155" t="s">
        <v>2797</v>
      </c>
      <c r="C335" s="157">
        <v>3</v>
      </c>
      <c r="F335" s="232"/>
      <c r="G335" s="232"/>
      <c r="H335" s="232"/>
    </row>
    <row r="336" spans="2:8" s="231" customFormat="1" ht="15">
      <c r="B336" s="155" t="s">
        <v>2763</v>
      </c>
      <c r="C336" s="157">
        <v>4</v>
      </c>
      <c r="F336" s="232"/>
      <c r="G336" s="232"/>
      <c r="H336" s="232"/>
    </row>
    <row r="337" spans="2:8" s="231" customFormat="1" ht="15">
      <c r="B337" s="155" t="s">
        <v>2790</v>
      </c>
      <c r="C337" s="157">
        <v>3</v>
      </c>
      <c r="F337" s="232"/>
      <c r="G337" s="232"/>
      <c r="H337" s="232"/>
    </row>
    <row r="338" spans="2:8" s="231" customFormat="1" ht="15">
      <c r="B338" s="155" t="s">
        <v>2804</v>
      </c>
      <c r="C338" s="157">
        <v>1</v>
      </c>
      <c r="F338" s="232"/>
      <c r="G338" s="232"/>
      <c r="H338" s="232"/>
    </row>
    <row r="339" spans="2:8" s="231" customFormat="1" ht="15">
      <c r="B339" s="155" t="s">
        <v>2787</v>
      </c>
      <c r="C339" s="157">
        <v>13</v>
      </c>
      <c r="F339" s="232"/>
      <c r="G339" s="232"/>
      <c r="H339" s="232"/>
    </row>
    <row r="340" spans="2:8" s="231" customFormat="1" ht="15">
      <c r="B340" s="155" t="s">
        <v>2764</v>
      </c>
      <c r="C340" s="157">
        <v>1</v>
      </c>
      <c r="F340" s="232"/>
      <c r="G340" s="232"/>
      <c r="H340" s="232"/>
    </row>
    <row r="341" spans="2:8" s="231" customFormat="1" ht="15">
      <c r="B341" s="155" t="s">
        <v>2791</v>
      </c>
      <c r="C341" s="157">
        <v>1</v>
      </c>
      <c r="F341" s="232"/>
      <c r="G341" s="232"/>
      <c r="H341" s="232"/>
    </row>
    <row r="342" spans="2:8" s="231" customFormat="1" ht="15">
      <c r="B342" s="155" t="s">
        <v>2800</v>
      </c>
      <c r="C342" s="157">
        <v>1</v>
      </c>
      <c r="F342" s="232"/>
      <c r="G342" s="232"/>
      <c r="H342" s="232"/>
    </row>
    <row r="343" spans="2:8" s="231" customFormat="1" ht="15">
      <c r="B343" s="155" t="s">
        <v>2765</v>
      </c>
      <c r="C343" s="157">
        <v>1</v>
      </c>
      <c r="F343" s="232"/>
      <c r="G343" s="232"/>
      <c r="H343" s="232"/>
    </row>
    <row r="344" spans="2:8" s="231" customFormat="1" ht="15">
      <c r="B344" s="155" t="s">
        <v>2793</v>
      </c>
      <c r="C344" s="157">
        <v>1</v>
      </c>
      <c r="F344" s="232"/>
      <c r="G344" s="232"/>
      <c r="H344" s="232"/>
    </row>
    <row r="345" spans="2:8" s="231" customFormat="1" ht="15">
      <c r="B345" s="155" t="s">
        <v>2799</v>
      </c>
      <c r="C345" s="157">
        <v>1</v>
      </c>
      <c r="F345" s="232"/>
      <c r="G345" s="232"/>
      <c r="H345" s="232"/>
    </row>
    <row r="346" spans="2:8" s="231" customFormat="1" ht="15">
      <c r="B346" s="155" t="s">
        <v>2798</v>
      </c>
      <c r="C346" s="157">
        <v>2</v>
      </c>
      <c r="F346" s="232"/>
      <c r="G346" s="232"/>
      <c r="H346" s="232"/>
    </row>
    <row r="347" spans="2:8" s="231" customFormat="1" ht="15">
      <c r="B347" s="155" t="s">
        <v>2806</v>
      </c>
      <c r="C347" s="157">
        <v>1</v>
      </c>
      <c r="F347" s="232"/>
      <c r="G347" s="232"/>
      <c r="H347" s="232"/>
    </row>
    <row r="348" spans="2:8" s="231" customFormat="1" ht="15">
      <c r="B348" s="155" t="s">
        <v>2782</v>
      </c>
      <c r="C348" s="157">
        <v>5</v>
      </c>
      <c r="F348" s="232"/>
      <c r="G348" s="232"/>
      <c r="H348" s="232"/>
    </row>
    <row r="349" spans="2:8" s="231" customFormat="1" ht="15">
      <c r="B349" s="155" t="s">
        <v>2794</v>
      </c>
      <c r="C349" s="157">
        <v>5</v>
      </c>
      <c r="F349" s="232"/>
      <c r="G349" s="232"/>
      <c r="H349" s="232"/>
    </row>
    <row r="350" spans="2:8" s="231" customFormat="1" ht="15">
      <c r="B350" s="155" t="s">
        <v>2766</v>
      </c>
      <c r="C350" s="157">
        <v>4</v>
      </c>
      <c r="F350" s="232"/>
      <c r="G350" s="232"/>
      <c r="H350" s="232"/>
    </row>
    <row r="351" spans="2:8" s="231" customFormat="1" ht="15">
      <c r="B351" s="155" t="s">
        <v>2767</v>
      </c>
      <c r="C351" s="157">
        <v>2</v>
      </c>
      <c r="F351" s="232"/>
      <c r="G351" s="232"/>
      <c r="H351" s="232"/>
    </row>
    <row r="352" spans="2:8" s="231" customFormat="1" ht="15">
      <c r="B352" s="155" t="s">
        <v>2768</v>
      </c>
      <c r="C352" s="157">
        <v>1</v>
      </c>
      <c r="F352" s="232"/>
      <c r="G352" s="232"/>
      <c r="H352" s="232"/>
    </row>
    <row r="353" spans="2:8" s="231" customFormat="1" ht="15">
      <c r="B353" s="155" t="s">
        <v>2803</v>
      </c>
      <c r="C353" s="157">
        <v>1</v>
      </c>
      <c r="F353" s="232"/>
      <c r="G353" s="232"/>
      <c r="H353" s="232"/>
    </row>
    <row r="354" spans="2:8" s="231" customFormat="1" ht="15">
      <c r="B354" s="155" t="s">
        <v>2769</v>
      </c>
      <c r="C354" s="157">
        <v>7</v>
      </c>
      <c r="F354" s="232"/>
      <c r="G354" s="232"/>
      <c r="H354" s="232"/>
    </row>
    <row r="355" spans="2:8" s="231" customFormat="1" ht="15">
      <c r="B355" s="155" t="s">
        <v>2796</v>
      </c>
      <c r="C355" s="157">
        <v>4</v>
      </c>
      <c r="F355" s="232"/>
      <c r="G355" s="232"/>
      <c r="H355" s="232"/>
    </row>
    <row r="356" spans="2:8" s="231" customFormat="1" ht="15">
      <c r="B356" s="155" t="s">
        <v>2785</v>
      </c>
      <c r="C356" s="157">
        <v>1</v>
      </c>
      <c r="F356" s="232"/>
      <c r="G356" s="232"/>
      <c r="H356" s="232"/>
    </row>
    <row r="357" spans="2:8" s="231" customFormat="1" ht="15">
      <c r="B357" s="155" t="s">
        <v>2770</v>
      </c>
      <c r="C357" s="157">
        <v>1</v>
      </c>
      <c r="F357" s="232"/>
      <c r="G357" s="232"/>
      <c r="H357" s="232"/>
    </row>
    <row r="358" spans="2:8" s="231" customFormat="1" ht="15">
      <c r="B358" s="155" t="s">
        <v>2795</v>
      </c>
      <c r="C358" s="157">
        <v>2</v>
      </c>
      <c r="F358" s="232"/>
      <c r="G358" s="232"/>
      <c r="H358" s="232"/>
    </row>
    <row r="359" spans="2:8" s="231" customFormat="1" ht="15">
      <c r="B359" s="155" t="s">
        <v>2805</v>
      </c>
      <c r="C359" s="157">
        <v>2</v>
      </c>
      <c r="F359" s="232"/>
      <c r="G359" s="232"/>
      <c r="H359" s="232"/>
    </row>
    <row r="360" spans="2:8" s="231" customFormat="1" ht="15">
      <c r="B360" s="155" t="s">
        <v>2801</v>
      </c>
      <c r="C360" s="157">
        <v>4</v>
      </c>
      <c r="F360" s="232"/>
      <c r="G360" s="232"/>
      <c r="H360" s="232"/>
    </row>
    <row r="361" spans="2:8" s="231" customFormat="1" ht="15">
      <c r="B361" s="155" t="s">
        <v>2789</v>
      </c>
      <c r="C361" s="157">
        <v>6</v>
      </c>
      <c r="F361" s="232"/>
      <c r="G361" s="232"/>
      <c r="H361" s="232"/>
    </row>
    <row r="362" spans="2:8" s="231" customFormat="1" ht="15">
      <c r="B362" s="155" t="s">
        <v>2788</v>
      </c>
      <c r="C362" s="157">
        <v>5</v>
      </c>
      <c r="F362" s="232"/>
      <c r="G362" s="232"/>
      <c r="H362" s="232"/>
    </row>
    <row r="363" spans="2:8" s="231" customFormat="1" ht="15">
      <c r="B363" s="155" t="s">
        <v>2783</v>
      </c>
      <c r="C363" s="157">
        <v>2</v>
      </c>
      <c r="F363" s="232"/>
      <c r="G363" s="232"/>
      <c r="H363" s="232"/>
    </row>
    <row r="364" spans="2:8" s="231" customFormat="1" ht="15">
      <c r="B364" s="155" t="s">
        <v>2786</v>
      </c>
      <c r="C364" s="157">
        <v>2</v>
      </c>
      <c r="F364" s="232"/>
      <c r="G364" s="232"/>
      <c r="H364" s="232"/>
    </row>
    <row r="365" spans="2:8" s="231" customFormat="1" ht="15">
      <c r="B365" s="155" t="s">
        <v>2772</v>
      </c>
      <c r="C365" s="157">
        <v>1</v>
      </c>
      <c r="F365" s="232"/>
      <c r="G365" s="232"/>
      <c r="H365" s="232"/>
    </row>
    <row r="366" spans="2:8" s="231" customFormat="1" ht="15">
      <c r="B366" s="155" t="s">
        <v>2771</v>
      </c>
      <c r="C366" s="157">
        <v>1</v>
      </c>
      <c r="F366" s="232"/>
      <c r="G366" s="232"/>
      <c r="H366" s="232"/>
    </row>
    <row r="367" spans="2:8" s="231" customFormat="1" ht="15">
      <c r="B367" s="155" t="s">
        <v>2792</v>
      </c>
      <c r="C367" s="157">
        <v>1</v>
      </c>
      <c r="F367" s="232"/>
      <c r="G367" s="232"/>
      <c r="H367" s="232"/>
    </row>
    <row r="368" spans="2:8" s="231" customFormat="1">
      <c r="B368" s="267"/>
      <c r="C368" s="148"/>
      <c r="F368" s="232"/>
      <c r="G368" s="232"/>
      <c r="H368" s="232"/>
    </row>
    <row r="369" spans="2:8" s="231" customFormat="1" ht="15.75">
      <c r="B369" s="272" t="s">
        <v>2774</v>
      </c>
      <c r="C369" s="145" t="s">
        <v>2535</v>
      </c>
      <c r="F369" s="232"/>
      <c r="G369" s="232"/>
      <c r="H369" s="232"/>
    </row>
    <row r="370" spans="2:8" s="231" customFormat="1" ht="15">
      <c r="B370" s="155" t="s">
        <v>2784</v>
      </c>
      <c r="C370" s="156">
        <v>2572729.66</v>
      </c>
      <c r="F370" s="232"/>
      <c r="G370" s="232"/>
      <c r="H370" s="232"/>
    </row>
    <row r="371" spans="2:8" s="231" customFormat="1" ht="15">
      <c r="B371" s="155" t="s">
        <v>2760</v>
      </c>
      <c r="C371" s="156">
        <v>7606375</v>
      </c>
      <c r="F371" s="232"/>
      <c r="G371" s="232"/>
      <c r="H371" s="232"/>
    </row>
    <row r="372" spans="2:8" s="231" customFormat="1" ht="15">
      <c r="B372" s="155" t="s">
        <v>2802</v>
      </c>
      <c r="C372" s="156">
        <v>26412240.98</v>
      </c>
      <c r="F372" s="232"/>
      <c r="G372" s="232"/>
      <c r="H372" s="232"/>
    </row>
    <row r="373" spans="2:8" s="231" customFormat="1" ht="15">
      <c r="B373" s="155" t="s">
        <v>2759</v>
      </c>
      <c r="C373" s="156">
        <v>5920048.2800000003</v>
      </c>
      <c r="F373" s="232"/>
      <c r="G373" s="232"/>
      <c r="H373" s="232"/>
    </row>
    <row r="374" spans="2:8" s="231" customFormat="1" ht="15">
      <c r="B374" s="155" t="s">
        <v>2761</v>
      </c>
      <c r="C374" s="156">
        <v>58148853.600000001</v>
      </c>
      <c r="F374" s="232"/>
      <c r="G374" s="232"/>
      <c r="H374" s="232"/>
    </row>
    <row r="375" spans="2:8" s="231" customFormat="1" ht="15">
      <c r="B375" s="155" t="s">
        <v>2762</v>
      </c>
      <c r="C375" s="156">
        <v>13506600.039999999</v>
      </c>
      <c r="F375" s="232"/>
      <c r="G375" s="232"/>
      <c r="H375" s="232"/>
    </row>
    <row r="376" spans="2:8" s="231" customFormat="1" ht="15">
      <c r="B376" s="155" t="s">
        <v>2797</v>
      </c>
      <c r="C376" s="156">
        <v>23853016.798</v>
      </c>
      <c r="F376" s="232"/>
      <c r="G376" s="232"/>
      <c r="H376" s="232"/>
    </row>
    <row r="377" spans="2:8" s="231" customFormat="1" ht="15">
      <c r="B377" s="155" t="s">
        <v>2763</v>
      </c>
      <c r="C377" s="156">
        <v>162606396.30000001</v>
      </c>
      <c r="F377" s="232"/>
      <c r="G377" s="232"/>
      <c r="H377" s="232"/>
    </row>
    <row r="378" spans="2:8" s="231" customFormat="1" ht="15">
      <c r="B378" s="155" t="s">
        <v>2790</v>
      </c>
      <c r="C378" s="156">
        <v>86276200</v>
      </c>
      <c r="F378" s="232"/>
      <c r="G378" s="232"/>
      <c r="H378" s="232"/>
    </row>
    <row r="379" spans="2:8" s="231" customFormat="1" ht="15">
      <c r="B379" s="155" t="s">
        <v>2804</v>
      </c>
      <c r="C379" s="156">
        <v>228898680.00999999</v>
      </c>
      <c r="F379" s="232"/>
      <c r="G379" s="232"/>
      <c r="H379" s="232"/>
    </row>
    <row r="380" spans="2:8" s="231" customFormat="1" ht="15">
      <c r="B380" s="155" t="s">
        <v>2787</v>
      </c>
      <c r="C380" s="156">
        <v>115467833.14</v>
      </c>
      <c r="F380" s="232"/>
      <c r="G380" s="232"/>
      <c r="H380" s="232"/>
    </row>
    <row r="381" spans="2:8" s="231" customFormat="1" ht="15">
      <c r="B381" s="155" t="s">
        <v>2764</v>
      </c>
      <c r="C381" s="156">
        <v>13083346.18</v>
      </c>
      <c r="F381" s="232"/>
      <c r="G381" s="232"/>
      <c r="H381" s="232"/>
    </row>
    <row r="382" spans="2:8" s="231" customFormat="1" ht="15">
      <c r="B382" s="155" t="s">
        <v>2791</v>
      </c>
      <c r="C382" s="156">
        <v>5387764.1100000003</v>
      </c>
      <c r="F382" s="232"/>
      <c r="G382" s="232"/>
      <c r="H382" s="232"/>
    </row>
    <row r="383" spans="2:8" s="231" customFormat="1" ht="15">
      <c r="B383" s="155" t="s">
        <v>2800</v>
      </c>
      <c r="C383" s="156">
        <v>2403769.44</v>
      </c>
      <c r="F383" s="232"/>
      <c r="G383" s="232"/>
      <c r="H383" s="232"/>
    </row>
    <row r="384" spans="2:8" s="231" customFormat="1" ht="15">
      <c r="B384" s="155" t="s">
        <v>2765</v>
      </c>
      <c r="C384" s="156">
        <v>2830436.25</v>
      </c>
      <c r="F384" s="232"/>
      <c r="G384" s="232"/>
      <c r="H384" s="232"/>
    </row>
    <row r="385" spans="2:8" s="231" customFormat="1" ht="15">
      <c r="B385" s="155" t="s">
        <v>2793</v>
      </c>
      <c r="C385" s="156">
        <v>5201486.07</v>
      </c>
      <c r="F385" s="232"/>
      <c r="G385" s="232"/>
      <c r="H385" s="232"/>
    </row>
    <row r="386" spans="2:8" s="231" customFormat="1" ht="15">
      <c r="B386" s="155" t="s">
        <v>2799</v>
      </c>
      <c r="C386" s="156">
        <v>10754494.039999999</v>
      </c>
      <c r="F386" s="232"/>
      <c r="G386" s="232"/>
      <c r="H386" s="232"/>
    </row>
    <row r="387" spans="2:8" s="231" customFormat="1" ht="15">
      <c r="B387" s="155" t="s">
        <v>2798</v>
      </c>
      <c r="C387" s="156">
        <v>119867252</v>
      </c>
      <c r="F387" s="232"/>
      <c r="G387" s="232"/>
      <c r="H387" s="232"/>
    </row>
    <row r="388" spans="2:8" s="231" customFormat="1" ht="15">
      <c r="B388" s="155" t="s">
        <v>2806</v>
      </c>
      <c r="C388" s="156">
        <v>27108715.399999999</v>
      </c>
      <c r="F388" s="232"/>
      <c r="G388" s="232"/>
      <c r="H388" s="232"/>
    </row>
    <row r="389" spans="2:8" s="231" customFormat="1" ht="15">
      <c r="B389" s="155" t="s">
        <v>2782</v>
      </c>
      <c r="C389" s="156">
        <v>78615656.25</v>
      </c>
      <c r="F389" s="232"/>
      <c r="G389" s="232"/>
      <c r="H389" s="232"/>
    </row>
    <row r="390" spans="2:8" s="231" customFormat="1" ht="15">
      <c r="B390" s="155" t="s">
        <v>2794</v>
      </c>
      <c r="C390" s="156">
        <v>84991922.449999988</v>
      </c>
      <c r="F390" s="232"/>
      <c r="G390" s="232"/>
      <c r="H390" s="232"/>
    </row>
    <row r="391" spans="2:8" s="231" customFormat="1" ht="15">
      <c r="B391" s="155" t="s">
        <v>2766</v>
      </c>
      <c r="C391" s="156">
        <v>29817941.780000001</v>
      </c>
      <c r="F391" s="232"/>
      <c r="G391" s="232"/>
      <c r="H391" s="232"/>
    </row>
    <row r="392" spans="2:8" s="231" customFormat="1" ht="15">
      <c r="B392" s="155" t="s">
        <v>2767</v>
      </c>
      <c r="C392" s="156">
        <v>10512551.51</v>
      </c>
      <c r="F392" s="232"/>
      <c r="G392" s="232"/>
      <c r="H392" s="232"/>
    </row>
    <row r="393" spans="2:8" s="231" customFormat="1" ht="15">
      <c r="B393" s="155" t="s">
        <v>2768</v>
      </c>
      <c r="C393" s="156">
        <v>3352125</v>
      </c>
      <c r="F393" s="232"/>
      <c r="G393" s="232"/>
      <c r="H393" s="232"/>
    </row>
    <row r="394" spans="2:8" s="231" customFormat="1" ht="15">
      <c r="B394" s="155" t="s">
        <v>2803</v>
      </c>
      <c r="C394" s="156">
        <v>7623750</v>
      </c>
      <c r="F394" s="232"/>
      <c r="G394" s="232"/>
      <c r="H394" s="232"/>
    </row>
    <row r="395" spans="2:8" s="231" customFormat="1" ht="15">
      <c r="B395" s="155" t="s">
        <v>2769</v>
      </c>
      <c r="C395" s="156">
        <v>101558323.28</v>
      </c>
      <c r="F395" s="232"/>
      <c r="G395" s="232"/>
      <c r="H395" s="232"/>
    </row>
    <row r="396" spans="2:8" s="231" customFormat="1" ht="15">
      <c r="B396" s="155" t="s">
        <v>2796</v>
      </c>
      <c r="C396" s="156">
        <v>266134949.40000001</v>
      </c>
      <c r="F396" s="232"/>
      <c r="G396" s="232"/>
      <c r="H396" s="232"/>
    </row>
    <row r="397" spans="2:8" s="231" customFormat="1" ht="15">
      <c r="B397" s="155" t="s">
        <v>2785</v>
      </c>
      <c r="C397" s="156">
        <v>7120019.1200000001</v>
      </c>
      <c r="F397" s="232"/>
      <c r="G397" s="232"/>
      <c r="H397" s="232"/>
    </row>
    <row r="398" spans="2:8" s="231" customFormat="1" ht="15">
      <c r="B398" s="155" t="s">
        <v>2770</v>
      </c>
      <c r="C398" s="156">
        <v>6882745.2599999998</v>
      </c>
      <c r="F398" s="232"/>
      <c r="G398" s="232"/>
      <c r="H398" s="232"/>
    </row>
    <row r="399" spans="2:8" s="231" customFormat="1" ht="15">
      <c r="B399" s="155" t="s">
        <v>2795</v>
      </c>
      <c r="C399" s="156">
        <v>23894176.989999998</v>
      </c>
      <c r="F399" s="232"/>
      <c r="G399" s="232"/>
      <c r="H399" s="232"/>
    </row>
    <row r="400" spans="2:8" s="231" customFormat="1" ht="15">
      <c r="B400" s="155" t="s">
        <v>2805</v>
      </c>
      <c r="C400" s="156">
        <v>107408187.34</v>
      </c>
      <c r="F400" s="232"/>
      <c r="G400" s="232"/>
      <c r="H400" s="232"/>
    </row>
    <row r="401" spans="2:8" s="231" customFormat="1" ht="15">
      <c r="B401" s="155" t="s">
        <v>2801</v>
      </c>
      <c r="C401" s="156">
        <v>249183450.01000002</v>
      </c>
      <c r="F401" s="232"/>
      <c r="G401" s="232"/>
      <c r="H401" s="232"/>
    </row>
    <row r="402" spans="2:8" s="231" customFormat="1" ht="15">
      <c r="B402" s="155" t="s">
        <v>2789</v>
      </c>
      <c r="C402" s="156">
        <v>51472831.079999998</v>
      </c>
      <c r="F402" s="232"/>
      <c r="G402" s="232"/>
      <c r="H402" s="232"/>
    </row>
    <row r="403" spans="2:8" s="231" customFormat="1" ht="15">
      <c r="B403" s="155" t="s">
        <v>2788</v>
      </c>
      <c r="C403" s="156">
        <v>81210730.079999998</v>
      </c>
      <c r="F403" s="232"/>
      <c r="G403" s="232"/>
      <c r="H403" s="232"/>
    </row>
    <row r="404" spans="2:8" s="231" customFormat="1" ht="15">
      <c r="B404" s="155" t="s">
        <v>2783</v>
      </c>
      <c r="C404" s="156">
        <v>17721314.91</v>
      </c>
      <c r="F404" s="232"/>
      <c r="G404" s="232"/>
      <c r="H404" s="232"/>
    </row>
    <row r="405" spans="2:8" s="231" customFormat="1" ht="15">
      <c r="B405" s="155" t="s">
        <v>2786</v>
      </c>
      <c r="C405" s="156">
        <v>25440847.009999998</v>
      </c>
      <c r="F405" s="232"/>
      <c r="G405" s="232"/>
      <c r="H405" s="232"/>
    </row>
    <row r="406" spans="2:8" s="231" customFormat="1" ht="15">
      <c r="B406" s="155" t="s">
        <v>2772</v>
      </c>
      <c r="C406" s="156">
        <v>22103464.170000002</v>
      </c>
      <c r="F406" s="232"/>
      <c r="G406" s="232"/>
      <c r="H406" s="232"/>
    </row>
    <row r="407" spans="2:8" s="231" customFormat="1" ht="15">
      <c r="B407" s="155" t="s">
        <v>2771</v>
      </c>
      <c r="C407" s="156">
        <v>3409590.85</v>
      </c>
      <c r="F407" s="232"/>
      <c r="G407" s="232"/>
      <c r="H407" s="232"/>
    </row>
    <row r="408" spans="2:8" s="231" customFormat="1" ht="15">
      <c r="B408" s="155" t="s">
        <v>2792</v>
      </c>
      <c r="C408" s="156">
        <v>3958067.42</v>
      </c>
      <c r="F408" s="232"/>
      <c r="G408" s="232"/>
      <c r="H408" s="232"/>
    </row>
    <row r="409" spans="2:8" s="231" customFormat="1">
      <c r="B409" s="267"/>
      <c r="C409" s="149">
        <f>SUM(C370:C408)</f>
        <v>2100318881.2079997</v>
      </c>
      <c r="F409" s="232"/>
      <c r="G409" s="232"/>
      <c r="H409" s="232"/>
    </row>
    <row r="410" spans="2:8" s="231" customFormat="1">
      <c r="B410" s="267"/>
      <c r="C410" s="149"/>
      <c r="F410" s="232"/>
      <c r="G410" s="232"/>
      <c r="H410" s="232"/>
    </row>
    <row r="411" spans="2:8" s="231" customFormat="1" ht="15.75">
      <c r="B411" s="272" t="s">
        <v>2775</v>
      </c>
      <c r="C411" s="145" t="s">
        <v>2535</v>
      </c>
      <c r="F411" s="232"/>
      <c r="G411" s="232"/>
      <c r="H411" s="232"/>
    </row>
    <row r="412" spans="2:8" s="231" customFormat="1" ht="15">
      <c r="B412" s="155" t="s">
        <v>2784</v>
      </c>
      <c r="C412" s="156">
        <v>2602000</v>
      </c>
      <c r="F412" s="232"/>
      <c r="G412" s="232"/>
      <c r="H412" s="232"/>
    </row>
    <row r="413" spans="2:8" s="231" customFormat="1" ht="15">
      <c r="B413" s="155" t="s">
        <v>2760</v>
      </c>
      <c r="C413" s="156">
        <v>7385173.7400000002</v>
      </c>
      <c r="F413" s="232"/>
      <c r="G413" s="232"/>
      <c r="H413" s="232"/>
    </row>
    <row r="414" spans="2:8" s="231" customFormat="1" ht="15">
      <c r="B414" s="155" t="s">
        <v>2802</v>
      </c>
      <c r="C414" s="156">
        <v>26778750</v>
      </c>
      <c r="F414" s="232"/>
      <c r="G414" s="232"/>
      <c r="H414" s="232"/>
    </row>
    <row r="415" spans="2:8" s="231" customFormat="1" ht="15">
      <c r="B415" s="155" t="s">
        <v>2759</v>
      </c>
      <c r="C415" s="156">
        <v>5410900</v>
      </c>
      <c r="F415" s="232"/>
      <c r="G415" s="232"/>
      <c r="H415" s="232"/>
    </row>
    <row r="416" spans="2:8" s="231" customFormat="1" ht="15">
      <c r="B416" s="155" t="s">
        <v>2761</v>
      </c>
      <c r="C416" s="156">
        <v>57879000.089999996</v>
      </c>
      <c r="F416" s="232"/>
      <c r="G416" s="232"/>
      <c r="H416" s="232"/>
    </row>
    <row r="417" spans="2:8" s="231" customFormat="1" ht="15">
      <c r="B417" s="155" t="s">
        <v>2762</v>
      </c>
      <c r="C417" s="156">
        <v>14135079.720000001</v>
      </c>
      <c r="F417" s="232"/>
      <c r="G417" s="232"/>
      <c r="H417" s="232"/>
    </row>
    <row r="418" spans="2:8" s="231" customFormat="1" ht="15">
      <c r="B418" s="155" t="s">
        <v>2797</v>
      </c>
      <c r="C418" s="156">
        <v>24099347.640000001</v>
      </c>
      <c r="F418" s="232"/>
      <c r="G418" s="232"/>
      <c r="H418" s="232"/>
    </row>
    <row r="419" spans="2:8" s="231" customFormat="1" ht="15">
      <c r="B419" s="155" t="s">
        <v>2763</v>
      </c>
      <c r="C419" s="156">
        <v>162746700.04000002</v>
      </c>
      <c r="F419" s="232"/>
      <c r="G419" s="232"/>
      <c r="H419" s="232"/>
    </row>
    <row r="420" spans="2:8" s="231" customFormat="1" ht="15">
      <c r="B420" s="155" t="s">
        <v>2790</v>
      </c>
      <c r="C420" s="156">
        <v>86180960.219999999</v>
      </c>
      <c r="F420" s="232"/>
      <c r="G420" s="232"/>
      <c r="H420" s="232"/>
    </row>
    <row r="421" spans="2:8" s="231" customFormat="1" ht="15">
      <c r="B421" s="155" t="s">
        <v>2804</v>
      </c>
      <c r="C421" s="156">
        <v>226651728.94999999</v>
      </c>
      <c r="F421" s="232"/>
      <c r="G421" s="232"/>
      <c r="H421" s="232"/>
    </row>
    <row r="422" spans="2:8" s="231" customFormat="1" ht="15">
      <c r="B422" s="155" t="s">
        <v>2787</v>
      </c>
      <c r="C422" s="156">
        <v>115262740</v>
      </c>
      <c r="F422" s="232"/>
      <c r="G422" s="232"/>
      <c r="H422" s="232"/>
    </row>
    <row r="423" spans="2:8" s="231" customFormat="1" ht="15">
      <c r="B423" s="155" t="s">
        <v>2764</v>
      </c>
      <c r="C423" s="156">
        <v>12436250</v>
      </c>
      <c r="F423" s="232"/>
      <c r="G423" s="232"/>
      <c r="H423" s="232"/>
    </row>
    <row r="424" spans="2:8" s="231" customFormat="1" ht="15">
      <c r="B424" s="155" t="s">
        <v>2791</v>
      </c>
      <c r="C424" s="156">
        <v>5016500</v>
      </c>
      <c r="F424" s="232"/>
      <c r="G424" s="232"/>
      <c r="H424" s="232"/>
    </row>
    <row r="425" spans="2:8" s="231" customFormat="1" ht="15">
      <c r="B425" s="155" t="s">
        <v>2800</v>
      </c>
      <c r="C425" s="156">
        <v>2448900</v>
      </c>
      <c r="F425" s="232"/>
      <c r="G425" s="232"/>
      <c r="H425" s="232"/>
    </row>
    <row r="426" spans="2:8" s="231" customFormat="1" ht="15">
      <c r="B426" s="155" t="s">
        <v>2765</v>
      </c>
      <c r="C426" s="156">
        <v>2728649.99</v>
      </c>
      <c r="F426" s="232"/>
      <c r="G426" s="232"/>
      <c r="H426" s="232"/>
    </row>
    <row r="427" spans="2:8" s="231" customFormat="1" ht="15">
      <c r="B427" s="155" t="s">
        <v>2793</v>
      </c>
      <c r="C427" s="156">
        <v>5333700</v>
      </c>
      <c r="F427" s="232"/>
      <c r="G427" s="232"/>
      <c r="H427" s="232"/>
    </row>
    <row r="428" spans="2:8" s="231" customFormat="1" ht="15">
      <c r="B428" s="155" t="s">
        <v>2799</v>
      </c>
      <c r="C428" s="156">
        <v>10722252</v>
      </c>
      <c r="F428" s="232"/>
      <c r="G428" s="232"/>
      <c r="H428" s="232"/>
    </row>
    <row r="429" spans="2:8" s="231" customFormat="1" ht="15">
      <c r="B429" s="155" t="s">
        <v>2798</v>
      </c>
      <c r="C429" s="156">
        <v>117100465.54000001</v>
      </c>
      <c r="F429" s="232"/>
      <c r="G429" s="232"/>
      <c r="H429" s="232"/>
    </row>
    <row r="430" spans="2:8" s="231" customFormat="1" ht="15">
      <c r="B430" s="155" t="s">
        <v>2806</v>
      </c>
      <c r="C430" s="156">
        <v>27078299.969999999</v>
      </c>
      <c r="F430" s="232"/>
      <c r="G430" s="232"/>
      <c r="H430" s="232"/>
    </row>
    <row r="431" spans="2:8" s="231" customFormat="1" ht="15">
      <c r="B431" s="155" t="s">
        <v>2782</v>
      </c>
      <c r="C431" s="156">
        <v>76847849.900000006</v>
      </c>
      <c r="F431" s="232"/>
      <c r="G431" s="232"/>
      <c r="H431" s="232"/>
    </row>
    <row r="432" spans="2:8" s="231" customFormat="1" ht="15">
      <c r="B432" s="155" t="s">
        <v>2794</v>
      </c>
      <c r="C432" s="156">
        <v>86239350</v>
      </c>
      <c r="F432" s="232"/>
      <c r="G432" s="232"/>
      <c r="H432" s="232"/>
    </row>
    <row r="433" spans="2:8" s="231" customFormat="1" ht="15">
      <c r="B433" s="155" t="s">
        <v>2766</v>
      </c>
      <c r="C433" s="156">
        <v>30630899.960000001</v>
      </c>
      <c r="F433" s="232"/>
      <c r="G433" s="232"/>
      <c r="H433" s="232"/>
    </row>
    <row r="434" spans="2:8" s="231" customFormat="1" ht="15">
      <c r="B434" s="155" t="s">
        <v>2767</v>
      </c>
      <c r="C434" s="156">
        <v>10817000</v>
      </c>
      <c r="F434" s="232"/>
      <c r="G434" s="232"/>
      <c r="H434" s="232"/>
    </row>
    <row r="435" spans="2:8" s="231" customFormat="1" ht="15">
      <c r="B435" s="155" t="s">
        <v>2768</v>
      </c>
      <c r="C435" s="156">
        <v>3379163.58</v>
      </c>
      <c r="F435" s="232"/>
      <c r="G435" s="232"/>
      <c r="H435" s="232"/>
    </row>
    <row r="436" spans="2:8" s="231" customFormat="1" ht="15">
      <c r="B436" s="155" t="s">
        <v>2803</v>
      </c>
      <c r="C436" s="156">
        <v>7146035.0499999998</v>
      </c>
      <c r="F436" s="232"/>
      <c r="G436" s="232"/>
      <c r="H436" s="232"/>
    </row>
    <row r="437" spans="2:8" s="231" customFormat="1" ht="15">
      <c r="B437" s="155" t="s">
        <v>2769</v>
      </c>
      <c r="C437" s="156">
        <v>102260249.7</v>
      </c>
      <c r="F437" s="232"/>
      <c r="G437" s="232"/>
      <c r="H437" s="232"/>
    </row>
    <row r="438" spans="2:8" s="231" customFormat="1" ht="15">
      <c r="B438" s="155" t="s">
        <v>2796</v>
      </c>
      <c r="C438" s="156">
        <v>237674800.19</v>
      </c>
      <c r="F438" s="232"/>
      <c r="G438" s="232"/>
      <c r="H438" s="232"/>
    </row>
    <row r="439" spans="2:8" s="231" customFormat="1" ht="15">
      <c r="B439" s="155" t="s">
        <v>2785</v>
      </c>
      <c r="C439" s="156">
        <v>7225000</v>
      </c>
      <c r="F439" s="232"/>
      <c r="G439" s="232"/>
      <c r="H439" s="232"/>
    </row>
    <row r="440" spans="2:8" s="231" customFormat="1" ht="15">
      <c r="B440" s="155" t="s">
        <v>2770</v>
      </c>
      <c r="C440" s="156">
        <v>7138500</v>
      </c>
      <c r="F440" s="232"/>
      <c r="G440" s="232"/>
      <c r="H440" s="232"/>
    </row>
    <row r="441" spans="2:8" s="231" customFormat="1" ht="15">
      <c r="B441" s="155" t="s">
        <v>2795</v>
      </c>
      <c r="C441" s="156">
        <v>25254000.079999998</v>
      </c>
      <c r="F441" s="232"/>
      <c r="G441" s="232"/>
      <c r="H441" s="232"/>
    </row>
    <row r="442" spans="2:8" s="231" customFormat="1" ht="15">
      <c r="B442" s="155" t="s">
        <v>2805</v>
      </c>
      <c r="C442" s="156">
        <v>108635280.05000001</v>
      </c>
      <c r="F442" s="232"/>
      <c r="G442" s="232"/>
      <c r="H442" s="232"/>
    </row>
    <row r="443" spans="2:8" s="231" customFormat="1" ht="15">
      <c r="B443" s="155" t="s">
        <v>2801</v>
      </c>
      <c r="C443" s="156">
        <v>258709029.06999999</v>
      </c>
      <c r="F443" s="232"/>
      <c r="G443" s="232"/>
      <c r="H443" s="232"/>
    </row>
    <row r="444" spans="2:8" s="231" customFormat="1" ht="15">
      <c r="B444" s="155" t="s">
        <v>2789</v>
      </c>
      <c r="C444" s="156">
        <v>50752647</v>
      </c>
      <c r="F444" s="232"/>
      <c r="G444" s="232"/>
      <c r="H444" s="232"/>
    </row>
    <row r="445" spans="2:8" s="231" customFormat="1" ht="15">
      <c r="B445" s="155" t="s">
        <v>2788</v>
      </c>
      <c r="C445" s="156">
        <v>82231087.620000005</v>
      </c>
      <c r="F445" s="232"/>
      <c r="G445" s="232"/>
      <c r="H445" s="232"/>
    </row>
    <row r="446" spans="2:8" s="231" customFormat="1" ht="15">
      <c r="B446" s="155" t="s">
        <v>2783</v>
      </c>
      <c r="C446" s="156">
        <v>17872500</v>
      </c>
      <c r="F446" s="232"/>
      <c r="G446" s="232"/>
      <c r="H446" s="232"/>
    </row>
    <row r="447" spans="2:8" s="231" customFormat="1" ht="15">
      <c r="B447" s="155" t="s">
        <v>2786</v>
      </c>
      <c r="C447" s="156">
        <v>25036564.949999999</v>
      </c>
      <c r="F447" s="232"/>
      <c r="G447" s="232"/>
      <c r="H447" s="232"/>
    </row>
    <row r="448" spans="2:8" s="231" customFormat="1" ht="15">
      <c r="B448" s="155" t="s">
        <v>2772</v>
      </c>
      <c r="C448" s="156">
        <v>22596000</v>
      </c>
      <c r="F448" s="232"/>
      <c r="G448" s="232"/>
      <c r="H448" s="232"/>
    </row>
    <row r="449" spans="2:8" s="231" customFormat="1" ht="15">
      <c r="B449" s="155" t="s">
        <v>2771</v>
      </c>
      <c r="C449" s="156">
        <v>3470000</v>
      </c>
      <c r="F449" s="232"/>
      <c r="G449" s="232"/>
      <c r="H449" s="232"/>
    </row>
    <row r="450" spans="2:8" s="231" customFormat="1" ht="15">
      <c r="B450" s="155" t="s">
        <v>2792</v>
      </c>
      <c r="C450" s="156">
        <v>3530600</v>
      </c>
      <c r="F450" s="232"/>
      <c r="G450" s="232"/>
      <c r="H450" s="232"/>
    </row>
    <row r="451" spans="2:8" s="231" customFormat="1">
      <c r="B451" s="267"/>
      <c r="C451" s="149">
        <f>SUM(C412:C450)</f>
        <v>2079443955.05</v>
      </c>
      <c r="F451" s="232"/>
      <c r="G451" s="232"/>
      <c r="H451" s="232"/>
    </row>
    <row r="452" spans="2:8" s="231" customFormat="1">
      <c r="B452" s="267"/>
      <c r="C452" s="148"/>
      <c r="F452" s="232"/>
      <c r="G452" s="232"/>
      <c r="H452" s="232"/>
    </row>
    <row r="453" spans="2:8" s="231" customFormat="1" ht="15.75">
      <c r="B453" s="273" t="s">
        <v>2739</v>
      </c>
      <c r="C453" s="149">
        <f>+C451-C409</f>
        <v>-20874926.157999754</v>
      </c>
      <c r="D453" s="274"/>
      <c r="F453" s="232"/>
      <c r="G453" s="232"/>
      <c r="H453" s="232"/>
    </row>
    <row r="454" spans="2:8" s="231" customFormat="1">
      <c r="B454" s="267"/>
      <c r="C454" s="148"/>
      <c r="F454" s="232"/>
      <c r="G454" s="232"/>
      <c r="H454" s="232"/>
    </row>
    <row r="455" spans="2:8" s="168" customFormat="1">
      <c r="C455" s="167"/>
      <c r="F455" s="170"/>
      <c r="G455" s="170"/>
      <c r="H455" s="170"/>
    </row>
    <row r="456" spans="2:8" s="168" customFormat="1" ht="15">
      <c r="B456" s="203" t="s">
        <v>2776</v>
      </c>
      <c r="C456" s="204">
        <v>44408</v>
      </c>
      <c r="D456" s="147"/>
      <c r="E456" s="261"/>
      <c r="F456" s="206"/>
      <c r="G456" s="170"/>
      <c r="H456" s="170"/>
    </row>
    <row r="457" spans="2:8" s="168" customFormat="1" ht="51">
      <c r="B457" s="207" t="s">
        <v>2382</v>
      </c>
      <c r="C457" s="207" t="s">
        <v>2531</v>
      </c>
      <c r="D457" s="129" t="s">
        <v>2384</v>
      </c>
      <c r="E457" s="208" t="s">
        <v>2385</v>
      </c>
      <c r="F457" s="188" t="s">
        <v>2386</v>
      </c>
      <c r="G457" s="170"/>
      <c r="H457" s="170"/>
    </row>
    <row r="458" spans="2:8" s="168" customFormat="1" ht="15">
      <c r="B458" s="275"/>
      <c r="C458" s="276"/>
      <c r="D458" s="150"/>
      <c r="E458" s="277"/>
      <c r="F458" s="188"/>
      <c r="G458" s="170"/>
      <c r="H458" s="170"/>
    </row>
    <row r="459" spans="2:8" s="168" customFormat="1">
      <c r="B459" s="212"/>
      <c r="C459" s="169"/>
      <c r="D459" s="169"/>
      <c r="E459" s="169"/>
      <c r="F459" s="206"/>
      <c r="G459" s="170"/>
      <c r="H459" s="170"/>
    </row>
    <row r="460" spans="2:8" s="168" customFormat="1">
      <c r="B460" s="169"/>
      <c r="C460" s="169"/>
      <c r="D460" s="169"/>
      <c r="E460" s="169"/>
      <c r="F460" s="206"/>
      <c r="G460" s="170"/>
      <c r="H460" s="170"/>
    </row>
    <row r="461" spans="2:8" s="168" customFormat="1">
      <c r="B461" s="278" t="s">
        <v>2741</v>
      </c>
      <c r="C461" s="151"/>
      <c r="D461" s="169"/>
      <c r="E461" s="169"/>
      <c r="F461" s="206"/>
      <c r="G461" s="170"/>
      <c r="H461" s="170"/>
    </row>
    <row r="462" spans="2:8" s="168" customFormat="1">
      <c r="B462" s="169"/>
      <c r="C462" s="169"/>
      <c r="D462" s="169"/>
      <c r="E462" s="169"/>
      <c r="F462" s="206"/>
      <c r="G462" s="170"/>
      <c r="H462" s="170"/>
    </row>
    <row r="463" spans="2:8" s="168" customFormat="1" ht="15">
      <c r="B463" s="197" t="s">
        <v>3087</v>
      </c>
      <c r="C463" s="169"/>
      <c r="E463" s="169"/>
      <c r="F463" s="206"/>
      <c r="G463" s="170"/>
      <c r="H463" s="170"/>
    </row>
    <row r="464" spans="2:8" s="168" customFormat="1" ht="15">
      <c r="B464" s="279"/>
      <c r="C464" s="169"/>
      <c r="D464" s="169"/>
      <c r="E464" s="169"/>
      <c r="F464" s="206"/>
      <c r="G464" s="170"/>
      <c r="H464" s="170"/>
    </row>
    <row r="465" spans="2:8" s="168" customFormat="1" ht="15">
      <c r="B465" s="280" t="s">
        <v>2777</v>
      </c>
      <c r="C465" s="152" t="s">
        <v>2533</v>
      </c>
      <c r="D465" s="169"/>
      <c r="E465" s="169"/>
      <c r="F465" s="206"/>
      <c r="G465" s="170"/>
      <c r="H465" s="170"/>
    </row>
    <row r="466" spans="2:8" s="168" customFormat="1" ht="15">
      <c r="B466" s="281"/>
      <c r="C466" s="282" t="s">
        <v>127</v>
      </c>
      <c r="D466" s="169"/>
      <c r="E466" s="169"/>
      <c r="F466" s="206"/>
      <c r="G466" s="170"/>
      <c r="H466" s="170"/>
    </row>
    <row r="467" spans="2:8" s="168" customFormat="1" ht="15">
      <c r="B467" s="283"/>
      <c r="C467" s="282" t="s">
        <v>127</v>
      </c>
      <c r="D467" s="169"/>
      <c r="E467" s="169"/>
      <c r="F467" s="206"/>
      <c r="G467" s="170"/>
      <c r="H467" s="170"/>
    </row>
    <row r="468" spans="2:8" s="168" customFormat="1" ht="15">
      <c r="B468" s="279"/>
      <c r="C468" s="152"/>
      <c r="D468" s="169"/>
      <c r="E468" s="169"/>
      <c r="F468" s="206"/>
      <c r="G468" s="170"/>
      <c r="H468" s="170"/>
    </row>
    <row r="469" spans="2:8" s="168" customFormat="1" ht="15">
      <c r="B469" s="280" t="s">
        <v>2778</v>
      </c>
      <c r="C469" s="152" t="s">
        <v>2533</v>
      </c>
      <c r="D469" s="169"/>
      <c r="E469" s="169"/>
      <c r="F469" s="206"/>
      <c r="G469" s="170"/>
      <c r="H469" s="170"/>
    </row>
    <row r="470" spans="2:8" s="168" customFormat="1" ht="15">
      <c r="B470" s="281"/>
      <c r="C470" s="282" t="s">
        <v>127</v>
      </c>
      <c r="D470" s="169"/>
      <c r="E470" s="169"/>
      <c r="F470" s="206"/>
      <c r="G470" s="170"/>
      <c r="H470" s="170"/>
    </row>
    <row r="471" spans="2:8" s="168" customFormat="1" ht="15">
      <c r="B471" s="283"/>
      <c r="C471" s="282" t="s">
        <v>127</v>
      </c>
      <c r="D471" s="169"/>
      <c r="E471" s="169"/>
      <c r="F471" s="206"/>
      <c r="G471" s="170"/>
      <c r="H471" s="170"/>
    </row>
    <row r="472" spans="2:8" s="168" customFormat="1" ht="15">
      <c r="B472" s="279"/>
      <c r="C472" s="152"/>
      <c r="D472" s="169"/>
      <c r="E472" s="169"/>
      <c r="F472" s="206"/>
      <c r="G472" s="170"/>
      <c r="H472" s="170"/>
    </row>
    <row r="473" spans="2:8" s="168" customFormat="1" ht="15">
      <c r="B473" s="280" t="s">
        <v>2779</v>
      </c>
      <c r="C473" s="152" t="s">
        <v>2535</v>
      </c>
      <c r="D473" s="169"/>
      <c r="E473" s="169"/>
      <c r="F473" s="206"/>
      <c r="G473" s="170"/>
      <c r="H473" s="170"/>
    </row>
    <row r="474" spans="2:8" s="168" customFormat="1" ht="15">
      <c r="B474" s="281"/>
      <c r="C474" s="282" t="s">
        <v>127</v>
      </c>
      <c r="D474" s="169"/>
      <c r="E474" s="169"/>
      <c r="F474" s="206"/>
      <c r="G474" s="170"/>
      <c r="H474" s="170"/>
    </row>
    <row r="475" spans="2:8" s="168" customFormat="1" ht="15">
      <c r="B475" s="283"/>
      <c r="C475" s="282" t="s">
        <v>127</v>
      </c>
      <c r="D475" s="169"/>
      <c r="E475" s="169"/>
      <c r="F475" s="206"/>
      <c r="G475" s="170"/>
      <c r="H475" s="170"/>
    </row>
    <row r="476" spans="2:8" s="168" customFormat="1" ht="15">
      <c r="B476" s="279"/>
      <c r="C476" s="152"/>
      <c r="D476" s="169"/>
      <c r="E476" s="169"/>
      <c r="F476" s="206"/>
      <c r="G476" s="170"/>
      <c r="H476" s="170"/>
    </row>
    <row r="477" spans="2:8" s="168" customFormat="1" ht="15">
      <c r="B477" s="280" t="s">
        <v>2780</v>
      </c>
      <c r="C477" s="153" t="s">
        <v>2535</v>
      </c>
      <c r="D477" s="169"/>
      <c r="E477" s="169"/>
      <c r="F477" s="206"/>
      <c r="G477" s="170"/>
      <c r="H477" s="170"/>
    </row>
    <row r="478" spans="2:8" s="168" customFormat="1" ht="15">
      <c r="B478" s="281"/>
      <c r="C478" s="154" t="s">
        <v>127</v>
      </c>
      <c r="D478" s="169"/>
      <c r="E478" s="169"/>
      <c r="F478" s="206"/>
      <c r="G478" s="170"/>
      <c r="H478" s="170"/>
    </row>
    <row r="479" spans="2:8" s="168" customFormat="1" ht="15">
      <c r="B479" s="283"/>
      <c r="C479" s="282" t="s">
        <v>127</v>
      </c>
      <c r="D479" s="169"/>
      <c r="E479" s="169"/>
      <c r="F479" s="206"/>
      <c r="G479" s="170"/>
      <c r="H479" s="170"/>
    </row>
    <row r="480" spans="2:8" s="168" customFormat="1" ht="15">
      <c r="B480" s="279"/>
      <c r="C480" s="152"/>
      <c r="D480" s="169"/>
      <c r="E480" s="169"/>
      <c r="F480" s="206"/>
      <c r="G480" s="170"/>
      <c r="H480" s="170"/>
    </row>
    <row r="481" spans="2:8" s="168" customFormat="1" ht="15">
      <c r="B481" s="284" t="s">
        <v>2781</v>
      </c>
      <c r="C481" s="282" t="s">
        <v>127</v>
      </c>
      <c r="D481" s="285"/>
      <c r="E481" s="169"/>
      <c r="F481" s="206"/>
      <c r="G481" s="170"/>
      <c r="H481" s="170"/>
    </row>
    <row r="482" spans="2:8" s="168" customFormat="1">
      <c r="C482" s="99"/>
      <c r="F482" s="170"/>
      <c r="G482" s="170"/>
      <c r="H482" s="170"/>
    </row>
    <row r="483" spans="2:8" s="168" customFormat="1">
      <c r="C483" s="99"/>
      <c r="F483" s="170"/>
      <c r="G483" s="170"/>
      <c r="H483" s="170"/>
    </row>
    <row r="484" spans="2:8" s="168" customFormat="1">
      <c r="C484" s="167"/>
      <c r="F484" s="170"/>
      <c r="G484" s="170"/>
      <c r="H484" s="170"/>
    </row>
    <row r="485" spans="2:8" s="168" customFormat="1">
      <c r="C485" s="167"/>
      <c r="F485" s="170"/>
      <c r="G485" s="170"/>
      <c r="H485" s="170"/>
    </row>
  </sheetData>
  <mergeCells count="4">
    <mergeCell ref="B1:E1"/>
    <mergeCell ref="C3:C7"/>
    <mergeCell ref="F173:F181"/>
    <mergeCell ref="F271:F283"/>
  </mergeCells>
  <conditionalFormatting sqref="B167">
    <cfRule type="expression" dxfId="29" priority="55">
      <formula>$A65763="Total"</formula>
    </cfRule>
  </conditionalFormatting>
  <conditionalFormatting sqref="C288:C326">
    <cfRule type="expression" dxfId="28" priority="39">
      <formula>#REF!="Total"</formula>
    </cfRule>
  </conditionalFormatting>
  <conditionalFormatting sqref="C288:C326">
    <cfRule type="expression" dxfId="27" priority="38">
      <formula>#REF!="Total"</formula>
    </cfRule>
  </conditionalFormatting>
  <conditionalFormatting sqref="C288:C326">
    <cfRule type="expression" dxfId="26" priority="37">
      <formula>#REF!="Total"</formula>
    </cfRule>
  </conditionalFormatting>
  <conditionalFormatting sqref="C288">
    <cfRule type="expression" dxfId="25" priority="36">
      <formula>$A287="Total"</formula>
    </cfRule>
  </conditionalFormatting>
  <conditionalFormatting sqref="C288:C326">
    <cfRule type="expression" dxfId="24" priority="35">
      <formula>#REF!="Total"</formula>
    </cfRule>
  </conditionalFormatting>
  <conditionalFormatting sqref="C289:C326">
    <cfRule type="expression" dxfId="23" priority="40">
      <formula>#REF!="Total"</formula>
    </cfRule>
  </conditionalFormatting>
  <conditionalFormatting sqref="C288">
    <cfRule type="expression" dxfId="22" priority="41">
      <formula>$A239="Total"</formula>
    </cfRule>
  </conditionalFormatting>
  <conditionalFormatting sqref="C289:C326">
    <cfRule type="expression" dxfId="21" priority="42">
      <formula>#REF!="Total"</formula>
    </cfRule>
  </conditionalFormatting>
  <conditionalFormatting sqref="I271:I273 I280:I283">
    <cfRule type="expression" dxfId="20" priority="25">
      <formula>ROUND(I271,2)=0</formula>
    </cfRule>
    <cfRule type="expression" dxfId="19" priority="26">
      <formula>ISNUMBER(I271)</formula>
    </cfRule>
  </conditionalFormatting>
  <conditionalFormatting sqref="I274:I276">
    <cfRule type="expression" dxfId="18" priority="23">
      <formula>ROUND(I274,2)=0</formula>
    </cfRule>
    <cfRule type="expression" dxfId="17" priority="24">
      <formula>ISNUMBER(I274)</formula>
    </cfRule>
  </conditionalFormatting>
  <conditionalFormatting sqref="I277:I278">
    <cfRule type="expression" dxfId="16" priority="21">
      <formula>ROUND(I277,2)=0</formula>
    </cfRule>
    <cfRule type="expression" dxfId="15" priority="22">
      <formula>ISNUMBER(I277)</formula>
    </cfRule>
  </conditionalFormatting>
  <conditionalFormatting sqref="I279">
    <cfRule type="expression" dxfId="14" priority="19">
      <formula>ROUND(I279,2)=0</formula>
    </cfRule>
    <cfRule type="expression" dxfId="13" priority="20">
      <formula>ISNUMBER(I279)</formula>
    </cfRule>
  </conditionalFormatting>
  <conditionalFormatting sqref="C329:C367">
    <cfRule type="expression" dxfId="12" priority="13">
      <formula>#REF!="Total"</formula>
    </cfRule>
  </conditionalFormatting>
  <conditionalFormatting sqref="C329:C367">
    <cfRule type="expression" dxfId="11" priority="12">
      <formula>#REF!="Total"</formula>
    </cfRule>
  </conditionalFormatting>
  <conditionalFormatting sqref="C329:C367">
    <cfRule type="expression" dxfId="10" priority="11">
      <formula>#REF!="Total"</formula>
    </cfRule>
  </conditionalFormatting>
  <conditionalFormatting sqref="C329">
    <cfRule type="expression" dxfId="9" priority="10">
      <formula>$A328="Total"</formula>
    </cfRule>
  </conditionalFormatting>
  <conditionalFormatting sqref="C329:C367">
    <cfRule type="expression" dxfId="8" priority="9">
      <formula>#REF!="Total"</formula>
    </cfRule>
  </conditionalFormatting>
  <conditionalFormatting sqref="C330:C367">
    <cfRule type="expression" dxfId="7" priority="14">
      <formula>#REF!="Total"</formula>
    </cfRule>
  </conditionalFormatting>
  <conditionalFormatting sqref="C329">
    <cfRule type="expression" dxfId="6" priority="15">
      <formula>$A297="Total"</formula>
    </cfRule>
  </conditionalFormatting>
  <conditionalFormatting sqref="C330:C367">
    <cfRule type="expression" dxfId="5" priority="16">
      <formula>#REF!="Total"</formula>
    </cfRule>
  </conditionalFormatting>
  <conditionalFormatting sqref="G117:H117">
    <cfRule type="expression" dxfId="4" priority="7">
      <formula>ROUND(G117,2)=0</formula>
    </cfRule>
    <cfRule type="expression" dxfId="3" priority="8">
      <formula>ISNUMBER(G117)</formula>
    </cfRule>
  </conditionalFormatting>
  <conditionalFormatting sqref="J87:J116">
    <cfRule type="expression" dxfId="2" priority="2">
      <formula>ISNUMBER(HJ87)</formula>
    </cfRule>
  </conditionalFormatting>
  <conditionalFormatting sqref="J85">
    <cfRule type="expression" dxfId="1" priority="1">
      <formula>ISNUMBER(HJ85)</formula>
    </cfRule>
  </conditionalFormatting>
  <hyperlinks>
    <hyperlink ref="A1" location="Index!A1" display="Index" xr:uid="{00000000-0004-0000-0A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36"/>
  <sheetViews>
    <sheetView topLeftCell="A22" workbookViewId="0">
      <selection activeCell="B11" sqref="B11"/>
    </sheetView>
  </sheetViews>
  <sheetFormatPr defaultRowHeight="12.75"/>
  <cols>
    <col min="1" max="1" width="5.42578125" style="1" bestFit="1" customWidth="1"/>
    <col min="2" max="2" width="73.7109375" style="1" bestFit="1" customWidth="1"/>
    <col min="3" max="3" width="20.7109375" style="9"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61</v>
      </c>
      <c r="C1" s="297"/>
      <c r="D1" s="297"/>
      <c r="E1" s="297"/>
    </row>
    <row r="2" spans="1:9" ht="13.5" thickBot="1"/>
    <row r="3" spans="1:9" ht="15">
      <c r="B3" s="85" t="s">
        <v>2807</v>
      </c>
      <c r="C3" s="304"/>
    </row>
    <row r="4" spans="1:9" ht="30">
      <c r="B4" s="87" t="s">
        <v>2808</v>
      </c>
      <c r="C4" s="305"/>
    </row>
    <row r="5" spans="1:9" ht="15">
      <c r="B5" s="87"/>
      <c r="C5" s="305"/>
    </row>
    <row r="6" spans="1:9" ht="15">
      <c r="B6" s="87" t="s">
        <v>2295</v>
      </c>
      <c r="C6" s="305"/>
    </row>
    <row r="7" spans="1:9" ht="15">
      <c r="B7" s="87" t="s">
        <v>2809</v>
      </c>
      <c r="C7" s="305"/>
    </row>
    <row r="8" spans="1:9" ht="30.75" thickBot="1">
      <c r="B8" s="88" t="s">
        <v>2810</v>
      </c>
      <c r="C8" s="306"/>
    </row>
    <row r="10" spans="1:9" s="168" customFormat="1">
      <c r="C10" s="167"/>
      <c r="F10" s="170"/>
      <c r="G10" s="170"/>
      <c r="H10" s="170"/>
    </row>
    <row r="11" spans="1:9" s="168" customFormat="1">
      <c r="B11" s="168" t="s">
        <v>103</v>
      </c>
      <c r="C11" s="167"/>
      <c r="F11" s="170"/>
      <c r="G11" s="170"/>
      <c r="H11" s="170"/>
    </row>
    <row r="12" spans="1:9" s="168" customFormat="1">
      <c r="C12" s="167"/>
      <c r="F12" s="170"/>
      <c r="G12" s="170"/>
      <c r="H12" s="170"/>
    </row>
    <row r="13" spans="1:9" s="168" customFormat="1">
      <c r="B13" s="181" t="s">
        <v>104</v>
      </c>
      <c r="C13" s="182" t="s">
        <v>132</v>
      </c>
      <c r="D13" s="181" t="s">
        <v>133</v>
      </c>
      <c r="E13" s="181" t="s">
        <v>106</v>
      </c>
      <c r="F13" s="183" t="s">
        <v>107</v>
      </c>
      <c r="G13" s="183" t="s">
        <v>108</v>
      </c>
      <c r="H13" s="183" t="s">
        <v>109</v>
      </c>
      <c r="I13" s="184" t="s">
        <v>134</v>
      </c>
    </row>
    <row r="14" spans="1:9" s="168" customFormat="1">
      <c r="B14" s="184" t="s">
        <v>135</v>
      </c>
      <c r="C14" s="167"/>
      <c r="F14" s="170"/>
      <c r="G14" s="170"/>
      <c r="H14" s="170"/>
    </row>
    <row r="15" spans="1:9" s="168" customFormat="1">
      <c r="B15" s="184" t="s">
        <v>136</v>
      </c>
      <c r="C15" s="167"/>
      <c r="F15" s="170"/>
      <c r="G15" s="170"/>
      <c r="H15" s="170"/>
    </row>
    <row r="16" spans="1:9" s="168" customFormat="1">
      <c r="B16" s="168" t="s">
        <v>982</v>
      </c>
      <c r="C16" s="167" t="s">
        <v>137</v>
      </c>
      <c r="D16" s="168" t="s">
        <v>138</v>
      </c>
      <c r="E16" s="168" t="s">
        <v>139</v>
      </c>
      <c r="F16" s="170">
        <v>4500000</v>
      </c>
      <c r="G16" s="170">
        <v>30712.5</v>
      </c>
      <c r="H16" s="170">
        <v>9.19</v>
      </c>
    </row>
    <row r="17" spans="2:8" s="168" customFormat="1">
      <c r="B17" s="168" t="s">
        <v>983</v>
      </c>
      <c r="C17" s="167" t="s">
        <v>137</v>
      </c>
      <c r="D17" s="168" t="s">
        <v>140</v>
      </c>
      <c r="E17" s="168" t="s">
        <v>141</v>
      </c>
      <c r="F17" s="170">
        <v>1180000</v>
      </c>
      <c r="G17" s="170">
        <v>24016.54</v>
      </c>
      <c r="H17" s="170">
        <v>7.19</v>
      </c>
    </row>
    <row r="18" spans="2:8" s="168" customFormat="1">
      <c r="B18" s="168" t="s">
        <v>281</v>
      </c>
      <c r="C18" s="167" t="s">
        <v>137</v>
      </c>
      <c r="D18" s="168" t="s">
        <v>138</v>
      </c>
      <c r="E18" s="168" t="s">
        <v>282</v>
      </c>
      <c r="F18" s="170">
        <v>4750000</v>
      </c>
      <c r="G18" s="170">
        <v>20510.5</v>
      </c>
      <c r="H18" s="170">
        <v>6.14</v>
      </c>
    </row>
    <row r="19" spans="2:8" s="168" customFormat="1">
      <c r="B19" s="168" t="s">
        <v>999</v>
      </c>
      <c r="C19" s="167" t="s">
        <v>137</v>
      </c>
      <c r="D19" s="168" t="s">
        <v>138</v>
      </c>
      <c r="E19" s="168" t="s">
        <v>142</v>
      </c>
      <c r="F19" s="170">
        <v>1300000</v>
      </c>
      <c r="G19" s="170">
        <v>18543.849999999999</v>
      </c>
      <c r="H19" s="170">
        <v>5.55</v>
      </c>
    </row>
    <row r="20" spans="2:8" s="168" customFormat="1">
      <c r="B20" s="168" t="s">
        <v>985</v>
      </c>
      <c r="C20" s="167" t="s">
        <v>137</v>
      </c>
      <c r="D20" s="168" t="s">
        <v>143</v>
      </c>
      <c r="E20" s="168" t="s">
        <v>145</v>
      </c>
      <c r="F20" s="170">
        <v>500000</v>
      </c>
      <c r="G20" s="170">
        <v>15837.25</v>
      </c>
      <c r="H20" s="170">
        <v>4.74</v>
      </c>
    </row>
    <row r="21" spans="2:8" s="168" customFormat="1">
      <c r="B21" s="168" t="s">
        <v>1055</v>
      </c>
      <c r="C21" s="167" t="s">
        <v>137</v>
      </c>
      <c r="D21" s="168" t="s">
        <v>143</v>
      </c>
      <c r="E21" s="168" t="s">
        <v>144</v>
      </c>
      <c r="F21" s="170">
        <v>900000</v>
      </c>
      <c r="G21" s="170">
        <v>14494.5</v>
      </c>
      <c r="H21" s="170">
        <v>4.34</v>
      </c>
    </row>
    <row r="22" spans="2:8" s="168" customFormat="1">
      <c r="B22" s="168" t="s">
        <v>1303</v>
      </c>
      <c r="C22" s="167" t="s">
        <v>137</v>
      </c>
      <c r="D22" s="168" t="s">
        <v>172</v>
      </c>
      <c r="E22" s="168" t="s">
        <v>212</v>
      </c>
      <c r="F22" s="170">
        <v>427442</v>
      </c>
      <c r="G22" s="170">
        <v>12294.09</v>
      </c>
      <c r="H22" s="170">
        <v>3.68</v>
      </c>
    </row>
    <row r="23" spans="2:8" s="168" customFormat="1">
      <c r="B23" s="168" t="s">
        <v>1027</v>
      </c>
      <c r="C23" s="167" t="s">
        <v>137</v>
      </c>
      <c r="D23" s="168" t="s">
        <v>147</v>
      </c>
      <c r="E23" s="168" t="s">
        <v>148</v>
      </c>
      <c r="F23" s="170">
        <v>420000</v>
      </c>
      <c r="G23" s="170">
        <v>10252.83</v>
      </c>
      <c r="H23" s="170">
        <v>3.07</v>
      </c>
    </row>
    <row r="24" spans="2:8" s="168" customFormat="1">
      <c r="B24" s="168" t="s">
        <v>1262</v>
      </c>
      <c r="C24" s="167" t="s">
        <v>137</v>
      </c>
      <c r="D24" s="168" t="s">
        <v>160</v>
      </c>
      <c r="E24" s="168" t="s">
        <v>519</v>
      </c>
      <c r="F24" s="170">
        <v>1265000</v>
      </c>
      <c r="G24" s="170">
        <v>9636.77</v>
      </c>
      <c r="H24" s="170">
        <v>2.88</v>
      </c>
    </row>
    <row r="25" spans="2:8" s="168" customFormat="1">
      <c r="B25" s="168" t="s">
        <v>984</v>
      </c>
      <c r="C25" s="167" t="s">
        <v>137</v>
      </c>
      <c r="D25" s="168" t="s">
        <v>151</v>
      </c>
      <c r="E25" s="168" t="s">
        <v>152</v>
      </c>
      <c r="F25" s="170">
        <v>1625000</v>
      </c>
      <c r="G25" s="170">
        <v>9126.81</v>
      </c>
      <c r="H25" s="170">
        <v>2.73</v>
      </c>
    </row>
    <row r="26" spans="2:8" s="168" customFormat="1">
      <c r="B26" s="168" t="s">
        <v>1254</v>
      </c>
      <c r="C26" s="167" t="s">
        <v>137</v>
      </c>
      <c r="D26" s="168" t="s">
        <v>163</v>
      </c>
      <c r="E26" s="168" t="s">
        <v>221</v>
      </c>
      <c r="F26" s="170">
        <v>2456042</v>
      </c>
      <c r="G26" s="170">
        <v>8500.36</v>
      </c>
      <c r="H26" s="170">
        <v>2.54</v>
      </c>
    </row>
    <row r="27" spans="2:8" s="168" customFormat="1">
      <c r="B27" s="168" t="s">
        <v>981</v>
      </c>
      <c r="C27" s="167" t="s">
        <v>137</v>
      </c>
      <c r="D27" s="168" t="s">
        <v>160</v>
      </c>
      <c r="E27" s="168" t="s">
        <v>162</v>
      </c>
      <c r="F27" s="170">
        <v>3900000</v>
      </c>
      <c r="G27" s="170">
        <v>7993.05</v>
      </c>
      <c r="H27" s="170">
        <v>2.39</v>
      </c>
    </row>
    <row r="28" spans="2:8" s="168" customFormat="1">
      <c r="B28" s="168" t="s">
        <v>1002</v>
      </c>
      <c r="C28" s="167" t="s">
        <v>137</v>
      </c>
      <c r="D28" s="168" t="s">
        <v>160</v>
      </c>
      <c r="E28" s="168" t="s">
        <v>161</v>
      </c>
      <c r="F28" s="170">
        <v>310000</v>
      </c>
      <c r="G28" s="170">
        <v>7233.23</v>
      </c>
      <c r="H28" s="170">
        <v>2.16</v>
      </c>
    </row>
    <row r="29" spans="2:8" s="168" customFormat="1">
      <c r="B29" s="168" t="s">
        <v>989</v>
      </c>
      <c r="C29" s="167" t="s">
        <v>137</v>
      </c>
      <c r="D29" s="168" t="s">
        <v>177</v>
      </c>
      <c r="E29" s="168" t="s">
        <v>178</v>
      </c>
      <c r="F29" s="170">
        <v>445000</v>
      </c>
      <c r="G29" s="170">
        <v>7126.45</v>
      </c>
      <c r="H29" s="170">
        <v>2.13</v>
      </c>
    </row>
    <row r="30" spans="2:8" s="168" customFormat="1">
      <c r="B30" s="168" t="s">
        <v>1304</v>
      </c>
      <c r="C30" s="167" t="s">
        <v>137</v>
      </c>
      <c r="D30" s="168" t="s">
        <v>210</v>
      </c>
      <c r="E30" s="168" t="s">
        <v>211</v>
      </c>
      <c r="F30" s="170">
        <v>2000000</v>
      </c>
      <c r="G30" s="170">
        <v>6545</v>
      </c>
      <c r="H30" s="170">
        <v>1.96</v>
      </c>
    </row>
    <row r="31" spans="2:8" s="168" customFormat="1">
      <c r="B31" s="168" t="s">
        <v>1007</v>
      </c>
      <c r="C31" s="167" t="s">
        <v>137</v>
      </c>
      <c r="D31" s="168" t="s">
        <v>138</v>
      </c>
      <c r="E31" s="168" t="s">
        <v>146</v>
      </c>
      <c r="F31" s="170">
        <v>380000</v>
      </c>
      <c r="G31" s="170">
        <v>6288.24</v>
      </c>
      <c r="H31" s="170">
        <v>1.88</v>
      </c>
    </row>
    <row r="32" spans="2:8" s="168" customFormat="1">
      <c r="B32" s="168" t="s">
        <v>1041</v>
      </c>
      <c r="C32" s="167" t="s">
        <v>137</v>
      </c>
      <c r="D32" s="168" t="s">
        <v>170</v>
      </c>
      <c r="E32" s="168" t="s">
        <v>171</v>
      </c>
      <c r="F32" s="170">
        <v>80000</v>
      </c>
      <c r="G32" s="170">
        <v>6095.36</v>
      </c>
      <c r="H32" s="170">
        <v>1.82</v>
      </c>
    </row>
    <row r="33" spans="2:8" s="168" customFormat="1">
      <c r="B33" s="168" t="s">
        <v>1012</v>
      </c>
      <c r="C33" s="167" t="s">
        <v>137</v>
      </c>
      <c r="D33" s="168" t="s">
        <v>244</v>
      </c>
      <c r="E33" s="168" t="s">
        <v>381</v>
      </c>
      <c r="F33" s="170">
        <v>800000</v>
      </c>
      <c r="G33" s="170">
        <v>5944.8</v>
      </c>
      <c r="H33" s="170">
        <v>1.78</v>
      </c>
    </row>
    <row r="34" spans="2:8" s="168" customFormat="1">
      <c r="B34" s="168" t="s">
        <v>1305</v>
      </c>
      <c r="C34" s="167" t="s">
        <v>137</v>
      </c>
      <c r="D34" s="168" t="s">
        <v>143</v>
      </c>
      <c r="E34" s="168" t="s">
        <v>275</v>
      </c>
      <c r="F34" s="170">
        <v>120000</v>
      </c>
      <c r="G34" s="170">
        <v>5178.54</v>
      </c>
      <c r="H34" s="170">
        <v>1.55</v>
      </c>
    </row>
    <row r="35" spans="2:8" s="168" customFormat="1">
      <c r="B35" s="168" t="s">
        <v>1306</v>
      </c>
      <c r="C35" s="167" t="s">
        <v>137</v>
      </c>
      <c r="D35" s="168" t="s">
        <v>184</v>
      </c>
      <c r="E35" s="168" t="s">
        <v>533</v>
      </c>
      <c r="F35" s="170">
        <v>70000</v>
      </c>
      <c r="G35" s="170">
        <v>4804.3100000000004</v>
      </c>
      <c r="H35" s="170">
        <v>1.44</v>
      </c>
    </row>
    <row r="36" spans="2:8" s="168" customFormat="1">
      <c r="B36" s="168" t="s">
        <v>1307</v>
      </c>
      <c r="C36" s="167" t="s">
        <v>137</v>
      </c>
      <c r="D36" s="168" t="s">
        <v>213</v>
      </c>
      <c r="E36" s="168" t="s">
        <v>214</v>
      </c>
      <c r="F36" s="170">
        <v>521806</v>
      </c>
      <c r="G36" s="170">
        <v>4536.32</v>
      </c>
      <c r="H36" s="170">
        <v>1.36</v>
      </c>
    </row>
    <row r="37" spans="2:8" s="168" customFormat="1">
      <c r="B37" s="168" t="s">
        <v>1308</v>
      </c>
      <c r="C37" s="167" t="s">
        <v>137</v>
      </c>
      <c r="D37" s="168" t="s">
        <v>167</v>
      </c>
      <c r="E37" s="168" t="s">
        <v>521</v>
      </c>
      <c r="F37" s="170">
        <v>395624</v>
      </c>
      <c r="G37" s="170">
        <v>4051.39</v>
      </c>
      <c r="H37" s="170">
        <v>1.21</v>
      </c>
    </row>
    <row r="38" spans="2:8" s="168" customFormat="1">
      <c r="B38" s="168" t="s">
        <v>1051</v>
      </c>
      <c r="C38" s="167" t="s">
        <v>137</v>
      </c>
      <c r="D38" s="168" t="s">
        <v>244</v>
      </c>
      <c r="E38" s="168" t="s">
        <v>301</v>
      </c>
      <c r="F38" s="170">
        <v>47000</v>
      </c>
      <c r="G38" s="170">
        <v>3279.52</v>
      </c>
      <c r="H38" s="170">
        <v>0.98</v>
      </c>
    </row>
    <row r="39" spans="2:8" s="168" customFormat="1">
      <c r="B39" s="168" t="s">
        <v>1013</v>
      </c>
      <c r="C39" s="167" t="s">
        <v>137</v>
      </c>
      <c r="D39" s="168" t="s">
        <v>167</v>
      </c>
      <c r="E39" s="168" t="s">
        <v>386</v>
      </c>
      <c r="F39" s="170">
        <v>330000</v>
      </c>
      <c r="G39" s="170">
        <v>3024.78</v>
      </c>
      <c r="H39" s="170">
        <v>0.91</v>
      </c>
    </row>
    <row r="40" spans="2:8" s="168" customFormat="1">
      <c r="B40" s="168" t="s">
        <v>1309</v>
      </c>
      <c r="C40" s="167" t="s">
        <v>137</v>
      </c>
      <c r="D40" s="168" t="s">
        <v>155</v>
      </c>
      <c r="E40" s="168" t="s">
        <v>219</v>
      </c>
      <c r="F40" s="170">
        <v>210450</v>
      </c>
      <c r="G40" s="170">
        <v>2355.7800000000002</v>
      </c>
      <c r="H40" s="170">
        <v>0.71</v>
      </c>
    </row>
    <row r="41" spans="2:8" s="168" customFormat="1">
      <c r="B41" s="168" t="s">
        <v>1004</v>
      </c>
      <c r="C41" s="167" t="s">
        <v>137</v>
      </c>
      <c r="D41" s="168" t="s">
        <v>170</v>
      </c>
      <c r="E41" s="168" t="s">
        <v>179</v>
      </c>
      <c r="F41" s="170">
        <v>85000</v>
      </c>
      <c r="G41" s="170">
        <v>2034.99</v>
      </c>
      <c r="H41" s="170">
        <v>0.61</v>
      </c>
    </row>
    <row r="42" spans="2:8" s="168" customFormat="1">
      <c r="B42" s="168" t="s">
        <v>1310</v>
      </c>
      <c r="C42" s="167" t="s">
        <v>137</v>
      </c>
      <c r="D42" s="168" t="s">
        <v>160</v>
      </c>
      <c r="E42" s="168" t="s">
        <v>227</v>
      </c>
      <c r="F42" s="170">
        <v>200530</v>
      </c>
      <c r="G42" s="170">
        <v>2011.22</v>
      </c>
      <c r="H42" s="170">
        <v>0.6</v>
      </c>
    </row>
    <row r="43" spans="2:8" s="168" customFormat="1">
      <c r="B43" s="168" t="s">
        <v>1311</v>
      </c>
      <c r="C43" s="167" t="s">
        <v>137</v>
      </c>
      <c r="D43" s="168" t="s">
        <v>196</v>
      </c>
      <c r="E43" s="168" t="s">
        <v>197</v>
      </c>
      <c r="F43" s="170">
        <v>1800000</v>
      </c>
      <c r="G43" s="170">
        <v>1994.4</v>
      </c>
      <c r="H43" s="170">
        <v>0.6</v>
      </c>
    </row>
    <row r="44" spans="2:8" s="168" customFormat="1">
      <c r="B44" s="168" t="s">
        <v>1312</v>
      </c>
      <c r="C44" s="167" t="s">
        <v>137</v>
      </c>
      <c r="D44" s="168" t="s">
        <v>167</v>
      </c>
      <c r="E44" s="168" t="s">
        <v>508</v>
      </c>
      <c r="F44" s="170">
        <v>85000</v>
      </c>
      <c r="G44" s="170">
        <v>1948.29</v>
      </c>
      <c r="H44" s="170">
        <v>0.57999999999999996</v>
      </c>
    </row>
    <row r="45" spans="2:8" s="168" customFormat="1">
      <c r="B45" s="168" t="s">
        <v>1257</v>
      </c>
      <c r="C45" s="167" t="s">
        <v>137</v>
      </c>
      <c r="D45" s="168" t="s">
        <v>160</v>
      </c>
      <c r="E45" s="168" t="s">
        <v>224</v>
      </c>
      <c r="F45" s="170">
        <v>44500</v>
      </c>
      <c r="G45" s="170">
        <v>1010.93</v>
      </c>
      <c r="H45" s="170">
        <v>0.3</v>
      </c>
    </row>
    <row r="46" spans="2:8" s="168" customFormat="1">
      <c r="B46" s="168" t="s">
        <v>1059</v>
      </c>
      <c r="C46" s="167" t="s">
        <v>137</v>
      </c>
      <c r="D46" s="168" t="s">
        <v>184</v>
      </c>
      <c r="E46" s="168" t="s">
        <v>442</v>
      </c>
      <c r="F46" s="170">
        <v>100000</v>
      </c>
      <c r="G46" s="170">
        <v>852.4</v>
      </c>
      <c r="H46" s="170">
        <v>0.26</v>
      </c>
    </row>
    <row r="47" spans="2:8" s="168" customFormat="1">
      <c r="B47" s="168" t="s">
        <v>1088</v>
      </c>
      <c r="C47" s="167" t="s">
        <v>137</v>
      </c>
      <c r="D47" s="168" t="s">
        <v>190</v>
      </c>
      <c r="E47" s="168" t="s">
        <v>364</v>
      </c>
      <c r="F47" s="170">
        <v>12600</v>
      </c>
      <c r="G47" s="170">
        <v>371.73</v>
      </c>
      <c r="H47" s="170">
        <v>0.11</v>
      </c>
    </row>
    <row r="48" spans="2:8" s="168" customFormat="1">
      <c r="B48" s="184" t="s">
        <v>203</v>
      </c>
      <c r="C48" s="185"/>
      <c r="D48" s="184"/>
      <c r="E48" s="184"/>
      <c r="F48" s="172"/>
      <c r="G48" s="172">
        <f>SUM(G13:G47)</f>
        <v>258606.72999999998</v>
      </c>
      <c r="H48" s="172">
        <f>SUM(H13:H47)</f>
        <v>77.389999999999986</v>
      </c>
    </row>
    <row r="49" spans="2:9" s="168" customFormat="1">
      <c r="B49" s="181" t="s">
        <v>104</v>
      </c>
      <c r="C49" s="182" t="s">
        <v>132</v>
      </c>
      <c r="D49" s="181" t="s">
        <v>105</v>
      </c>
      <c r="E49" s="181" t="s">
        <v>106</v>
      </c>
      <c r="F49" s="183" t="s">
        <v>107</v>
      </c>
      <c r="G49" s="183" t="s">
        <v>108</v>
      </c>
      <c r="H49" s="183" t="s">
        <v>109</v>
      </c>
    </row>
    <row r="50" spans="2:9" s="168" customFormat="1">
      <c r="B50" s="184" t="s">
        <v>110</v>
      </c>
      <c r="C50" s="167"/>
      <c r="F50" s="170"/>
      <c r="G50" s="170"/>
      <c r="H50" s="170"/>
    </row>
    <row r="51" spans="2:9" s="168" customFormat="1">
      <c r="B51" s="184" t="s">
        <v>136</v>
      </c>
      <c r="C51" s="167"/>
      <c r="F51" s="170"/>
      <c r="G51" s="170"/>
      <c r="H51" s="170"/>
    </row>
    <row r="52" spans="2:9" s="168" customFormat="1">
      <c r="B52" s="184" t="s">
        <v>302</v>
      </c>
      <c r="C52" s="167"/>
      <c r="F52" s="170"/>
      <c r="G52" s="170"/>
      <c r="H52" s="170"/>
    </row>
    <row r="53" spans="2:9" s="168" customFormat="1">
      <c r="B53" s="168" t="s">
        <v>3046</v>
      </c>
      <c r="C53" s="167">
        <v>3.77</v>
      </c>
      <c r="D53" s="168" t="s">
        <v>304</v>
      </c>
      <c r="E53" s="168" t="s">
        <v>599</v>
      </c>
      <c r="F53" s="170">
        <v>3809000</v>
      </c>
      <c r="G53" s="170">
        <v>3843.22</v>
      </c>
      <c r="H53" s="170">
        <v>1.1499999999999999</v>
      </c>
    </row>
    <row r="54" spans="2:9" s="168" customFormat="1">
      <c r="B54" s="168" t="s">
        <v>600</v>
      </c>
      <c r="C54" s="167">
        <v>5.0199999999999996</v>
      </c>
      <c r="D54" s="168" t="s">
        <v>304</v>
      </c>
      <c r="E54" s="168" t="s">
        <v>601</v>
      </c>
      <c r="F54" s="170">
        <v>869100</v>
      </c>
      <c r="G54" s="170">
        <v>899.11</v>
      </c>
      <c r="H54" s="170">
        <v>0.27</v>
      </c>
    </row>
    <row r="55" spans="2:9" s="168" customFormat="1">
      <c r="B55" s="168" t="s">
        <v>602</v>
      </c>
      <c r="C55" s="167">
        <v>6.72</v>
      </c>
      <c r="D55" s="168" t="s">
        <v>304</v>
      </c>
      <c r="E55" s="168" t="s">
        <v>603</v>
      </c>
      <c r="F55" s="170">
        <v>500000</v>
      </c>
      <c r="G55" s="170">
        <v>547.51</v>
      </c>
      <c r="H55" s="170">
        <v>0.16</v>
      </c>
    </row>
    <row r="56" spans="2:9" s="168" customFormat="1">
      <c r="B56" s="168" t="s">
        <v>303</v>
      </c>
      <c r="C56" s="167">
        <v>5.85</v>
      </c>
      <c r="D56" s="168" t="s">
        <v>304</v>
      </c>
      <c r="E56" s="168" t="s">
        <v>305</v>
      </c>
      <c r="F56" s="170">
        <v>444100</v>
      </c>
      <c r="G56" s="170">
        <v>469.59</v>
      </c>
      <c r="H56" s="170">
        <v>0.14000000000000001</v>
      </c>
    </row>
    <row r="57" spans="2:9" s="168" customFormat="1">
      <c r="B57" s="168" t="s">
        <v>604</v>
      </c>
      <c r="C57" s="167">
        <v>7.07</v>
      </c>
      <c r="D57" s="168" t="s">
        <v>304</v>
      </c>
      <c r="E57" s="168" t="s">
        <v>605</v>
      </c>
      <c r="F57" s="170">
        <v>173000</v>
      </c>
      <c r="G57" s="170">
        <v>194.99</v>
      </c>
      <c r="H57" s="170">
        <v>0.06</v>
      </c>
    </row>
    <row r="58" spans="2:9" s="168" customFormat="1">
      <c r="B58" s="168" t="s">
        <v>606</v>
      </c>
      <c r="C58" s="167">
        <v>7.11</v>
      </c>
      <c r="D58" s="168" t="s">
        <v>304</v>
      </c>
      <c r="E58" s="168" t="s">
        <v>607</v>
      </c>
      <c r="F58" s="170">
        <v>89600</v>
      </c>
      <c r="G58" s="170">
        <v>100.03</v>
      </c>
      <c r="H58" s="170">
        <v>0.03</v>
      </c>
    </row>
    <row r="59" spans="2:9" s="168" customFormat="1">
      <c r="B59" s="168" t="s">
        <v>608</v>
      </c>
      <c r="C59" s="167">
        <v>4.6500000000000004</v>
      </c>
      <c r="D59" s="168" t="s">
        <v>304</v>
      </c>
      <c r="E59" s="168" t="s">
        <v>609</v>
      </c>
      <c r="F59" s="170">
        <v>75500</v>
      </c>
      <c r="G59" s="170">
        <v>80.58</v>
      </c>
      <c r="H59" s="170">
        <v>0.02</v>
      </c>
    </row>
    <row r="60" spans="2:9" s="168" customFormat="1">
      <c r="B60" s="168" t="s">
        <v>610</v>
      </c>
      <c r="C60" s="167">
        <v>5.74</v>
      </c>
      <c r="D60" s="168" t="s">
        <v>304</v>
      </c>
      <c r="E60" s="168" t="s">
        <v>611</v>
      </c>
      <c r="F60" s="170">
        <v>48500</v>
      </c>
      <c r="G60" s="170">
        <v>52.44</v>
      </c>
      <c r="H60" s="170">
        <v>0.02</v>
      </c>
    </row>
    <row r="61" spans="2:9" s="168" customFormat="1">
      <c r="B61" s="168" t="s">
        <v>310</v>
      </c>
      <c r="C61" s="167">
        <v>6.41</v>
      </c>
      <c r="D61" s="168" t="s">
        <v>304</v>
      </c>
      <c r="E61" s="168" t="s">
        <v>311</v>
      </c>
      <c r="F61" s="170">
        <v>29200</v>
      </c>
      <c r="G61" s="170">
        <v>30.64</v>
      </c>
      <c r="H61" s="170">
        <v>0.01</v>
      </c>
    </row>
    <row r="62" spans="2:9" s="168" customFormat="1">
      <c r="B62" s="168" t="s">
        <v>612</v>
      </c>
      <c r="C62" s="167">
        <v>6.81</v>
      </c>
      <c r="D62" s="168" t="s">
        <v>304</v>
      </c>
      <c r="E62" s="168" t="s">
        <v>613</v>
      </c>
      <c r="F62" s="170">
        <v>31600</v>
      </c>
      <c r="G62" s="170">
        <v>29.92</v>
      </c>
      <c r="H62" s="170">
        <v>0.01</v>
      </c>
    </row>
    <row r="63" spans="2:9" s="168" customFormat="1">
      <c r="B63" s="168" t="s">
        <v>614</v>
      </c>
      <c r="C63" s="167">
        <v>6.56</v>
      </c>
      <c r="D63" s="168" t="s">
        <v>304</v>
      </c>
      <c r="E63" s="168" t="s">
        <v>615</v>
      </c>
      <c r="F63" s="170">
        <v>13000</v>
      </c>
      <c r="G63" s="170">
        <v>13.49</v>
      </c>
      <c r="H63" s="170">
        <v>0</v>
      </c>
      <c r="I63" s="168" t="s">
        <v>415</v>
      </c>
    </row>
    <row r="64" spans="2:9" s="168" customFormat="1">
      <c r="B64" s="168" t="s">
        <v>616</v>
      </c>
      <c r="C64" s="167">
        <v>6.7</v>
      </c>
      <c r="D64" s="168" t="s">
        <v>304</v>
      </c>
      <c r="E64" s="168" t="s">
        <v>617</v>
      </c>
      <c r="F64" s="170">
        <v>2000</v>
      </c>
      <c r="G64" s="170">
        <v>1.98</v>
      </c>
      <c r="H64" s="170">
        <v>0</v>
      </c>
      <c r="I64" s="168" t="s">
        <v>415</v>
      </c>
    </row>
    <row r="65" spans="2:9" s="168" customFormat="1">
      <c r="B65" s="168" t="s">
        <v>618</v>
      </c>
      <c r="C65" s="167">
        <v>6.26</v>
      </c>
      <c r="D65" s="168" t="s">
        <v>304</v>
      </c>
      <c r="E65" s="168" t="s">
        <v>619</v>
      </c>
      <c r="F65" s="170">
        <v>1400</v>
      </c>
      <c r="G65" s="170">
        <v>1.47</v>
      </c>
      <c r="H65" s="170">
        <v>0</v>
      </c>
      <c r="I65" s="168" t="s">
        <v>415</v>
      </c>
    </row>
    <row r="66" spans="2:9" s="168" customFormat="1">
      <c r="B66" s="184" t="s">
        <v>312</v>
      </c>
      <c r="C66" s="185"/>
      <c r="D66" s="184"/>
      <c r="E66" s="184"/>
      <c r="F66" s="172"/>
      <c r="G66" s="172">
        <f>SUM(G49:G65)</f>
        <v>6264.9699999999993</v>
      </c>
      <c r="H66" s="172">
        <f>SUM(H49:H65)</f>
        <v>1.8699999999999999</v>
      </c>
    </row>
    <row r="67" spans="2:9" s="168" customFormat="1">
      <c r="B67" s="184" t="s">
        <v>620</v>
      </c>
      <c r="C67" s="167"/>
      <c r="F67" s="170"/>
      <c r="G67" s="170"/>
      <c r="H67" s="170"/>
    </row>
    <row r="68" spans="2:9" s="168" customFormat="1">
      <c r="B68" s="168" t="s">
        <v>1313</v>
      </c>
      <c r="C68" s="167">
        <v>8.06</v>
      </c>
      <c r="D68" s="168" t="s">
        <v>621</v>
      </c>
      <c r="E68" s="168" t="s">
        <v>622</v>
      </c>
      <c r="F68" s="170">
        <v>700</v>
      </c>
      <c r="G68" s="170">
        <v>6738.87</v>
      </c>
      <c r="H68" s="170">
        <v>2.02</v>
      </c>
    </row>
    <row r="69" spans="2:9" s="168" customFormat="1">
      <c r="B69" s="168" t="s">
        <v>1292</v>
      </c>
      <c r="C69" s="167">
        <v>5.55</v>
      </c>
      <c r="D69" s="168" t="s">
        <v>314</v>
      </c>
      <c r="E69" s="168" t="s">
        <v>623</v>
      </c>
      <c r="F69" s="170">
        <v>250</v>
      </c>
      <c r="G69" s="170">
        <v>2783.24</v>
      </c>
      <c r="H69" s="170">
        <v>0.83</v>
      </c>
    </row>
    <row r="70" spans="2:9" s="168" customFormat="1">
      <c r="B70" s="168" t="s">
        <v>624</v>
      </c>
      <c r="C70" s="167">
        <v>7.97</v>
      </c>
      <c r="D70" s="168" t="s">
        <v>625</v>
      </c>
      <c r="E70" s="168" t="s">
        <v>626</v>
      </c>
      <c r="F70" s="170">
        <v>250</v>
      </c>
      <c r="G70" s="170">
        <v>2628.68</v>
      </c>
      <c r="H70" s="170">
        <v>0.79</v>
      </c>
    </row>
    <row r="71" spans="2:9" s="168" customFormat="1">
      <c r="B71" s="168" t="s">
        <v>1269</v>
      </c>
      <c r="C71" s="167">
        <v>4.82</v>
      </c>
      <c r="D71" s="168" t="s">
        <v>314</v>
      </c>
      <c r="E71" s="168" t="s">
        <v>627</v>
      </c>
      <c r="F71" s="170">
        <v>250</v>
      </c>
      <c r="G71" s="170">
        <v>2543.41</v>
      </c>
      <c r="H71" s="170">
        <v>0.76</v>
      </c>
    </row>
    <row r="72" spans="2:9" s="168" customFormat="1">
      <c r="B72" s="168" t="s">
        <v>628</v>
      </c>
      <c r="C72" s="167">
        <v>6.48</v>
      </c>
      <c r="D72" s="168" t="s">
        <v>314</v>
      </c>
      <c r="E72" s="168" t="s">
        <v>629</v>
      </c>
      <c r="F72" s="170">
        <v>250</v>
      </c>
      <c r="G72" s="170">
        <v>2503.9699999999998</v>
      </c>
      <c r="H72" s="170">
        <v>0.75</v>
      </c>
    </row>
    <row r="73" spans="2:9" s="168" customFormat="1">
      <c r="B73" s="168" t="s">
        <v>1314</v>
      </c>
      <c r="C73" s="167">
        <v>5.81</v>
      </c>
      <c r="D73" s="168" t="s">
        <v>314</v>
      </c>
      <c r="E73" s="168" t="s">
        <v>318</v>
      </c>
      <c r="F73" s="170">
        <v>250</v>
      </c>
      <c r="G73" s="170">
        <v>2492.2199999999998</v>
      </c>
      <c r="H73" s="170">
        <v>0.75</v>
      </c>
    </row>
    <row r="74" spans="2:9" s="168" customFormat="1">
      <c r="B74" s="168" t="s">
        <v>1302</v>
      </c>
      <c r="C74" s="167">
        <v>6.77</v>
      </c>
      <c r="D74" s="168" t="s">
        <v>314</v>
      </c>
      <c r="E74" s="168" t="s">
        <v>319</v>
      </c>
      <c r="F74" s="170">
        <v>250</v>
      </c>
      <c r="G74" s="170">
        <v>2456.58</v>
      </c>
      <c r="H74" s="170">
        <v>0.74</v>
      </c>
    </row>
    <row r="75" spans="2:9" s="168" customFormat="1">
      <c r="B75" s="168" t="s">
        <v>1315</v>
      </c>
      <c r="C75" s="167">
        <v>6.54</v>
      </c>
      <c r="D75" s="168" t="s">
        <v>621</v>
      </c>
      <c r="E75" s="168" t="s">
        <v>630</v>
      </c>
      <c r="F75" s="170">
        <v>215</v>
      </c>
      <c r="G75" s="170">
        <v>2226.96</v>
      </c>
      <c r="H75" s="170">
        <v>0.67</v>
      </c>
    </row>
    <row r="76" spans="2:9" s="168" customFormat="1">
      <c r="B76" s="168" t="s">
        <v>1316</v>
      </c>
      <c r="C76" s="167">
        <v>6.49</v>
      </c>
      <c r="D76" s="168" t="s">
        <v>631</v>
      </c>
      <c r="E76" s="168" t="s">
        <v>632</v>
      </c>
      <c r="F76" s="170">
        <v>220</v>
      </c>
      <c r="G76" s="170">
        <v>2221.5100000000002</v>
      </c>
      <c r="H76" s="170">
        <v>0.66</v>
      </c>
    </row>
    <row r="77" spans="2:9" s="168" customFormat="1">
      <c r="B77" s="168" t="s">
        <v>316</v>
      </c>
      <c r="C77" s="167">
        <v>5.7</v>
      </c>
      <c r="D77" s="168" t="s">
        <v>314</v>
      </c>
      <c r="E77" s="168" t="s">
        <v>317</v>
      </c>
      <c r="F77" s="170">
        <v>160</v>
      </c>
      <c r="G77" s="170">
        <v>1680.05</v>
      </c>
      <c r="H77" s="170">
        <v>0.5</v>
      </c>
    </row>
    <row r="78" spans="2:9" s="168" customFormat="1">
      <c r="B78" s="168" t="s">
        <v>1317</v>
      </c>
      <c r="C78" s="167">
        <v>6.51</v>
      </c>
      <c r="D78" s="168" t="s">
        <v>314</v>
      </c>
      <c r="E78" s="168" t="s">
        <v>633</v>
      </c>
      <c r="F78" s="170">
        <v>150</v>
      </c>
      <c r="G78" s="170">
        <v>1593.04</v>
      </c>
      <c r="H78" s="170">
        <v>0.48</v>
      </c>
    </row>
    <row r="79" spans="2:9" s="168" customFormat="1">
      <c r="B79" s="168" t="s">
        <v>1318</v>
      </c>
      <c r="C79" s="167">
        <v>4.26</v>
      </c>
      <c r="D79" s="168" t="s">
        <v>314</v>
      </c>
      <c r="E79" s="168" t="s">
        <v>634</v>
      </c>
      <c r="F79" s="170">
        <v>150</v>
      </c>
      <c r="G79" s="170">
        <v>1554.11</v>
      </c>
      <c r="H79" s="170">
        <v>0.47</v>
      </c>
    </row>
    <row r="80" spans="2:9" s="168" customFormat="1">
      <c r="B80" s="168" t="s">
        <v>1319</v>
      </c>
      <c r="C80" s="167">
        <v>3.46</v>
      </c>
      <c r="D80" s="168" t="s">
        <v>314</v>
      </c>
      <c r="E80" s="168" t="s">
        <v>635</v>
      </c>
      <c r="F80" s="170">
        <v>150</v>
      </c>
      <c r="G80" s="170">
        <v>1508.86</v>
      </c>
      <c r="H80" s="170">
        <v>0.45</v>
      </c>
    </row>
    <row r="81" spans="2:8" s="168" customFormat="1">
      <c r="B81" s="168" t="s">
        <v>1246</v>
      </c>
      <c r="C81" s="167">
        <v>5.49</v>
      </c>
      <c r="D81" s="168" t="s">
        <v>314</v>
      </c>
      <c r="E81" s="168" t="s">
        <v>636</v>
      </c>
      <c r="F81" s="170">
        <v>60</v>
      </c>
      <c r="G81" s="170">
        <v>616.78</v>
      </c>
      <c r="H81" s="170">
        <v>0.18</v>
      </c>
    </row>
    <row r="82" spans="2:8" s="168" customFormat="1">
      <c r="B82" s="168" t="s">
        <v>1320</v>
      </c>
      <c r="C82" s="167">
        <v>6.42</v>
      </c>
      <c r="D82" s="168" t="s">
        <v>637</v>
      </c>
      <c r="E82" s="168" t="s">
        <v>638</v>
      </c>
      <c r="F82" s="170">
        <v>60</v>
      </c>
      <c r="G82" s="170">
        <v>609.54999999999995</v>
      </c>
      <c r="H82" s="170">
        <v>0.18</v>
      </c>
    </row>
    <row r="83" spans="2:8" s="168" customFormat="1">
      <c r="B83" s="168" t="s">
        <v>1321</v>
      </c>
      <c r="C83" s="167">
        <v>4.84</v>
      </c>
      <c r="D83" s="168" t="s">
        <v>314</v>
      </c>
      <c r="E83" s="168" t="s">
        <v>639</v>
      </c>
      <c r="F83" s="170">
        <v>50</v>
      </c>
      <c r="G83" s="170">
        <v>525.6</v>
      </c>
      <c r="H83" s="170">
        <v>0.16</v>
      </c>
    </row>
    <row r="84" spans="2:8" s="168" customFormat="1">
      <c r="B84" s="168" t="s">
        <v>1322</v>
      </c>
      <c r="C84" s="167">
        <v>5.83</v>
      </c>
      <c r="D84" s="168" t="s">
        <v>322</v>
      </c>
      <c r="E84" s="168" t="s">
        <v>323</v>
      </c>
      <c r="F84" s="170">
        <v>250</v>
      </c>
      <c r="G84" s="170">
        <v>525.1</v>
      </c>
      <c r="H84" s="170">
        <v>0.16</v>
      </c>
    </row>
    <row r="85" spans="2:8" s="168" customFormat="1">
      <c r="B85" s="168" t="s">
        <v>1323</v>
      </c>
      <c r="C85" s="167">
        <v>6.29</v>
      </c>
      <c r="D85" s="168" t="s">
        <v>322</v>
      </c>
      <c r="E85" s="168" t="s">
        <v>324</v>
      </c>
      <c r="F85" s="170">
        <v>250</v>
      </c>
      <c r="G85" s="170">
        <v>518.97</v>
      </c>
      <c r="H85" s="170">
        <v>0.16</v>
      </c>
    </row>
    <row r="86" spans="2:8" s="168" customFormat="1">
      <c r="B86" s="168" t="s">
        <v>640</v>
      </c>
      <c r="C86" s="167">
        <v>5.15</v>
      </c>
      <c r="D86" s="168" t="s">
        <v>314</v>
      </c>
      <c r="E86" s="168" t="s">
        <v>641</v>
      </c>
      <c r="F86" s="170">
        <v>49</v>
      </c>
      <c r="G86" s="170">
        <v>514.86</v>
      </c>
      <c r="H86" s="170">
        <v>0.15</v>
      </c>
    </row>
    <row r="87" spans="2:8" s="168" customFormat="1">
      <c r="B87" s="168" t="s">
        <v>1324</v>
      </c>
      <c r="C87" s="167">
        <v>6.85</v>
      </c>
      <c r="D87" s="168" t="s">
        <v>322</v>
      </c>
      <c r="E87" s="168" t="s">
        <v>325</v>
      </c>
      <c r="F87" s="170">
        <v>250</v>
      </c>
      <c r="G87" s="170">
        <v>507.74</v>
      </c>
      <c r="H87" s="170">
        <v>0.15</v>
      </c>
    </row>
    <row r="88" spans="2:8" s="168" customFormat="1">
      <c r="B88" s="168" t="s">
        <v>1325</v>
      </c>
      <c r="C88" s="167">
        <v>6.43</v>
      </c>
      <c r="D88" s="168" t="s">
        <v>314</v>
      </c>
      <c r="E88" s="168" t="s">
        <v>642</v>
      </c>
      <c r="F88" s="170">
        <v>40</v>
      </c>
      <c r="G88" s="170">
        <v>404.91</v>
      </c>
      <c r="H88" s="170">
        <v>0.12</v>
      </c>
    </row>
    <row r="89" spans="2:8" s="168" customFormat="1">
      <c r="B89" s="168" t="s">
        <v>1326</v>
      </c>
      <c r="C89" s="167">
        <v>3.99</v>
      </c>
      <c r="D89" s="168" t="s">
        <v>322</v>
      </c>
      <c r="E89" s="168" t="s">
        <v>643</v>
      </c>
      <c r="F89" s="170">
        <v>26</v>
      </c>
      <c r="G89" s="170">
        <v>337.6</v>
      </c>
      <c r="H89" s="170">
        <v>0.1</v>
      </c>
    </row>
    <row r="90" spans="2:8" s="168" customFormat="1">
      <c r="B90" s="168" t="s">
        <v>1327</v>
      </c>
      <c r="C90" s="167">
        <v>4.0999999999999996</v>
      </c>
      <c r="D90" s="168" t="s">
        <v>322</v>
      </c>
      <c r="E90" s="168" t="s">
        <v>644</v>
      </c>
      <c r="F90" s="170">
        <v>30</v>
      </c>
      <c r="G90" s="170">
        <v>308.42</v>
      </c>
      <c r="H90" s="170">
        <v>0.09</v>
      </c>
    </row>
    <row r="91" spans="2:8" s="168" customFormat="1">
      <c r="B91" s="168" t="s">
        <v>1328</v>
      </c>
      <c r="C91" s="167">
        <v>3.84</v>
      </c>
      <c r="D91" s="168" t="s">
        <v>314</v>
      </c>
      <c r="E91" s="168" t="s">
        <v>645</v>
      </c>
      <c r="F91" s="170">
        <v>2</v>
      </c>
      <c r="G91" s="170">
        <v>20.58</v>
      </c>
      <c r="H91" s="170">
        <v>0.01</v>
      </c>
    </row>
    <row r="92" spans="2:8" s="168" customFormat="1">
      <c r="B92" s="184" t="s">
        <v>1460</v>
      </c>
      <c r="C92" s="185"/>
      <c r="D92" s="184"/>
      <c r="E92" s="184"/>
      <c r="F92" s="172"/>
      <c r="G92" s="172">
        <f>SUM(G67:G91)</f>
        <v>37821.61</v>
      </c>
      <c r="H92" s="172">
        <f>SUM(H67:H91)</f>
        <v>11.33</v>
      </c>
    </row>
    <row r="93" spans="2:8" s="168" customFormat="1">
      <c r="B93" s="184" t="s">
        <v>334</v>
      </c>
      <c r="C93" s="167"/>
      <c r="F93" s="170"/>
      <c r="G93" s="170"/>
      <c r="H93" s="170"/>
    </row>
    <row r="94" spans="2:8" s="168" customFormat="1">
      <c r="B94" s="168" t="s">
        <v>1329</v>
      </c>
      <c r="C94" s="167">
        <v>4.01</v>
      </c>
      <c r="D94" s="168" t="s">
        <v>112</v>
      </c>
      <c r="E94" s="168" t="s">
        <v>646</v>
      </c>
      <c r="F94" s="170">
        <v>1000</v>
      </c>
      <c r="G94" s="170">
        <v>4897.24</v>
      </c>
      <c r="H94" s="170">
        <v>1.47</v>
      </c>
    </row>
    <row r="95" spans="2:8" s="168" customFormat="1">
      <c r="B95" s="168" t="s">
        <v>1287</v>
      </c>
      <c r="C95" s="167">
        <v>3.7</v>
      </c>
      <c r="D95" s="168" t="s">
        <v>111</v>
      </c>
      <c r="E95" s="168" t="s">
        <v>647</v>
      </c>
      <c r="F95" s="170">
        <v>5000</v>
      </c>
      <c r="G95" s="170">
        <v>4890.4399999999996</v>
      </c>
      <c r="H95" s="170">
        <v>1.46</v>
      </c>
    </row>
    <row r="96" spans="2:8" s="168" customFormat="1">
      <c r="B96" s="168" t="s">
        <v>1330</v>
      </c>
      <c r="C96" s="167">
        <v>4.7</v>
      </c>
      <c r="D96" s="168" t="s">
        <v>111</v>
      </c>
      <c r="E96" s="168" t="s">
        <v>336</v>
      </c>
      <c r="F96" s="170">
        <v>1000</v>
      </c>
      <c r="G96" s="170">
        <v>4802.72</v>
      </c>
      <c r="H96" s="170">
        <v>1.44</v>
      </c>
    </row>
    <row r="97" spans="2:8" s="168" customFormat="1">
      <c r="B97" s="168" t="s">
        <v>648</v>
      </c>
      <c r="C97" s="167">
        <v>3.36</v>
      </c>
      <c r="D97" s="168" t="s">
        <v>304</v>
      </c>
      <c r="E97" s="168" t="s">
        <v>649</v>
      </c>
      <c r="F97" s="170">
        <v>2500000</v>
      </c>
      <c r="G97" s="170">
        <v>2484.6799999999998</v>
      </c>
      <c r="H97" s="170">
        <v>0.74</v>
      </c>
    </row>
    <row r="98" spans="2:8" s="168" customFormat="1">
      <c r="B98" s="168" t="s">
        <v>1331</v>
      </c>
      <c r="C98" s="167">
        <v>5.5</v>
      </c>
      <c r="D98" s="168" t="s">
        <v>112</v>
      </c>
      <c r="E98" s="168" t="s">
        <v>335</v>
      </c>
      <c r="F98" s="170">
        <v>500</v>
      </c>
      <c r="G98" s="170">
        <v>2404.35</v>
      </c>
      <c r="H98" s="170">
        <v>0.72</v>
      </c>
    </row>
    <row r="99" spans="2:8" s="168" customFormat="1">
      <c r="B99" s="184" t="s">
        <v>119</v>
      </c>
      <c r="C99" s="185"/>
      <c r="D99" s="184"/>
      <c r="E99" s="184"/>
      <c r="F99" s="172"/>
      <c r="G99" s="172">
        <f>SUM(G93:G98)</f>
        <v>19479.43</v>
      </c>
      <c r="H99" s="172">
        <f>SUM(H93:H98)</f>
        <v>5.8299999999999992</v>
      </c>
    </row>
    <row r="100" spans="2:8" s="168" customFormat="1">
      <c r="B100" s="184" t="s">
        <v>120</v>
      </c>
      <c r="C100" s="185"/>
      <c r="D100" s="184"/>
      <c r="E100" s="184"/>
      <c r="F100" s="172"/>
      <c r="G100" s="172">
        <v>12950.14</v>
      </c>
      <c r="H100" s="172">
        <v>3.88</v>
      </c>
    </row>
    <row r="101" spans="2:8" s="168" customFormat="1">
      <c r="B101" s="184" t="s">
        <v>121</v>
      </c>
      <c r="C101" s="185"/>
      <c r="D101" s="184"/>
      <c r="E101" s="184"/>
      <c r="F101" s="172"/>
      <c r="G101" s="172">
        <v>335122.88</v>
      </c>
      <c r="H101" s="172">
        <v>100.3</v>
      </c>
    </row>
    <row r="102" spans="2:8" s="168" customFormat="1">
      <c r="B102" s="184" t="s">
        <v>259</v>
      </c>
      <c r="C102" s="185"/>
      <c r="D102" s="184"/>
      <c r="E102" s="184"/>
      <c r="F102" s="172"/>
      <c r="G102" s="172">
        <v>-981.91143942000053</v>
      </c>
      <c r="H102" s="172">
        <v>-0.29999999999999716</v>
      </c>
    </row>
    <row r="103" spans="2:8" s="168" customFormat="1">
      <c r="B103" s="184" t="s">
        <v>123</v>
      </c>
      <c r="C103" s="185"/>
      <c r="D103" s="184"/>
      <c r="E103" s="184"/>
      <c r="F103" s="172"/>
      <c r="G103" s="172">
        <v>334140.96856057999</v>
      </c>
      <c r="H103" s="172">
        <v>100</v>
      </c>
    </row>
    <row r="104" spans="2:8" s="168" customFormat="1">
      <c r="B104" s="168" t="s">
        <v>124</v>
      </c>
      <c r="C104" s="167"/>
      <c r="F104" s="170"/>
      <c r="G104" s="170"/>
      <c r="H104" s="170"/>
    </row>
    <row r="105" spans="2:8" s="168" customFormat="1">
      <c r="B105" s="168" t="s">
        <v>125</v>
      </c>
      <c r="C105" s="167"/>
      <c r="F105" s="170"/>
      <c r="G105" s="170"/>
      <c r="H105" s="170"/>
    </row>
    <row r="106" spans="2:8" s="168" customFormat="1">
      <c r="C106" s="167"/>
      <c r="F106" s="170"/>
      <c r="G106" s="170"/>
      <c r="H106" s="170"/>
    </row>
    <row r="107" spans="2:8" s="168" customFormat="1" ht="25.5">
      <c r="B107" s="186" t="s">
        <v>126</v>
      </c>
      <c r="C107" s="167" t="s">
        <v>127</v>
      </c>
      <c r="F107" s="170"/>
      <c r="G107" s="170"/>
      <c r="H107" s="170"/>
    </row>
    <row r="108" spans="2:8" s="168" customFormat="1">
      <c r="B108" s="184"/>
      <c r="C108" s="167"/>
      <c r="F108" s="170"/>
      <c r="G108" s="170"/>
      <c r="H108" s="170"/>
    </row>
    <row r="109" spans="2:8" s="168" customFormat="1">
      <c r="B109" s="184" t="s">
        <v>128</v>
      </c>
      <c r="C109" s="167"/>
      <c r="F109" s="170"/>
      <c r="G109" s="170"/>
      <c r="H109" s="170"/>
    </row>
    <row r="110" spans="2:8" s="168" customFormat="1">
      <c r="B110" s="184" t="s">
        <v>205</v>
      </c>
      <c r="C110" s="167"/>
      <c r="F110" s="170"/>
      <c r="G110" s="170"/>
      <c r="H110" s="170"/>
    </row>
    <row r="111" spans="2:8" s="168" customFormat="1">
      <c r="B111" s="184" t="s">
        <v>129</v>
      </c>
      <c r="C111" s="167"/>
      <c r="F111" s="170"/>
      <c r="G111" s="170"/>
      <c r="H111" s="170"/>
    </row>
    <row r="112" spans="2:8" s="168" customFormat="1">
      <c r="B112" s="184" t="s">
        <v>650</v>
      </c>
      <c r="C112" s="185"/>
      <c r="F112" s="170"/>
      <c r="G112" s="170"/>
      <c r="H112" s="170"/>
    </row>
    <row r="113" spans="2:8" s="168" customFormat="1">
      <c r="B113" s="184" t="s">
        <v>651</v>
      </c>
      <c r="C113" s="185"/>
      <c r="F113" s="170"/>
      <c r="G113" s="170"/>
      <c r="H113" s="170"/>
    </row>
    <row r="114" spans="2:8" s="168" customFormat="1">
      <c r="B114" s="184" t="s">
        <v>652</v>
      </c>
      <c r="C114" s="185"/>
      <c r="F114" s="170"/>
      <c r="G114" s="170"/>
      <c r="H114" s="170"/>
    </row>
    <row r="115" spans="2:8" s="168" customFormat="1">
      <c r="B115" s="184" t="s">
        <v>653</v>
      </c>
      <c r="C115" s="185"/>
      <c r="F115" s="170"/>
      <c r="G115" s="170"/>
      <c r="H115" s="170"/>
    </row>
    <row r="116" spans="2:8" s="168" customFormat="1">
      <c r="B116" s="184" t="s">
        <v>654</v>
      </c>
      <c r="C116" s="185"/>
      <c r="F116" s="170"/>
      <c r="G116" s="170"/>
      <c r="H116" s="170"/>
    </row>
    <row r="117" spans="2:8" s="168" customFormat="1">
      <c r="B117" s="184" t="s">
        <v>655</v>
      </c>
      <c r="C117" s="185"/>
      <c r="F117" s="170"/>
      <c r="G117" s="170"/>
      <c r="H117" s="170"/>
    </row>
    <row r="118" spans="2:8" s="168" customFormat="1">
      <c r="B118" s="184" t="s">
        <v>656</v>
      </c>
      <c r="C118" s="185"/>
      <c r="F118" s="170"/>
      <c r="G118" s="170"/>
      <c r="H118" s="170"/>
    </row>
    <row r="119" spans="2:8" s="168" customFormat="1">
      <c r="B119" s="184" t="s">
        <v>657</v>
      </c>
      <c r="C119" s="185"/>
      <c r="F119" s="170"/>
      <c r="G119" s="170"/>
      <c r="H119" s="170"/>
    </row>
    <row r="120" spans="2:8" s="168" customFormat="1">
      <c r="B120" s="184" t="s">
        <v>658</v>
      </c>
      <c r="C120" s="185"/>
      <c r="F120" s="170"/>
      <c r="G120" s="170"/>
      <c r="H120" s="170"/>
    </row>
    <row r="121" spans="2:8" s="168" customFormat="1">
      <c r="B121" s="184" t="s">
        <v>659</v>
      </c>
      <c r="C121" s="185"/>
      <c r="F121" s="170"/>
      <c r="G121" s="170"/>
      <c r="H121" s="170"/>
    </row>
    <row r="122" spans="2:8" s="168" customFormat="1">
      <c r="B122" s="184" t="s">
        <v>660</v>
      </c>
      <c r="C122" s="185"/>
      <c r="F122" s="170"/>
      <c r="G122" s="170"/>
      <c r="H122" s="170"/>
    </row>
    <row r="123" spans="2:8" s="168" customFormat="1">
      <c r="B123" s="184" t="s">
        <v>661</v>
      </c>
      <c r="C123" s="185"/>
      <c r="F123" s="170"/>
      <c r="G123" s="170"/>
      <c r="H123" s="170"/>
    </row>
    <row r="124" spans="2:8" s="168" customFormat="1">
      <c r="B124" s="184" t="s">
        <v>2334</v>
      </c>
      <c r="C124" s="185"/>
      <c r="F124" s="170"/>
      <c r="G124" s="170"/>
      <c r="H124" s="170"/>
    </row>
    <row r="125" spans="2:8" s="168" customFormat="1">
      <c r="B125" s="184" t="s">
        <v>2341</v>
      </c>
      <c r="C125" s="167"/>
      <c r="F125" s="170"/>
      <c r="G125" s="170"/>
      <c r="H125" s="170"/>
    </row>
    <row r="126" spans="2:8" s="168" customFormat="1">
      <c r="B126" s="184" t="s">
        <v>1629</v>
      </c>
      <c r="C126" s="167"/>
      <c r="F126" s="170"/>
      <c r="G126" s="170"/>
      <c r="H126" s="170"/>
    </row>
    <row r="127" spans="2:8" s="168" customFormat="1">
      <c r="B127" s="184" t="s">
        <v>131</v>
      </c>
      <c r="C127" s="167"/>
      <c r="F127" s="170"/>
      <c r="G127" s="170"/>
      <c r="H127" s="170"/>
    </row>
    <row r="128" spans="2:8" s="168" customFormat="1">
      <c r="C128" s="167"/>
      <c r="F128" s="170"/>
      <c r="G128" s="170"/>
      <c r="H128" s="170"/>
    </row>
    <row r="129" spans="2:8" s="168" customFormat="1" ht="14.25">
      <c r="B129" s="187" t="s">
        <v>2380</v>
      </c>
      <c r="C129" s="169"/>
      <c r="F129" s="170"/>
      <c r="G129" s="170"/>
      <c r="H129" s="170"/>
    </row>
    <row r="130" spans="2:8" s="168" customFormat="1" ht="25.5">
      <c r="B130" s="188" t="s">
        <v>2372</v>
      </c>
      <c r="C130" s="188" t="s">
        <v>2373</v>
      </c>
      <c r="F130" s="170"/>
      <c r="G130" s="170"/>
      <c r="H130" s="170"/>
    </row>
    <row r="131" spans="2:8" s="168" customFormat="1">
      <c r="B131" s="123" t="s">
        <v>2374</v>
      </c>
      <c r="C131" s="124">
        <v>0</v>
      </c>
      <c r="F131" s="170"/>
      <c r="G131" s="170"/>
      <c r="H131" s="170"/>
    </row>
    <row r="132" spans="2:8" s="168" customFormat="1">
      <c r="B132" s="123" t="s">
        <v>2375</v>
      </c>
      <c r="C132" s="124">
        <v>0</v>
      </c>
      <c r="F132" s="170"/>
      <c r="G132" s="170"/>
      <c r="H132" s="170"/>
    </row>
    <row r="133" spans="2:8" s="168" customFormat="1">
      <c r="B133" s="123" t="s">
        <v>2376</v>
      </c>
      <c r="C133" s="124">
        <v>3500</v>
      </c>
      <c r="F133" s="170"/>
      <c r="G133" s="170"/>
      <c r="H133" s="170"/>
    </row>
    <row r="134" spans="2:8" s="168" customFormat="1">
      <c r="B134" s="123" t="s">
        <v>2377</v>
      </c>
      <c r="C134" s="124">
        <v>0</v>
      </c>
      <c r="F134" s="170"/>
      <c r="G134" s="170"/>
      <c r="H134" s="170"/>
    </row>
    <row r="135" spans="2:8" s="168" customFormat="1">
      <c r="B135" s="125" t="s">
        <v>2378</v>
      </c>
      <c r="C135" s="124">
        <v>0</v>
      </c>
      <c r="F135" s="170"/>
      <c r="G135" s="170"/>
      <c r="H135" s="170"/>
    </row>
    <row r="136" spans="2:8" s="168" customFormat="1">
      <c r="B136" s="189" t="s">
        <v>2379</v>
      </c>
      <c r="C136" s="190">
        <f>SUM(C131:C135)</f>
        <v>3500</v>
      </c>
      <c r="F136" s="170"/>
      <c r="G136" s="170"/>
      <c r="H136" s="170"/>
    </row>
    <row r="137" spans="2:8" s="168" customFormat="1">
      <c r="C137" s="167"/>
      <c r="F137" s="170"/>
      <c r="G137" s="170"/>
      <c r="H137" s="170"/>
    </row>
    <row r="138" spans="2:8" s="168" customFormat="1">
      <c r="C138" s="167"/>
      <c r="F138" s="170"/>
      <c r="G138" s="170"/>
      <c r="H138" s="170"/>
    </row>
    <row r="139" spans="2:8" s="168" customFormat="1">
      <c r="C139" s="167"/>
      <c r="F139" s="170"/>
      <c r="G139" s="170"/>
      <c r="H139" s="170"/>
    </row>
    <row r="140" spans="2:8" s="168" customFormat="1">
      <c r="C140" s="167"/>
      <c r="F140" s="170"/>
      <c r="G140" s="170"/>
      <c r="H140" s="170"/>
    </row>
    <row r="141" spans="2:8" s="168" customFormat="1">
      <c r="C141" s="167"/>
      <c r="F141" s="170"/>
      <c r="G141" s="170"/>
      <c r="H141" s="170"/>
    </row>
    <row r="142" spans="2:8" s="168" customFormat="1">
      <c r="C142" s="167"/>
      <c r="F142" s="170"/>
      <c r="G142" s="170"/>
      <c r="H142" s="170"/>
    </row>
    <row r="143" spans="2:8" s="168" customFormat="1">
      <c r="C143" s="167"/>
      <c r="F143" s="170"/>
      <c r="G143" s="170"/>
      <c r="H143" s="170"/>
    </row>
    <row r="144" spans="2:8" s="168" customFormat="1">
      <c r="C144" s="167"/>
      <c r="F144" s="170"/>
      <c r="G144" s="170"/>
      <c r="H144" s="170"/>
    </row>
    <row r="145" spans="3:8" s="168" customFormat="1">
      <c r="C145" s="167"/>
      <c r="F145" s="170"/>
      <c r="G145" s="170"/>
      <c r="H145" s="170"/>
    </row>
    <row r="146" spans="3:8" s="168" customFormat="1">
      <c r="C146" s="167"/>
      <c r="F146" s="170"/>
      <c r="G146" s="170"/>
      <c r="H146" s="170"/>
    </row>
    <row r="147" spans="3:8" s="168" customFormat="1">
      <c r="C147" s="167"/>
      <c r="F147" s="170"/>
      <c r="G147" s="170"/>
      <c r="H147" s="170"/>
    </row>
    <row r="148" spans="3:8" s="168" customFormat="1">
      <c r="C148" s="167"/>
      <c r="F148" s="170"/>
      <c r="G148" s="170"/>
      <c r="H148" s="170"/>
    </row>
    <row r="149" spans="3:8" s="168" customFormat="1">
      <c r="C149" s="167"/>
      <c r="F149" s="170"/>
      <c r="G149" s="170"/>
      <c r="H149" s="170"/>
    </row>
    <row r="150" spans="3:8" s="168" customFormat="1">
      <c r="C150" s="167"/>
      <c r="F150" s="170"/>
      <c r="G150" s="170"/>
      <c r="H150" s="170"/>
    </row>
    <row r="151" spans="3:8" s="168" customFormat="1">
      <c r="C151" s="167"/>
      <c r="F151" s="170"/>
      <c r="G151" s="170"/>
      <c r="H151" s="170"/>
    </row>
    <row r="152" spans="3:8" s="168" customFormat="1">
      <c r="C152" s="167"/>
      <c r="F152" s="170"/>
      <c r="G152" s="170"/>
      <c r="H152" s="170"/>
    </row>
    <row r="153" spans="3:8" s="168" customFormat="1">
      <c r="C153" s="167"/>
      <c r="F153" s="170"/>
      <c r="G153" s="170"/>
      <c r="H153" s="170"/>
    </row>
    <row r="154" spans="3:8" s="168" customFormat="1">
      <c r="C154" s="167"/>
      <c r="F154" s="170"/>
      <c r="G154" s="170"/>
      <c r="H154" s="170"/>
    </row>
    <row r="155" spans="3:8" s="168" customFormat="1">
      <c r="C155" s="167"/>
      <c r="F155" s="170"/>
      <c r="G155" s="170"/>
      <c r="H155" s="170"/>
    </row>
    <row r="156" spans="3:8" s="168" customFormat="1">
      <c r="C156" s="167"/>
      <c r="F156" s="170"/>
      <c r="G156" s="170"/>
      <c r="H156" s="170"/>
    </row>
    <row r="157" spans="3:8" s="168" customFormat="1">
      <c r="C157" s="167"/>
      <c r="F157" s="170"/>
      <c r="G157" s="170"/>
      <c r="H157" s="170"/>
    </row>
    <row r="158" spans="3:8" s="168" customFormat="1">
      <c r="C158" s="167"/>
      <c r="F158" s="170"/>
      <c r="G158" s="170"/>
      <c r="H158" s="170"/>
    </row>
    <row r="159" spans="3:8" s="168" customFormat="1">
      <c r="C159" s="167"/>
      <c r="F159" s="170"/>
      <c r="G159" s="170"/>
      <c r="H159" s="170"/>
    </row>
    <row r="160" spans="3:8" s="168" customFormat="1">
      <c r="C160" s="167"/>
      <c r="F160" s="170"/>
      <c r="G160" s="170"/>
      <c r="H160" s="170"/>
    </row>
    <row r="161" spans="3:8" s="168" customFormat="1">
      <c r="C161" s="167"/>
      <c r="F161" s="170"/>
      <c r="G161" s="170"/>
      <c r="H161" s="170"/>
    </row>
    <row r="162" spans="3:8" s="168" customFormat="1">
      <c r="C162" s="167"/>
      <c r="F162" s="170"/>
      <c r="G162" s="170"/>
      <c r="H162" s="170"/>
    </row>
    <row r="163" spans="3:8" s="168" customFormat="1">
      <c r="C163" s="167"/>
      <c r="F163" s="170"/>
      <c r="G163" s="170"/>
      <c r="H163" s="170"/>
    </row>
    <row r="164" spans="3:8" s="168" customFormat="1">
      <c r="C164" s="167"/>
      <c r="F164" s="170"/>
      <c r="G164" s="170"/>
      <c r="H164" s="170"/>
    </row>
    <row r="165" spans="3:8" s="168" customFormat="1">
      <c r="C165" s="167"/>
      <c r="F165" s="170"/>
      <c r="G165" s="170"/>
      <c r="H165" s="170"/>
    </row>
    <row r="166" spans="3:8" s="168" customFormat="1">
      <c r="C166" s="167"/>
      <c r="F166" s="170"/>
      <c r="G166" s="170"/>
      <c r="H166" s="170"/>
    </row>
    <row r="167" spans="3:8" s="168" customFormat="1">
      <c r="C167" s="167"/>
      <c r="F167" s="170"/>
      <c r="G167" s="170"/>
      <c r="H167" s="170"/>
    </row>
    <row r="168" spans="3:8" s="168" customFormat="1">
      <c r="C168" s="167"/>
      <c r="F168" s="170"/>
      <c r="G168" s="170"/>
      <c r="H168" s="170"/>
    </row>
    <row r="169" spans="3:8" s="168" customFormat="1">
      <c r="C169" s="167"/>
      <c r="F169" s="170"/>
      <c r="G169" s="170"/>
      <c r="H169" s="170"/>
    </row>
    <row r="170" spans="3:8" s="168" customFormat="1">
      <c r="C170" s="167"/>
      <c r="F170" s="170"/>
      <c r="G170" s="170"/>
      <c r="H170" s="170"/>
    </row>
    <row r="171" spans="3:8" s="168" customFormat="1">
      <c r="C171" s="167"/>
      <c r="F171" s="170"/>
      <c r="G171" s="170"/>
      <c r="H171" s="170"/>
    </row>
    <row r="172" spans="3:8" s="168" customFormat="1">
      <c r="C172" s="167"/>
      <c r="F172" s="170"/>
      <c r="G172" s="170"/>
      <c r="H172" s="170"/>
    </row>
    <row r="173" spans="3:8" s="168" customFormat="1">
      <c r="C173" s="167"/>
      <c r="F173" s="170"/>
      <c r="G173" s="170"/>
      <c r="H173" s="170"/>
    </row>
    <row r="174" spans="3:8" s="168" customFormat="1">
      <c r="C174" s="167"/>
      <c r="F174" s="170"/>
      <c r="G174" s="170"/>
      <c r="H174" s="170"/>
    </row>
    <row r="175" spans="3:8" s="168" customFormat="1">
      <c r="C175" s="167"/>
      <c r="F175" s="170"/>
      <c r="G175" s="170"/>
      <c r="H175" s="170"/>
    </row>
    <row r="176" spans="3:8" s="168" customFormat="1">
      <c r="C176" s="167"/>
      <c r="F176" s="170"/>
      <c r="G176" s="170"/>
      <c r="H176" s="170"/>
    </row>
    <row r="177" spans="3:8" s="168" customFormat="1">
      <c r="C177" s="167"/>
      <c r="F177" s="170"/>
      <c r="G177" s="170"/>
      <c r="H177" s="170"/>
    </row>
    <row r="178" spans="3:8" s="168" customFormat="1">
      <c r="C178" s="167"/>
      <c r="F178" s="170"/>
      <c r="G178" s="170"/>
      <c r="H178" s="170"/>
    </row>
    <row r="179" spans="3:8" s="168" customFormat="1">
      <c r="C179" s="167"/>
      <c r="F179" s="170"/>
      <c r="G179" s="170"/>
      <c r="H179" s="170"/>
    </row>
    <row r="180" spans="3:8" s="168" customFormat="1">
      <c r="C180" s="167"/>
      <c r="F180" s="170"/>
      <c r="G180" s="170"/>
      <c r="H180" s="170"/>
    </row>
    <row r="181" spans="3:8" s="168" customFormat="1">
      <c r="C181" s="167"/>
      <c r="F181" s="170"/>
      <c r="G181" s="170"/>
      <c r="H181" s="170"/>
    </row>
    <row r="182" spans="3:8" s="168" customFormat="1">
      <c r="C182" s="167"/>
      <c r="F182" s="170"/>
      <c r="G182" s="170"/>
      <c r="H182" s="170"/>
    </row>
    <row r="183" spans="3:8" s="168" customFormat="1">
      <c r="C183" s="167"/>
      <c r="F183" s="170"/>
      <c r="G183" s="170"/>
      <c r="H183" s="170"/>
    </row>
    <row r="184" spans="3:8" s="168" customFormat="1">
      <c r="C184" s="167"/>
      <c r="F184" s="170"/>
      <c r="G184" s="170"/>
      <c r="H184" s="170"/>
    </row>
    <row r="185" spans="3:8" s="168" customFormat="1">
      <c r="C185" s="167"/>
      <c r="F185" s="170"/>
      <c r="G185" s="170"/>
      <c r="H185" s="170"/>
    </row>
    <row r="186" spans="3:8" s="168" customFormat="1">
      <c r="C186" s="167"/>
      <c r="F186" s="170"/>
      <c r="G186" s="170"/>
      <c r="H186" s="170"/>
    </row>
    <row r="187" spans="3:8" s="168" customFormat="1">
      <c r="C187" s="167"/>
      <c r="F187" s="170"/>
      <c r="G187" s="170"/>
      <c r="H187" s="170"/>
    </row>
    <row r="188" spans="3:8" s="168" customFormat="1">
      <c r="C188" s="167"/>
      <c r="F188" s="170"/>
      <c r="G188" s="170"/>
      <c r="H188" s="170"/>
    </row>
    <row r="189" spans="3:8" s="168" customFormat="1">
      <c r="C189" s="167"/>
      <c r="F189" s="170"/>
      <c r="G189" s="170"/>
      <c r="H189" s="170"/>
    </row>
    <row r="190" spans="3:8" s="168" customFormat="1">
      <c r="C190" s="167"/>
      <c r="F190" s="170"/>
      <c r="G190" s="170"/>
      <c r="H190" s="170"/>
    </row>
    <row r="191" spans="3:8" s="168" customFormat="1">
      <c r="C191" s="167"/>
      <c r="F191" s="170"/>
      <c r="G191" s="170"/>
      <c r="H191" s="170"/>
    </row>
    <row r="192" spans="3:8" s="168" customFormat="1">
      <c r="C192" s="167"/>
      <c r="F192" s="170"/>
      <c r="G192" s="170"/>
      <c r="H192" s="170"/>
    </row>
    <row r="193" spans="3:8" s="168" customFormat="1">
      <c r="C193" s="167"/>
      <c r="F193" s="170"/>
      <c r="G193" s="170"/>
      <c r="H193" s="170"/>
    </row>
    <row r="194" spans="3:8" s="168" customFormat="1">
      <c r="C194" s="167"/>
      <c r="F194" s="170"/>
      <c r="G194" s="170"/>
      <c r="H194" s="170"/>
    </row>
    <row r="195" spans="3:8" s="168" customFormat="1">
      <c r="C195" s="167"/>
      <c r="F195" s="170"/>
      <c r="G195" s="170"/>
      <c r="H195" s="170"/>
    </row>
    <row r="196" spans="3:8" s="168" customFormat="1">
      <c r="C196" s="167"/>
      <c r="F196" s="170"/>
      <c r="G196" s="170"/>
      <c r="H196" s="170"/>
    </row>
    <row r="197" spans="3:8" s="168" customFormat="1">
      <c r="C197" s="167"/>
      <c r="F197" s="170"/>
      <c r="G197" s="170"/>
      <c r="H197" s="170"/>
    </row>
    <row r="198" spans="3:8" s="168" customFormat="1">
      <c r="C198" s="167"/>
      <c r="F198" s="170"/>
      <c r="G198" s="170"/>
      <c r="H198" s="170"/>
    </row>
    <row r="199" spans="3:8" s="168" customFormat="1">
      <c r="C199" s="167"/>
      <c r="F199" s="170"/>
      <c r="G199" s="170"/>
      <c r="H199" s="170"/>
    </row>
    <row r="200" spans="3:8" s="168" customFormat="1">
      <c r="C200" s="167"/>
      <c r="F200" s="170"/>
      <c r="G200" s="170"/>
      <c r="H200" s="170"/>
    </row>
    <row r="201" spans="3:8" s="168" customFormat="1">
      <c r="C201" s="167"/>
      <c r="F201" s="170"/>
      <c r="G201" s="170"/>
      <c r="H201" s="170"/>
    </row>
    <row r="202" spans="3:8" s="168" customFormat="1">
      <c r="C202" s="167"/>
      <c r="F202" s="170"/>
      <c r="G202" s="170"/>
      <c r="H202" s="170"/>
    </row>
    <row r="203" spans="3:8" s="168" customFormat="1">
      <c r="C203" s="167"/>
      <c r="F203" s="170"/>
      <c r="G203" s="170"/>
      <c r="H203" s="170"/>
    </row>
    <row r="204" spans="3:8" s="168" customFormat="1">
      <c r="C204" s="167"/>
      <c r="F204" s="170"/>
      <c r="G204" s="170"/>
      <c r="H204" s="170"/>
    </row>
    <row r="205" spans="3:8" s="168" customFormat="1">
      <c r="C205" s="167"/>
      <c r="F205" s="170"/>
      <c r="G205" s="170"/>
      <c r="H205" s="170"/>
    </row>
    <row r="206" spans="3:8" s="168" customFormat="1">
      <c r="C206" s="167"/>
      <c r="F206" s="170"/>
      <c r="G206" s="170"/>
      <c r="H206" s="170"/>
    </row>
    <row r="207" spans="3:8" s="168" customFormat="1">
      <c r="C207" s="167"/>
      <c r="F207" s="170"/>
      <c r="G207" s="170"/>
      <c r="H207" s="170"/>
    </row>
    <row r="208" spans="3:8" s="168" customFormat="1">
      <c r="C208" s="167"/>
      <c r="F208" s="170"/>
      <c r="G208" s="170"/>
      <c r="H208" s="170"/>
    </row>
    <row r="209" spans="3:8" s="168" customFormat="1">
      <c r="C209" s="167"/>
      <c r="F209" s="170"/>
      <c r="G209" s="170"/>
      <c r="H209" s="170"/>
    </row>
    <row r="210" spans="3:8" s="168" customFormat="1">
      <c r="C210" s="167"/>
      <c r="F210" s="170"/>
      <c r="G210" s="170"/>
      <c r="H210" s="170"/>
    </row>
    <row r="211" spans="3:8" s="168" customFormat="1">
      <c r="C211" s="167"/>
      <c r="F211" s="170"/>
      <c r="G211" s="170"/>
      <c r="H211" s="170"/>
    </row>
    <row r="212" spans="3:8" s="168" customFormat="1">
      <c r="C212" s="167"/>
      <c r="F212" s="170"/>
      <c r="G212" s="170"/>
      <c r="H212" s="170"/>
    </row>
    <row r="213" spans="3:8" s="168" customFormat="1">
      <c r="C213" s="167"/>
      <c r="F213" s="170"/>
      <c r="G213" s="170"/>
      <c r="H213" s="170"/>
    </row>
    <row r="214" spans="3:8" s="168" customFormat="1">
      <c r="C214" s="167"/>
      <c r="F214" s="170"/>
      <c r="G214" s="170"/>
      <c r="H214" s="170"/>
    </row>
    <row r="215" spans="3:8" s="168" customFormat="1">
      <c r="C215" s="167"/>
      <c r="F215" s="170"/>
      <c r="G215" s="170"/>
      <c r="H215" s="170"/>
    </row>
    <row r="216" spans="3:8" s="168" customFormat="1">
      <c r="C216" s="167"/>
      <c r="F216" s="170"/>
      <c r="G216" s="170"/>
      <c r="H216" s="170"/>
    </row>
    <row r="217" spans="3:8" s="168" customFormat="1">
      <c r="C217" s="167"/>
      <c r="F217" s="170"/>
      <c r="G217" s="170"/>
      <c r="H217" s="170"/>
    </row>
    <row r="218" spans="3:8" s="168" customFormat="1">
      <c r="C218" s="167"/>
      <c r="F218" s="170"/>
      <c r="G218" s="170"/>
      <c r="H218" s="170"/>
    </row>
    <row r="219" spans="3:8" s="168" customFormat="1">
      <c r="C219" s="167"/>
      <c r="F219" s="170"/>
      <c r="G219" s="170"/>
      <c r="H219" s="170"/>
    </row>
    <row r="220" spans="3:8" s="168" customFormat="1">
      <c r="C220" s="167"/>
      <c r="F220" s="170"/>
      <c r="G220" s="170"/>
      <c r="H220" s="170"/>
    </row>
    <row r="221" spans="3:8" s="168" customFormat="1">
      <c r="C221" s="167"/>
      <c r="F221" s="170"/>
      <c r="G221" s="170"/>
      <c r="H221" s="170"/>
    </row>
    <row r="222" spans="3:8" s="168" customFormat="1">
      <c r="C222" s="167"/>
      <c r="F222" s="170"/>
      <c r="G222" s="170"/>
      <c r="H222" s="170"/>
    </row>
    <row r="223" spans="3:8" s="168" customFormat="1">
      <c r="C223" s="167"/>
      <c r="F223" s="170"/>
      <c r="G223" s="170"/>
      <c r="H223" s="170"/>
    </row>
    <row r="224" spans="3:8" s="168" customFormat="1">
      <c r="C224" s="167"/>
      <c r="F224" s="170"/>
      <c r="G224" s="170"/>
      <c r="H224" s="170"/>
    </row>
    <row r="225" spans="3:8" s="168" customFormat="1">
      <c r="C225" s="167"/>
      <c r="F225" s="170"/>
      <c r="G225" s="170"/>
      <c r="H225" s="170"/>
    </row>
    <row r="226" spans="3:8" s="168" customFormat="1">
      <c r="C226" s="167"/>
      <c r="F226" s="170"/>
      <c r="G226" s="170"/>
      <c r="H226" s="170"/>
    </row>
    <row r="227" spans="3:8" s="168" customFormat="1">
      <c r="C227" s="167"/>
      <c r="F227" s="170"/>
      <c r="G227" s="170"/>
      <c r="H227" s="170"/>
    </row>
    <row r="228" spans="3:8" s="168" customFormat="1">
      <c r="C228" s="167"/>
      <c r="F228" s="170"/>
      <c r="G228" s="170"/>
      <c r="H228" s="170"/>
    </row>
    <row r="229" spans="3:8" s="168" customFormat="1">
      <c r="C229" s="167"/>
      <c r="F229" s="170"/>
      <c r="G229" s="170"/>
      <c r="H229" s="170"/>
    </row>
    <row r="230" spans="3:8" s="168" customFormat="1">
      <c r="C230" s="167"/>
      <c r="F230" s="170"/>
      <c r="G230" s="170"/>
      <c r="H230" s="170"/>
    </row>
    <row r="231" spans="3:8" s="168" customFormat="1">
      <c r="C231" s="167"/>
      <c r="F231" s="170"/>
      <c r="G231" s="170"/>
      <c r="H231" s="170"/>
    </row>
    <row r="232" spans="3:8" s="168" customFormat="1">
      <c r="C232" s="167"/>
      <c r="F232" s="170"/>
      <c r="G232" s="170"/>
      <c r="H232" s="170"/>
    </row>
    <row r="233" spans="3:8" s="168" customFormat="1">
      <c r="C233" s="167"/>
      <c r="F233" s="170"/>
      <c r="G233" s="170"/>
      <c r="H233" s="170"/>
    </row>
    <row r="234" spans="3:8" s="168" customFormat="1">
      <c r="C234" s="167"/>
      <c r="F234" s="170"/>
      <c r="G234" s="170"/>
      <c r="H234" s="170"/>
    </row>
    <row r="235" spans="3:8" s="168" customFormat="1">
      <c r="C235" s="167"/>
      <c r="F235" s="170"/>
      <c r="G235" s="170"/>
      <c r="H235" s="170"/>
    </row>
    <row r="236" spans="3:8" s="168" customFormat="1">
      <c r="C236" s="167"/>
      <c r="F236" s="170"/>
      <c r="G236" s="170"/>
      <c r="H236" s="170"/>
    </row>
  </sheetData>
  <mergeCells count="2">
    <mergeCell ref="B1:E1"/>
    <mergeCell ref="C3:C8"/>
  </mergeCells>
  <conditionalFormatting sqref="B135">
    <cfRule type="expression" dxfId="0" priority="1">
      <formula>$A65656="Total"</formula>
    </cfRule>
  </conditionalFormatting>
  <hyperlinks>
    <hyperlink ref="A1" location="Index!A1" display="Index" xr:uid="{00000000-0004-0000-14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E4BE8-A93E-4BF2-A271-4B1692321801}">
  <dimension ref="A1:H84"/>
  <sheetViews>
    <sheetView workbookViewId="0">
      <selection activeCell="F5" sqref="F5"/>
    </sheetView>
  </sheetViews>
  <sheetFormatPr defaultRowHeight="12.75"/>
  <cols>
    <col min="1" max="1" width="5.42578125" style="1" bestFit="1" customWidth="1"/>
    <col min="2" max="2" width="67" style="1" bestFit="1" customWidth="1"/>
    <col min="3" max="3" width="20.7109375" style="9" customWidth="1"/>
    <col min="4" max="4" width="12.140625" style="1" bestFit="1" customWidth="1"/>
    <col min="5" max="5" width="14.57031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297" t="s">
        <v>38</v>
      </c>
      <c r="C1" s="297"/>
      <c r="D1" s="297"/>
      <c r="E1" s="297"/>
    </row>
    <row r="2" spans="1:8" ht="13.5" thickBot="1"/>
    <row r="3" spans="1:8" ht="15">
      <c r="B3" s="85" t="s">
        <v>2811</v>
      </c>
      <c r="C3" s="298"/>
    </row>
    <row r="4" spans="1:8" ht="45">
      <c r="B4" s="87" t="s">
        <v>2812</v>
      </c>
      <c r="C4" s="299"/>
    </row>
    <row r="5" spans="1:8" ht="15">
      <c r="B5" s="87" t="s">
        <v>2295</v>
      </c>
      <c r="C5" s="299"/>
    </row>
    <row r="6" spans="1:8" ht="15">
      <c r="B6" s="87" t="s">
        <v>2813</v>
      </c>
      <c r="C6" s="299"/>
    </row>
    <row r="7" spans="1:8" ht="30.75" thickBot="1">
      <c r="B7" s="88" t="s">
        <v>2814</v>
      </c>
      <c r="C7" s="300"/>
    </row>
    <row r="9" spans="1:8">
      <c r="B9" s="1" t="s">
        <v>103</v>
      </c>
    </row>
    <row r="11" spans="1:8">
      <c r="B11" s="5" t="s">
        <v>104</v>
      </c>
      <c r="C11" s="10" t="s">
        <v>132</v>
      </c>
      <c r="D11" s="5" t="s">
        <v>105</v>
      </c>
      <c r="E11" s="5" t="s">
        <v>106</v>
      </c>
      <c r="F11" s="6" t="s">
        <v>107</v>
      </c>
      <c r="G11" s="6" t="s">
        <v>108</v>
      </c>
      <c r="H11" s="6" t="s">
        <v>109</v>
      </c>
    </row>
    <row r="12" spans="1:8">
      <c r="B12" s="2" t="s">
        <v>110</v>
      </c>
    </row>
    <row r="13" spans="1:8">
      <c r="B13" s="2" t="s">
        <v>136</v>
      </c>
    </row>
    <row r="14" spans="1:8">
      <c r="B14" s="2" t="s">
        <v>302</v>
      </c>
    </row>
    <row r="15" spans="1:8">
      <c r="B15" s="1" t="s">
        <v>876</v>
      </c>
      <c r="C15" s="9">
        <v>3.47</v>
      </c>
      <c r="D15" s="1" t="s">
        <v>304</v>
      </c>
      <c r="E15" s="1" t="s">
        <v>877</v>
      </c>
      <c r="F15" s="4">
        <v>5000000</v>
      </c>
      <c r="G15" s="4">
        <v>5069.74</v>
      </c>
      <c r="H15" s="4">
        <v>4.82</v>
      </c>
    </row>
    <row r="16" spans="1:8">
      <c r="B16" s="2" t="s">
        <v>312</v>
      </c>
      <c r="C16" s="11"/>
      <c r="D16" s="2"/>
      <c r="E16" s="2"/>
      <c r="F16" s="7"/>
      <c r="G16" s="7">
        <f>SUM(G11:G15)</f>
        <v>5069.74</v>
      </c>
      <c r="H16" s="7">
        <f>SUM(H11:H15)</f>
        <v>4.82</v>
      </c>
    </row>
    <row r="17" spans="2:8">
      <c r="B17" s="2" t="s">
        <v>313</v>
      </c>
    </row>
    <row r="18" spans="2:8">
      <c r="B18" s="1" t="s">
        <v>1697</v>
      </c>
      <c r="C18" s="9">
        <v>3.57</v>
      </c>
      <c r="D18" s="1" t="s">
        <v>314</v>
      </c>
      <c r="E18" s="1" t="s">
        <v>1696</v>
      </c>
      <c r="F18" s="4">
        <v>400</v>
      </c>
      <c r="G18" s="4">
        <v>4053.61</v>
      </c>
      <c r="H18" s="4">
        <v>3.86</v>
      </c>
    </row>
    <row r="19" spans="2:8">
      <c r="B19" s="1" t="s">
        <v>1695</v>
      </c>
      <c r="C19" s="9">
        <v>4.0199999999999996</v>
      </c>
      <c r="D19" s="1" t="s">
        <v>314</v>
      </c>
      <c r="E19" s="1" t="s">
        <v>1694</v>
      </c>
      <c r="F19" s="4">
        <v>350</v>
      </c>
      <c r="G19" s="4">
        <v>3595.03</v>
      </c>
      <c r="H19" s="4">
        <v>3.42</v>
      </c>
    </row>
    <row r="20" spans="2:8">
      <c r="B20" s="1" t="s">
        <v>1483</v>
      </c>
      <c r="C20" s="9">
        <v>3.79</v>
      </c>
      <c r="D20" s="1" t="s">
        <v>314</v>
      </c>
      <c r="E20" s="1" t="s">
        <v>1482</v>
      </c>
      <c r="F20" s="4">
        <v>250</v>
      </c>
      <c r="G20" s="4">
        <v>2564.38</v>
      </c>
      <c r="H20" s="4">
        <v>2.44</v>
      </c>
    </row>
    <row r="21" spans="2:8">
      <c r="B21" s="1" t="s">
        <v>1693</v>
      </c>
      <c r="C21" s="9">
        <v>4.59</v>
      </c>
      <c r="D21" s="1" t="s">
        <v>801</v>
      </c>
      <c r="E21" s="1" t="s">
        <v>1692</v>
      </c>
      <c r="F21" s="4">
        <v>250</v>
      </c>
      <c r="G21" s="4">
        <v>2561.73</v>
      </c>
      <c r="H21" s="4">
        <v>2.44</v>
      </c>
    </row>
    <row r="22" spans="2:8">
      <c r="B22" s="1" t="s">
        <v>1691</v>
      </c>
      <c r="C22" s="9">
        <v>3.66</v>
      </c>
      <c r="D22" s="1" t="s">
        <v>314</v>
      </c>
      <c r="E22" s="1" t="s">
        <v>1690</v>
      </c>
      <c r="F22" s="4">
        <v>250</v>
      </c>
      <c r="G22" s="4">
        <v>2533.04</v>
      </c>
      <c r="H22" s="4">
        <v>2.41</v>
      </c>
    </row>
    <row r="23" spans="2:8">
      <c r="B23" s="1" t="s">
        <v>1689</v>
      </c>
      <c r="C23" s="9">
        <v>3.69</v>
      </c>
      <c r="D23" s="1" t="s">
        <v>314</v>
      </c>
      <c r="E23" s="1" t="s">
        <v>1688</v>
      </c>
      <c r="F23" s="4">
        <v>250</v>
      </c>
      <c r="G23" s="4">
        <v>2529.0700000000002</v>
      </c>
      <c r="H23" s="4">
        <v>2.41</v>
      </c>
    </row>
    <row r="24" spans="2:8">
      <c r="B24" s="1" t="s">
        <v>1244</v>
      </c>
      <c r="C24" s="9">
        <v>3.66</v>
      </c>
      <c r="D24" s="1" t="s">
        <v>314</v>
      </c>
      <c r="E24" s="1" t="s">
        <v>895</v>
      </c>
      <c r="F24" s="4">
        <v>250</v>
      </c>
      <c r="G24" s="4">
        <v>2526.2800000000002</v>
      </c>
      <c r="H24" s="4">
        <v>2.4</v>
      </c>
    </row>
    <row r="25" spans="2:8">
      <c r="B25" s="1" t="s">
        <v>1267</v>
      </c>
      <c r="C25" s="9">
        <v>5.37</v>
      </c>
      <c r="D25" s="1" t="s">
        <v>803</v>
      </c>
      <c r="E25" s="1" t="s">
        <v>804</v>
      </c>
      <c r="F25" s="4">
        <v>200</v>
      </c>
      <c r="G25" s="4">
        <v>2056.71</v>
      </c>
      <c r="H25" s="4">
        <v>1.96</v>
      </c>
    </row>
    <row r="26" spans="2:8">
      <c r="B26" s="1" t="s">
        <v>1266</v>
      </c>
      <c r="C26" s="9">
        <v>5.42</v>
      </c>
      <c r="D26" s="1" t="s">
        <v>801</v>
      </c>
      <c r="E26" s="1" t="s">
        <v>802</v>
      </c>
      <c r="F26" s="4">
        <v>200</v>
      </c>
      <c r="G26" s="4">
        <v>2042.9</v>
      </c>
      <c r="H26" s="4">
        <v>1.94</v>
      </c>
    </row>
    <row r="27" spans="2:8">
      <c r="B27" s="1" t="s">
        <v>1687</v>
      </c>
      <c r="C27" s="9">
        <v>3.84</v>
      </c>
      <c r="D27" s="1" t="s">
        <v>314</v>
      </c>
      <c r="E27" s="1" t="s">
        <v>1686</v>
      </c>
      <c r="F27" s="4">
        <v>50</v>
      </c>
      <c r="G27" s="4">
        <v>508.28</v>
      </c>
      <c r="H27" s="4">
        <v>0.48</v>
      </c>
    </row>
    <row r="28" spans="2:8">
      <c r="B28" s="1" t="s">
        <v>1685</v>
      </c>
      <c r="C28" s="9">
        <v>3.67</v>
      </c>
      <c r="D28" s="1" t="s">
        <v>314</v>
      </c>
      <c r="E28" s="1" t="s">
        <v>1684</v>
      </c>
      <c r="F28" s="4">
        <v>50</v>
      </c>
      <c r="G28" s="4">
        <v>505.02</v>
      </c>
      <c r="H28" s="4">
        <v>0.48</v>
      </c>
    </row>
    <row r="29" spans="2:8">
      <c r="B29" s="1" t="s">
        <v>1683</v>
      </c>
      <c r="C29" s="9">
        <v>3.67</v>
      </c>
      <c r="D29" s="1" t="s">
        <v>314</v>
      </c>
      <c r="E29" s="1" t="s">
        <v>1682</v>
      </c>
      <c r="F29" s="4">
        <v>50</v>
      </c>
      <c r="G29" s="4">
        <v>502.59</v>
      </c>
      <c r="H29" s="4">
        <v>0.48</v>
      </c>
    </row>
    <row r="30" spans="2:8">
      <c r="B30" s="1" t="s">
        <v>1681</v>
      </c>
      <c r="C30" s="9">
        <v>3.66</v>
      </c>
      <c r="D30" s="1" t="s">
        <v>314</v>
      </c>
      <c r="E30" s="1" t="s">
        <v>1680</v>
      </c>
      <c r="F30" s="4">
        <v>18</v>
      </c>
      <c r="G30" s="4">
        <v>182.87</v>
      </c>
      <c r="H30" s="4">
        <v>0.17</v>
      </c>
    </row>
    <row r="31" spans="2:8">
      <c r="B31" s="2" t="s">
        <v>330</v>
      </c>
      <c r="C31" s="11"/>
      <c r="D31" s="2"/>
      <c r="E31" s="2"/>
      <c r="F31" s="7"/>
      <c r="G31" s="7">
        <f>SUM(G17:G30)</f>
        <v>26161.51</v>
      </c>
      <c r="H31" s="7">
        <f>SUM(H17:H30)</f>
        <v>24.89</v>
      </c>
    </row>
    <row r="32" spans="2:8">
      <c r="B32" s="2" t="s">
        <v>334</v>
      </c>
    </row>
    <row r="33" spans="2:8">
      <c r="B33" s="1" t="s">
        <v>917</v>
      </c>
      <c r="C33" s="9">
        <v>3.39</v>
      </c>
      <c r="D33" s="1" t="s">
        <v>304</v>
      </c>
      <c r="E33" s="1" t="s">
        <v>918</v>
      </c>
      <c r="F33" s="4">
        <v>7500000</v>
      </c>
      <c r="G33" s="4">
        <v>7448.81</v>
      </c>
      <c r="H33" s="4">
        <v>7.09</v>
      </c>
    </row>
    <row r="34" spans="2:8">
      <c r="B34" s="1" t="s">
        <v>1679</v>
      </c>
      <c r="C34" s="9">
        <v>3.33</v>
      </c>
      <c r="D34" s="1" t="s">
        <v>111</v>
      </c>
      <c r="E34" s="1" t="s">
        <v>1678</v>
      </c>
      <c r="F34" s="4">
        <v>1000</v>
      </c>
      <c r="G34" s="4">
        <v>4974.1400000000003</v>
      </c>
      <c r="H34" s="4">
        <v>4.7300000000000004</v>
      </c>
    </row>
    <row r="35" spans="2:8">
      <c r="B35" s="1" t="s">
        <v>1677</v>
      </c>
      <c r="C35" s="9">
        <v>3.51</v>
      </c>
      <c r="D35" s="1" t="s">
        <v>304</v>
      </c>
      <c r="E35" s="1" t="s">
        <v>1676</v>
      </c>
      <c r="F35" s="4">
        <v>5000000</v>
      </c>
      <c r="G35" s="4">
        <v>4928.54</v>
      </c>
      <c r="H35" s="4">
        <v>4.6900000000000004</v>
      </c>
    </row>
    <row r="36" spans="2:8">
      <c r="B36" s="1" t="s">
        <v>1675</v>
      </c>
      <c r="C36" s="9">
        <v>3.54</v>
      </c>
      <c r="D36" s="1" t="s">
        <v>111</v>
      </c>
      <c r="E36" s="1" t="s">
        <v>1674</v>
      </c>
      <c r="F36" s="4">
        <v>1000</v>
      </c>
      <c r="G36" s="4">
        <v>4927.37</v>
      </c>
      <c r="H36" s="4">
        <v>4.6900000000000004</v>
      </c>
    </row>
    <row r="37" spans="2:8">
      <c r="B37" s="1" t="s">
        <v>1673</v>
      </c>
      <c r="C37" s="9">
        <v>3.64</v>
      </c>
      <c r="D37" s="1" t="s">
        <v>111</v>
      </c>
      <c r="E37" s="1" t="s">
        <v>1672</v>
      </c>
      <c r="F37" s="4">
        <v>5000</v>
      </c>
      <c r="G37" s="4">
        <v>4911.83</v>
      </c>
      <c r="H37" s="4">
        <v>4.67</v>
      </c>
    </row>
    <row r="38" spans="2:8">
      <c r="B38" s="1" t="s">
        <v>1671</v>
      </c>
      <c r="C38" s="9">
        <v>3.76</v>
      </c>
      <c r="D38" s="1" t="s">
        <v>111</v>
      </c>
      <c r="E38" s="1" t="s">
        <v>1670</v>
      </c>
      <c r="F38" s="4">
        <v>1000</v>
      </c>
      <c r="G38" s="4">
        <v>4886.74</v>
      </c>
      <c r="H38" s="4">
        <v>4.6500000000000004</v>
      </c>
    </row>
    <row r="39" spans="2:8">
      <c r="B39" s="1" t="s">
        <v>1669</v>
      </c>
      <c r="C39" s="9">
        <v>3.88</v>
      </c>
      <c r="D39" s="1" t="s">
        <v>111</v>
      </c>
      <c r="E39" s="1" t="s">
        <v>1668</v>
      </c>
      <c r="F39" s="4">
        <v>5000</v>
      </c>
      <c r="G39" s="4">
        <v>4882.7</v>
      </c>
      <c r="H39" s="4">
        <v>4.6500000000000004</v>
      </c>
    </row>
    <row r="40" spans="2:8">
      <c r="B40" s="1" t="s">
        <v>1667</v>
      </c>
      <c r="C40" s="9">
        <v>4.5</v>
      </c>
      <c r="D40" s="1" t="s">
        <v>111</v>
      </c>
      <c r="E40" s="1" t="s">
        <v>1666</v>
      </c>
      <c r="F40" s="4">
        <v>500</v>
      </c>
      <c r="G40" s="4">
        <v>2498.46</v>
      </c>
      <c r="H40" s="4">
        <v>2.38</v>
      </c>
    </row>
    <row r="41" spans="2:8">
      <c r="B41" s="1" t="s">
        <v>1665</v>
      </c>
      <c r="C41" s="9">
        <v>3.4</v>
      </c>
      <c r="D41" s="1" t="s">
        <v>111</v>
      </c>
      <c r="E41" s="1" t="s">
        <v>1664</v>
      </c>
      <c r="F41" s="4">
        <v>500</v>
      </c>
      <c r="G41" s="4">
        <v>2494.19</v>
      </c>
      <c r="H41" s="4">
        <v>2.37</v>
      </c>
    </row>
    <row r="42" spans="2:8">
      <c r="B42" s="1" t="s">
        <v>1663</v>
      </c>
      <c r="C42" s="9">
        <v>3.87</v>
      </c>
      <c r="D42" s="1" t="s">
        <v>111</v>
      </c>
      <c r="E42" s="1" t="s">
        <v>1662</v>
      </c>
      <c r="F42" s="4">
        <v>500</v>
      </c>
      <c r="G42" s="4">
        <v>2484.7199999999998</v>
      </c>
      <c r="H42" s="4">
        <v>2.36</v>
      </c>
    </row>
    <row r="43" spans="2:8">
      <c r="B43" s="1" t="s">
        <v>1661</v>
      </c>
      <c r="C43" s="9">
        <v>3.68</v>
      </c>
      <c r="D43" s="1" t="s">
        <v>111</v>
      </c>
      <c r="E43" s="1" t="s">
        <v>1660</v>
      </c>
      <c r="F43" s="4">
        <v>500</v>
      </c>
      <c r="G43" s="4">
        <v>2477.7800000000002</v>
      </c>
      <c r="H43" s="4">
        <v>2.36</v>
      </c>
    </row>
    <row r="44" spans="2:8">
      <c r="B44" s="1" t="s">
        <v>1659</v>
      </c>
      <c r="C44" s="9">
        <v>3.53</v>
      </c>
      <c r="D44" s="1" t="s">
        <v>111</v>
      </c>
      <c r="E44" s="1" t="s">
        <v>1658</v>
      </c>
      <c r="F44" s="4">
        <v>2500</v>
      </c>
      <c r="G44" s="4">
        <v>2472.54</v>
      </c>
      <c r="H44" s="4">
        <v>2.35</v>
      </c>
    </row>
    <row r="45" spans="2:8">
      <c r="B45" s="1" t="s">
        <v>1657</v>
      </c>
      <c r="C45" s="9">
        <v>4.21</v>
      </c>
      <c r="D45" s="1" t="s">
        <v>111</v>
      </c>
      <c r="E45" s="1" t="s">
        <v>1656</v>
      </c>
      <c r="F45" s="4">
        <v>500</v>
      </c>
      <c r="G45" s="4">
        <v>2463.6</v>
      </c>
      <c r="H45" s="4">
        <v>2.34</v>
      </c>
    </row>
    <row r="46" spans="2:8">
      <c r="B46" s="1" t="s">
        <v>1286</v>
      </c>
      <c r="C46" s="9">
        <v>3.88</v>
      </c>
      <c r="D46" s="1" t="s">
        <v>111</v>
      </c>
      <c r="E46" s="1" t="s">
        <v>837</v>
      </c>
      <c r="F46" s="4">
        <v>2500</v>
      </c>
      <c r="G46" s="4">
        <v>2448.4699999999998</v>
      </c>
      <c r="H46" s="4">
        <v>2.33</v>
      </c>
    </row>
    <row r="47" spans="2:8">
      <c r="B47" s="1" t="s">
        <v>1655</v>
      </c>
      <c r="C47" s="9">
        <v>3.9</v>
      </c>
      <c r="D47" s="1" t="s">
        <v>111</v>
      </c>
      <c r="E47" s="1" t="s">
        <v>1654</v>
      </c>
      <c r="F47" s="4">
        <v>500</v>
      </c>
      <c r="G47" s="4">
        <v>2429.9</v>
      </c>
      <c r="H47" s="4">
        <v>2.31</v>
      </c>
    </row>
    <row r="48" spans="2:8">
      <c r="B48" s="1" t="s">
        <v>1653</v>
      </c>
      <c r="C48" s="9">
        <v>4.87</v>
      </c>
      <c r="D48" s="1" t="s">
        <v>111</v>
      </c>
      <c r="E48" s="1" t="s">
        <v>1652</v>
      </c>
      <c r="F48" s="4">
        <v>2500</v>
      </c>
      <c r="G48" s="4">
        <v>2428.08</v>
      </c>
      <c r="H48" s="4">
        <v>2.31</v>
      </c>
    </row>
    <row r="49" spans="2:8">
      <c r="B49" s="1" t="s">
        <v>1331</v>
      </c>
      <c r="C49" s="9">
        <v>5.5</v>
      </c>
      <c r="D49" s="1" t="s">
        <v>112</v>
      </c>
      <c r="E49" s="1" t="s">
        <v>335</v>
      </c>
      <c r="F49" s="4">
        <v>500</v>
      </c>
      <c r="G49" s="4">
        <v>2404.35</v>
      </c>
      <c r="H49" s="4">
        <v>2.29</v>
      </c>
    </row>
    <row r="50" spans="2:8">
      <c r="B50" s="1" t="s">
        <v>1651</v>
      </c>
      <c r="C50" s="9">
        <v>4.8499999999999996</v>
      </c>
      <c r="D50" s="1" t="s">
        <v>111</v>
      </c>
      <c r="E50" s="1" t="s">
        <v>1650</v>
      </c>
      <c r="F50" s="4">
        <v>500</v>
      </c>
      <c r="G50" s="4">
        <v>2389.5100000000002</v>
      </c>
      <c r="H50" s="4">
        <v>2.27</v>
      </c>
    </row>
    <row r="51" spans="2:8">
      <c r="B51" s="1" t="s">
        <v>1649</v>
      </c>
      <c r="C51" s="9">
        <v>5.63</v>
      </c>
      <c r="D51" s="1" t="s">
        <v>111</v>
      </c>
      <c r="E51" s="1" t="s">
        <v>1648</v>
      </c>
      <c r="F51" s="4">
        <v>400</v>
      </c>
      <c r="G51" s="4">
        <v>1914.44</v>
      </c>
      <c r="H51" s="4">
        <v>1.82</v>
      </c>
    </row>
    <row r="52" spans="2:8">
      <c r="B52" s="1" t="s">
        <v>1647</v>
      </c>
      <c r="C52" s="9">
        <v>3.85</v>
      </c>
      <c r="D52" s="1" t="s">
        <v>111</v>
      </c>
      <c r="E52" s="1" t="s">
        <v>1646</v>
      </c>
      <c r="F52" s="4">
        <v>300</v>
      </c>
      <c r="G52" s="4">
        <v>1495.42</v>
      </c>
      <c r="H52" s="4">
        <v>1.42</v>
      </c>
    </row>
    <row r="53" spans="2:8">
      <c r="B53" s="1" t="s">
        <v>1645</v>
      </c>
      <c r="C53" s="9">
        <v>5.25</v>
      </c>
      <c r="D53" s="1" t="s">
        <v>111</v>
      </c>
      <c r="E53" s="1" t="s">
        <v>1644</v>
      </c>
      <c r="F53" s="4">
        <v>300</v>
      </c>
      <c r="G53" s="4">
        <v>1474.16</v>
      </c>
      <c r="H53" s="4">
        <v>1.4</v>
      </c>
    </row>
    <row r="54" spans="2:8">
      <c r="B54" s="1" t="s">
        <v>1643</v>
      </c>
      <c r="C54" s="9">
        <v>5.4</v>
      </c>
      <c r="D54" s="1" t="s">
        <v>111</v>
      </c>
      <c r="E54" s="1" t="s">
        <v>1642</v>
      </c>
      <c r="F54" s="4">
        <v>300</v>
      </c>
      <c r="G54" s="4">
        <v>1452.3</v>
      </c>
      <c r="H54" s="4">
        <v>1.38</v>
      </c>
    </row>
    <row r="55" spans="2:8">
      <c r="B55" s="2" t="s">
        <v>119</v>
      </c>
      <c r="C55" s="11"/>
      <c r="D55" s="2"/>
      <c r="E55" s="2"/>
      <c r="F55" s="7"/>
      <c r="G55" s="7">
        <f>SUM(G32:G54)</f>
        <v>70288.05</v>
      </c>
      <c r="H55" s="7">
        <f>SUM(H32:H54)</f>
        <v>66.86</v>
      </c>
    </row>
    <row r="56" spans="2:8">
      <c r="B56" s="2" t="s">
        <v>120</v>
      </c>
      <c r="C56" s="11"/>
      <c r="D56" s="2"/>
      <c r="E56" s="2"/>
      <c r="F56" s="7"/>
      <c r="G56" s="7">
        <v>2550.16</v>
      </c>
      <c r="H56" s="7">
        <v>2.4300000000000002</v>
      </c>
    </row>
    <row r="57" spans="2:8">
      <c r="B57" s="2" t="s">
        <v>121</v>
      </c>
      <c r="C57" s="11"/>
      <c r="D57" s="2"/>
      <c r="E57" s="2"/>
      <c r="F57" s="7"/>
      <c r="G57" s="7">
        <v>104069.46</v>
      </c>
      <c r="H57" s="7">
        <v>99.02</v>
      </c>
    </row>
    <row r="58" spans="2:8">
      <c r="B58" s="2" t="s">
        <v>122</v>
      </c>
      <c r="C58" s="11"/>
      <c r="D58" s="2"/>
      <c r="E58" s="2"/>
      <c r="F58" s="7"/>
      <c r="G58" s="7">
        <v>1034.1519494699933</v>
      </c>
      <c r="H58" s="7">
        <v>0.98000000000000398</v>
      </c>
    </row>
    <row r="59" spans="2:8">
      <c r="B59" s="2" t="s">
        <v>123</v>
      </c>
      <c r="C59" s="11"/>
      <c r="D59" s="2"/>
      <c r="E59" s="2"/>
      <c r="F59" s="7"/>
      <c r="G59" s="7">
        <v>105103.61194947</v>
      </c>
      <c r="H59" s="7">
        <v>100</v>
      </c>
    </row>
    <row r="60" spans="2:8">
      <c r="B60" s="1" t="s">
        <v>124</v>
      </c>
    </row>
    <row r="61" spans="2:8">
      <c r="B61" s="1" t="s">
        <v>125</v>
      </c>
    </row>
    <row r="62" spans="2:8">
      <c r="B62" s="2"/>
    </row>
    <row r="63" spans="2:8" ht="25.5">
      <c r="B63" s="8" t="s">
        <v>126</v>
      </c>
      <c r="C63" s="9" t="s">
        <v>127</v>
      </c>
    </row>
    <row r="64" spans="2:8">
      <c r="B64" s="2"/>
    </row>
    <row r="65" spans="2:3">
      <c r="B65" s="2" t="s">
        <v>128</v>
      </c>
    </row>
    <row r="66" spans="2:3">
      <c r="B66" s="2" t="s">
        <v>129</v>
      </c>
    </row>
    <row r="67" spans="2:3">
      <c r="B67" s="2" t="s">
        <v>1641</v>
      </c>
      <c r="C67" s="11"/>
    </row>
    <row r="68" spans="2:3">
      <c r="B68" s="2" t="s">
        <v>1640</v>
      </c>
      <c r="C68" s="11"/>
    </row>
    <row r="69" spans="2:3">
      <c r="B69" s="2" t="s">
        <v>1639</v>
      </c>
      <c r="C69" s="11"/>
    </row>
    <row r="70" spans="2:3">
      <c r="B70" s="2" t="s">
        <v>1638</v>
      </c>
      <c r="C70" s="11"/>
    </row>
    <row r="71" spans="2:3">
      <c r="B71" s="2" t="s">
        <v>1637</v>
      </c>
      <c r="C71" s="11"/>
    </row>
    <row r="72" spans="2:3">
      <c r="B72" s="2" t="s">
        <v>1636</v>
      </c>
      <c r="C72" s="11"/>
    </row>
    <row r="73" spans="2:3">
      <c r="B73" s="2" t="s">
        <v>1635</v>
      </c>
      <c r="C73" s="11"/>
    </row>
    <row r="74" spans="2:3">
      <c r="B74" s="2" t="s">
        <v>1634</v>
      </c>
      <c r="C74" s="11"/>
    </row>
    <row r="75" spans="2:3">
      <c r="B75" s="2" t="s">
        <v>1633</v>
      </c>
      <c r="C75" s="11"/>
    </row>
    <row r="76" spans="2:3">
      <c r="B76" s="2" t="s">
        <v>1632</v>
      </c>
      <c r="C76" s="11"/>
    </row>
    <row r="77" spans="2:3">
      <c r="B77" s="2" t="s">
        <v>1631</v>
      </c>
      <c r="C77" s="11"/>
    </row>
    <row r="78" spans="2:3">
      <c r="B78" s="2" t="s">
        <v>1630</v>
      </c>
      <c r="C78" s="11"/>
    </row>
    <row r="79" spans="2:3">
      <c r="B79" s="47" t="s">
        <v>1629</v>
      </c>
      <c r="C79" s="11"/>
    </row>
    <row r="80" spans="2:3">
      <c r="B80" s="47" t="s">
        <v>1628</v>
      </c>
    </row>
    <row r="82" spans="2:8">
      <c r="B82" s="71" t="s">
        <v>1627</v>
      </c>
      <c r="C82" s="70"/>
      <c r="D82" s="69"/>
    </row>
    <row r="83" spans="2:8" ht="75">
      <c r="B83" s="67" t="s">
        <v>1626</v>
      </c>
      <c r="C83" s="68" t="s">
        <v>1625</v>
      </c>
      <c r="D83" s="67" t="s">
        <v>1624</v>
      </c>
    </row>
    <row r="84" spans="2:8" s="62" customFormat="1">
      <c r="B84" s="66" t="s">
        <v>43</v>
      </c>
      <c r="C84" s="65">
        <v>40</v>
      </c>
      <c r="D84" s="64">
        <v>1.29</v>
      </c>
      <c r="F84" s="63"/>
      <c r="G84" s="63"/>
      <c r="H84" s="63"/>
    </row>
  </sheetData>
  <mergeCells count="2">
    <mergeCell ref="B1:E1"/>
    <mergeCell ref="C3:C7"/>
  </mergeCells>
  <hyperlinks>
    <hyperlink ref="A1" location="Index!A1" display="Index" xr:uid="{576F8DDE-803E-444D-B094-58421AD8469B}"/>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DD329-74C7-451A-952E-05A04503AFDE}">
  <dimension ref="A1:I132"/>
  <sheetViews>
    <sheetView workbookViewId="0">
      <selection activeCell="B12" sqref="B12"/>
    </sheetView>
  </sheetViews>
  <sheetFormatPr defaultRowHeight="12.75"/>
  <cols>
    <col min="1" max="1" width="5.42578125" style="1" bestFit="1" customWidth="1"/>
    <col min="2" max="2" width="67" style="1" bestFit="1" customWidth="1"/>
    <col min="3" max="3" width="20.7109375" style="9" customWidth="1"/>
    <col min="4" max="4" width="12.140625" style="1" bestFit="1" customWidth="1"/>
    <col min="5" max="5" width="14.7109375" style="1" bestFit="1" customWidth="1"/>
    <col min="6" max="6" width="11.5703125" style="4" bestFit="1" customWidth="1"/>
    <col min="7" max="7" width="18.140625" style="4" bestFit="1" customWidth="1"/>
    <col min="8" max="8" width="9.140625" style="4" bestFit="1"/>
    <col min="9" max="16384" width="9.140625" style="1"/>
  </cols>
  <sheetData>
    <row r="1" spans="1:8">
      <c r="A1" s="3" t="s">
        <v>0</v>
      </c>
      <c r="B1" s="297" t="s">
        <v>27</v>
      </c>
      <c r="C1" s="297"/>
      <c r="D1" s="297"/>
      <c r="E1" s="297"/>
    </row>
    <row r="2" spans="1:8" ht="13.5" thickBot="1"/>
    <row r="3" spans="1:8" ht="15">
      <c r="B3" s="85" t="s">
        <v>2815</v>
      </c>
      <c r="C3" s="298"/>
    </row>
    <row r="4" spans="1:8" ht="15">
      <c r="B4" s="87" t="s">
        <v>2816</v>
      </c>
      <c r="C4" s="299"/>
    </row>
    <row r="5" spans="1:8" ht="15">
      <c r="B5" s="87"/>
      <c r="C5" s="299"/>
    </row>
    <row r="6" spans="1:8" ht="15">
      <c r="B6" s="87" t="s">
        <v>2295</v>
      </c>
      <c r="C6" s="299"/>
    </row>
    <row r="7" spans="1:8" ht="15">
      <c r="B7" s="87" t="s">
        <v>2813</v>
      </c>
      <c r="C7" s="299"/>
    </row>
    <row r="8" spans="1:8" ht="15.75" thickBot="1">
      <c r="B8" s="88" t="s">
        <v>2817</v>
      </c>
      <c r="C8" s="300"/>
    </row>
    <row r="11" spans="1:8">
      <c r="B11" s="1" t="s">
        <v>103</v>
      </c>
    </row>
    <row r="13" spans="1:8">
      <c r="B13" s="5" t="s">
        <v>104</v>
      </c>
      <c r="C13" s="10" t="s">
        <v>132</v>
      </c>
      <c r="D13" s="5" t="s">
        <v>105</v>
      </c>
      <c r="E13" s="5" t="s">
        <v>106</v>
      </c>
      <c r="F13" s="6" t="s">
        <v>107</v>
      </c>
      <c r="G13" s="6" t="s">
        <v>108</v>
      </c>
      <c r="H13" s="6" t="s">
        <v>109</v>
      </c>
    </row>
    <row r="14" spans="1:8">
      <c r="B14" s="2" t="s">
        <v>110</v>
      </c>
    </row>
    <row r="15" spans="1:8">
      <c r="B15" s="2" t="s">
        <v>136</v>
      </c>
    </row>
    <row r="16" spans="1:8">
      <c r="B16" s="2" t="s">
        <v>302</v>
      </c>
    </row>
    <row r="17" spans="2:8">
      <c r="B17" s="1" t="s">
        <v>791</v>
      </c>
      <c r="C17" s="9">
        <v>3.62</v>
      </c>
      <c r="D17" s="1" t="s">
        <v>304</v>
      </c>
      <c r="E17" s="1" t="s">
        <v>792</v>
      </c>
      <c r="F17" s="4">
        <v>76074700</v>
      </c>
      <c r="G17" s="4">
        <v>77915.63</v>
      </c>
      <c r="H17" s="4">
        <v>12.94</v>
      </c>
    </row>
    <row r="18" spans="2:8">
      <c r="B18" s="1" t="s">
        <v>598</v>
      </c>
      <c r="C18" s="9">
        <v>3.77</v>
      </c>
      <c r="D18" s="1" t="s">
        <v>304</v>
      </c>
      <c r="E18" s="1" t="s">
        <v>599</v>
      </c>
      <c r="F18" s="4">
        <v>30000000</v>
      </c>
      <c r="G18" s="4">
        <v>30269.55</v>
      </c>
      <c r="H18" s="4">
        <v>5.03</v>
      </c>
    </row>
    <row r="19" spans="2:8">
      <c r="B19" s="1" t="s">
        <v>876</v>
      </c>
      <c r="C19" s="9">
        <v>3.47</v>
      </c>
      <c r="D19" s="1" t="s">
        <v>304</v>
      </c>
      <c r="E19" s="1" t="s">
        <v>877</v>
      </c>
      <c r="F19" s="4">
        <v>29500000</v>
      </c>
      <c r="G19" s="4">
        <v>29911.439999999999</v>
      </c>
      <c r="H19" s="4">
        <v>4.97</v>
      </c>
    </row>
    <row r="20" spans="2:8">
      <c r="B20" s="1" t="s">
        <v>1843</v>
      </c>
      <c r="C20" s="9">
        <v>3.72</v>
      </c>
      <c r="D20" s="1" t="s">
        <v>304</v>
      </c>
      <c r="E20" s="1" t="s">
        <v>1842</v>
      </c>
      <c r="F20" s="4">
        <v>2400000</v>
      </c>
      <c r="G20" s="4">
        <v>2473.71</v>
      </c>
      <c r="H20" s="4">
        <v>0.41</v>
      </c>
    </row>
    <row r="21" spans="2:8">
      <c r="B21" s="1" t="s">
        <v>1841</v>
      </c>
      <c r="C21" s="9">
        <v>3.69</v>
      </c>
      <c r="D21" s="1" t="s">
        <v>304</v>
      </c>
      <c r="E21" s="1" t="s">
        <v>1840</v>
      </c>
      <c r="F21" s="4">
        <v>1500000</v>
      </c>
      <c r="G21" s="4">
        <v>1523.71</v>
      </c>
      <c r="H21" s="4">
        <v>0.25</v>
      </c>
    </row>
    <row r="22" spans="2:8">
      <c r="B22" s="1" t="s">
        <v>1839</v>
      </c>
      <c r="C22" s="9">
        <v>3.74</v>
      </c>
      <c r="D22" s="1" t="s">
        <v>304</v>
      </c>
      <c r="E22" s="1" t="s">
        <v>1838</v>
      </c>
      <c r="F22" s="4">
        <v>1100000</v>
      </c>
      <c r="G22" s="4">
        <v>1130.43</v>
      </c>
      <c r="H22" s="4">
        <v>0.19</v>
      </c>
    </row>
    <row r="23" spans="2:8">
      <c r="B23" s="1" t="s">
        <v>1837</v>
      </c>
      <c r="C23" s="9">
        <v>3.7</v>
      </c>
      <c r="D23" s="1" t="s">
        <v>304</v>
      </c>
      <c r="E23" s="1" t="s">
        <v>1836</v>
      </c>
      <c r="F23" s="4">
        <v>1100000</v>
      </c>
      <c r="G23" s="4">
        <v>1123.95</v>
      </c>
      <c r="H23" s="4">
        <v>0.19</v>
      </c>
    </row>
    <row r="24" spans="2:8">
      <c r="B24" s="1" t="s">
        <v>1835</v>
      </c>
      <c r="C24" s="9">
        <v>3.72</v>
      </c>
      <c r="D24" s="1" t="s">
        <v>304</v>
      </c>
      <c r="E24" s="1" t="s">
        <v>1834</v>
      </c>
      <c r="F24" s="4">
        <v>1000000</v>
      </c>
      <c r="G24" s="4">
        <v>1030.6500000000001</v>
      </c>
      <c r="H24" s="4">
        <v>0.17</v>
      </c>
    </row>
    <row r="25" spans="2:8">
      <c r="B25" s="1" t="s">
        <v>1833</v>
      </c>
      <c r="C25" s="9">
        <v>3.71</v>
      </c>
      <c r="D25" s="1" t="s">
        <v>304</v>
      </c>
      <c r="E25" s="1" t="s">
        <v>1832</v>
      </c>
      <c r="F25" s="4">
        <v>1000000</v>
      </c>
      <c r="G25" s="4">
        <v>1014.48</v>
      </c>
      <c r="H25" s="4">
        <v>0.17</v>
      </c>
    </row>
    <row r="26" spans="2:8">
      <c r="B26" s="1" t="s">
        <v>1831</v>
      </c>
      <c r="C26" s="9">
        <v>3.76</v>
      </c>
      <c r="D26" s="1" t="s">
        <v>304</v>
      </c>
      <c r="E26" s="1" t="s">
        <v>1830</v>
      </c>
      <c r="F26" s="4">
        <v>681400</v>
      </c>
      <c r="G26" s="4">
        <v>705.59</v>
      </c>
      <c r="H26" s="4">
        <v>0.12</v>
      </c>
    </row>
    <row r="27" spans="2:8">
      <c r="B27" s="1" t="s">
        <v>1829</v>
      </c>
      <c r="C27" s="9">
        <v>3.64</v>
      </c>
      <c r="D27" s="1" t="s">
        <v>304</v>
      </c>
      <c r="E27" s="1" t="s">
        <v>1828</v>
      </c>
      <c r="F27" s="4">
        <v>535000</v>
      </c>
      <c r="G27" s="4">
        <v>541.16999999999996</v>
      </c>
      <c r="H27" s="4">
        <v>0.09</v>
      </c>
    </row>
    <row r="28" spans="2:8">
      <c r="B28" s="1" t="s">
        <v>1827</v>
      </c>
      <c r="C28" s="9">
        <v>3.72</v>
      </c>
      <c r="D28" s="1" t="s">
        <v>304</v>
      </c>
      <c r="E28" s="1" t="s">
        <v>1826</v>
      </c>
      <c r="F28" s="4">
        <v>500000</v>
      </c>
      <c r="G28" s="4">
        <v>513.77</v>
      </c>
      <c r="H28" s="4">
        <v>0.09</v>
      </c>
    </row>
    <row r="29" spans="2:8">
      <c r="B29" s="1" t="s">
        <v>1825</v>
      </c>
      <c r="C29" s="9">
        <v>3.7</v>
      </c>
      <c r="D29" s="1" t="s">
        <v>304</v>
      </c>
      <c r="E29" s="1" t="s">
        <v>1824</v>
      </c>
      <c r="F29" s="4">
        <v>500000</v>
      </c>
      <c r="G29" s="4">
        <v>512.75</v>
      </c>
      <c r="H29" s="4">
        <v>0.09</v>
      </c>
    </row>
    <row r="30" spans="2:8">
      <c r="B30" s="1" t="s">
        <v>1823</v>
      </c>
      <c r="C30" s="9">
        <v>3.74</v>
      </c>
      <c r="D30" s="1" t="s">
        <v>304</v>
      </c>
      <c r="E30" s="1" t="s">
        <v>1822</v>
      </c>
      <c r="F30" s="4">
        <v>500000</v>
      </c>
      <c r="G30" s="4">
        <v>511.74</v>
      </c>
      <c r="H30" s="4">
        <v>0.08</v>
      </c>
    </row>
    <row r="31" spans="2:8">
      <c r="B31" s="1" t="s">
        <v>1821</v>
      </c>
      <c r="C31" s="9">
        <v>3.73</v>
      </c>
      <c r="D31" s="1" t="s">
        <v>304</v>
      </c>
      <c r="E31" s="1" t="s">
        <v>1820</v>
      </c>
      <c r="F31" s="4">
        <v>500000</v>
      </c>
      <c r="G31" s="4">
        <v>509.05</v>
      </c>
      <c r="H31" s="4">
        <v>0.08</v>
      </c>
    </row>
    <row r="32" spans="2:8">
      <c r="B32" s="1" t="s">
        <v>1819</v>
      </c>
      <c r="C32" s="9">
        <v>3.67</v>
      </c>
      <c r="D32" s="1" t="s">
        <v>304</v>
      </c>
      <c r="E32" s="1" t="s">
        <v>1818</v>
      </c>
      <c r="F32" s="4">
        <v>500000</v>
      </c>
      <c r="G32" s="4">
        <v>506.69</v>
      </c>
      <c r="H32" s="4">
        <v>0.08</v>
      </c>
    </row>
    <row r="33" spans="2:9">
      <c r="B33" s="1" t="s">
        <v>1817</v>
      </c>
      <c r="C33" s="9">
        <v>3.72</v>
      </c>
      <c r="D33" s="1" t="s">
        <v>304</v>
      </c>
      <c r="E33" s="1" t="s">
        <v>1816</v>
      </c>
      <c r="F33" s="4">
        <v>300000</v>
      </c>
      <c r="G33" s="4">
        <v>307.63</v>
      </c>
      <c r="H33" s="4">
        <v>0.05</v>
      </c>
    </row>
    <row r="34" spans="2:9">
      <c r="B34" s="1" t="s">
        <v>1815</v>
      </c>
      <c r="C34" s="9">
        <v>3.76</v>
      </c>
      <c r="D34" s="1" t="s">
        <v>304</v>
      </c>
      <c r="E34" s="1" t="s">
        <v>1814</v>
      </c>
      <c r="F34" s="4">
        <v>118600</v>
      </c>
      <c r="G34" s="4">
        <v>122.82</v>
      </c>
      <c r="H34" s="4">
        <v>0.02</v>
      </c>
    </row>
    <row r="35" spans="2:9">
      <c r="B35" s="1" t="s">
        <v>1813</v>
      </c>
      <c r="C35" s="9">
        <v>3.71</v>
      </c>
      <c r="D35" s="1" t="s">
        <v>304</v>
      </c>
      <c r="E35" s="1" t="s">
        <v>1812</v>
      </c>
      <c r="F35" s="4">
        <v>100000</v>
      </c>
      <c r="G35" s="4">
        <v>103.19</v>
      </c>
      <c r="H35" s="4">
        <v>0.02</v>
      </c>
    </row>
    <row r="36" spans="2:9">
      <c r="B36" s="1" t="s">
        <v>1811</v>
      </c>
      <c r="C36" s="9">
        <v>3.72</v>
      </c>
      <c r="D36" s="1" t="s">
        <v>304</v>
      </c>
      <c r="E36" s="1" t="s">
        <v>1810</v>
      </c>
      <c r="F36" s="4">
        <v>13000</v>
      </c>
      <c r="G36" s="4">
        <v>13.22</v>
      </c>
      <c r="H36" s="4">
        <v>0</v>
      </c>
      <c r="I36" s="1" t="s">
        <v>415</v>
      </c>
    </row>
    <row r="37" spans="2:9">
      <c r="B37" s="2" t="s">
        <v>312</v>
      </c>
      <c r="C37" s="11"/>
      <c r="D37" s="2"/>
      <c r="E37" s="2"/>
      <c r="F37" s="7"/>
      <c r="G37" s="7">
        <f>SUM(G13:G36)</f>
        <v>150741.16999999998</v>
      </c>
      <c r="H37" s="7">
        <f>SUM(H13:H36)</f>
        <v>25.04</v>
      </c>
    </row>
    <row r="38" spans="2:9">
      <c r="B38" s="2" t="s">
        <v>334</v>
      </c>
    </row>
    <row r="39" spans="2:9">
      <c r="B39" s="1" t="s">
        <v>1809</v>
      </c>
      <c r="C39" s="9">
        <v>3.72</v>
      </c>
      <c r="D39" s="1" t="s">
        <v>111</v>
      </c>
      <c r="E39" s="1" t="s">
        <v>1808</v>
      </c>
      <c r="F39" s="4">
        <v>6000</v>
      </c>
      <c r="G39" s="4">
        <v>29321.64</v>
      </c>
      <c r="H39" s="4">
        <v>4.87</v>
      </c>
    </row>
    <row r="40" spans="2:9">
      <c r="B40" s="1" t="s">
        <v>1669</v>
      </c>
      <c r="C40" s="9">
        <v>3.88</v>
      </c>
      <c r="D40" s="1" t="s">
        <v>111</v>
      </c>
      <c r="E40" s="1" t="s">
        <v>1668</v>
      </c>
      <c r="F40" s="4">
        <v>20000</v>
      </c>
      <c r="G40" s="4">
        <v>19530.8</v>
      </c>
      <c r="H40" s="4">
        <v>3.24</v>
      </c>
    </row>
    <row r="41" spans="2:9">
      <c r="B41" s="1" t="s">
        <v>1807</v>
      </c>
      <c r="C41" s="9">
        <v>3.7</v>
      </c>
      <c r="D41" s="1" t="s">
        <v>111</v>
      </c>
      <c r="E41" s="1" t="s">
        <v>1806</v>
      </c>
      <c r="F41" s="4">
        <v>3500</v>
      </c>
      <c r="G41" s="4">
        <v>17167.61</v>
      </c>
      <c r="H41" s="4">
        <v>2.85</v>
      </c>
    </row>
    <row r="42" spans="2:9">
      <c r="B42" s="1" t="s">
        <v>1805</v>
      </c>
      <c r="C42" s="9">
        <v>3.54</v>
      </c>
      <c r="D42" s="1" t="s">
        <v>111</v>
      </c>
      <c r="E42" s="1" t="s">
        <v>1804</v>
      </c>
      <c r="F42" s="4">
        <v>3000</v>
      </c>
      <c r="G42" s="4">
        <v>14784.92</v>
      </c>
      <c r="H42" s="4">
        <v>2.46</v>
      </c>
    </row>
    <row r="43" spans="2:9">
      <c r="B43" s="1" t="s">
        <v>1803</v>
      </c>
      <c r="C43" s="9">
        <v>3.82</v>
      </c>
      <c r="D43" s="1" t="s">
        <v>111</v>
      </c>
      <c r="E43" s="1" t="s">
        <v>1802</v>
      </c>
      <c r="F43" s="4">
        <v>3000</v>
      </c>
      <c r="G43" s="4">
        <v>14728.7</v>
      </c>
      <c r="H43" s="4">
        <v>2.4500000000000002</v>
      </c>
    </row>
    <row r="44" spans="2:9">
      <c r="B44" s="1" t="s">
        <v>1801</v>
      </c>
      <c r="C44" s="9">
        <v>3.67</v>
      </c>
      <c r="D44" s="1" t="s">
        <v>111</v>
      </c>
      <c r="E44" s="1" t="s">
        <v>1800</v>
      </c>
      <c r="F44" s="4">
        <v>15000</v>
      </c>
      <c r="G44" s="4">
        <v>14652.32</v>
      </c>
      <c r="H44" s="4">
        <v>2.4300000000000002</v>
      </c>
    </row>
    <row r="45" spans="2:9">
      <c r="B45" s="1" t="s">
        <v>1799</v>
      </c>
      <c r="C45" s="9">
        <v>3.89</v>
      </c>
      <c r="D45" s="1" t="s">
        <v>111</v>
      </c>
      <c r="E45" s="1" t="s">
        <v>1798</v>
      </c>
      <c r="F45" s="4">
        <v>2500</v>
      </c>
      <c r="G45" s="4">
        <v>12356.46</v>
      </c>
      <c r="H45" s="4">
        <v>2.0499999999999998</v>
      </c>
    </row>
    <row r="46" spans="2:9">
      <c r="B46" s="1" t="s">
        <v>1797</v>
      </c>
      <c r="C46" s="9">
        <v>3.84</v>
      </c>
      <c r="D46" s="1" t="s">
        <v>111</v>
      </c>
      <c r="E46" s="1" t="s">
        <v>1796</v>
      </c>
      <c r="F46" s="4">
        <v>12500</v>
      </c>
      <c r="G46" s="4">
        <v>12271.79</v>
      </c>
      <c r="H46" s="4">
        <v>2.04</v>
      </c>
    </row>
    <row r="47" spans="2:9">
      <c r="B47" s="1" t="s">
        <v>1795</v>
      </c>
      <c r="C47" s="9">
        <v>3.88</v>
      </c>
      <c r="D47" s="1" t="s">
        <v>112</v>
      </c>
      <c r="E47" s="1" t="s">
        <v>1794</v>
      </c>
      <c r="F47" s="4">
        <v>2500</v>
      </c>
      <c r="G47" s="4">
        <v>12229.78</v>
      </c>
      <c r="H47" s="4">
        <v>2.0299999999999998</v>
      </c>
    </row>
    <row r="48" spans="2:9">
      <c r="B48" s="1" t="s">
        <v>1793</v>
      </c>
      <c r="C48" s="9">
        <v>3.49</v>
      </c>
      <c r="D48" s="1" t="s">
        <v>111</v>
      </c>
      <c r="E48" s="1" t="s">
        <v>1792</v>
      </c>
      <c r="F48" s="4">
        <v>2000</v>
      </c>
      <c r="G48" s="4">
        <v>9929.74</v>
      </c>
      <c r="H48" s="4">
        <v>1.65</v>
      </c>
    </row>
    <row r="49" spans="2:8">
      <c r="B49" s="1" t="s">
        <v>1791</v>
      </c>
      <c r="C49" s="9">
        <v>3.49</v>
      </c>
      <c r="D49" s="1" t="s">
        <v>111</v>
      </c>
      <c r="E49" s="1" t="s">
        <v>1790</v>
      </c>
      <c r="F49" s="4">
        <v>2000</v>
      </c>
      <c r="G49" s="4">
        <v>9915.6200000000008</v>
      </c>
      <c r="H49" s="4">
        <v>1.65</v>
      </c>
    </row>
    <row r="50" spans="2:8">
      <c r="B50" s="1" t="s">
        <v>1789</v>
      </c>
      <c r="C50" s="9">
        <v>3.44</v>
      </c>
      <c r="D50" s="1" t="s">
        <v>304</v>
      </c>
      <c r="E50" s="1" t="s">
        <v>1788</v>
      </c>
      <c r="F50" s="4">
        <v>10000000</v>
      </c>
      <c r="G50" s="4">
        <v>9911.26</v>
      </c>
      <c r="H50" s="4">
        <v>1.65</v>
      </c>
    </row>
    <row r="51" spans="2:8">
      <c r="B51" s="1" t="s">
        <v>1787</v>
      </c>
      <c r="C51" s="9">
        <v>3.59</v>
      </c>
      <c r="D51" s="1" t="s">
        <v>111</v>
      </c>
      <c r="E51" s="1" t="s">
        <v>1786</v>
      </c>
      <c r="F51" s="4">
        <v>2000</v>
      </c>
      <c r="G51" s="4">
        <v>9863.2199999999993</v>
      </c>
      <c r="H51" s="4">
        <v>1.64</v>
      </c>
    </row>
    <row r="52" spans="2:8">
      <c r="B52" s="1" t="s">
        <v>1785</v>
      </c>
      <c r="C52" s="9">
        <v>4.0599999999999996</v>
      </c>
      <c r="D52" s="1" t="s">
        <v>111</v>
      </c>
      <c r="E52" s="1" t="s">
        <v>1784</v>
      </c>
      <c r="F52" s="4">
        <v>2000</v>
      </c>
      <c r="G52" s="4">
        <v>9803.7099999999991</v>
      </c>
      <c r="H52" s="4">
        <v>1.63</v>
      </c>
    </row>
    <row r="53" spans="2:8">
      <c r="B53" s="1" t="s">
        <v>1783</v>
      </c>
      <c r="C53" s="9">
        <v>3.68</v>
      </c>
      <c r="D53" s="1" t="s">
        <v>112</v>
      </c>
      <c r="E53" s="1" t="s">
        <v>1782</v>
      </c>
      <c r="F53" s="4">
        <v>10000</v>
      </c>
      <c r="G53" s="4">
        <v>9765.02</v>
      </c>
      <c r="H53" s="4">
        <v>1.62</v>
      </c>
    </row>
    <row r="54" spans="2:8">
      <c r="B54" s="1" t="s">
        <v>1781</v>
      </c>
      <c r="C54" s="9">
        <v>4.26</v>
      </c>
      <c r="D54" s="1" t="s">
        <v>111</v>
      </c>
      <c r="E54" s="1" t="s">
        <v>1780</v>
      </c>
      <c r="F54" s="4">
        <v>2000</v>
      </c>
      <c r="G54" s="4">
        <v>9618.11</v>
      </c>
      <c r="H54" s="4">
        <v>1.6</v>
      </c>
    </row>
    <row r="55" spans="2:8">
      <c r="B55" s="1" t="s">
        <v>1330</v>
      </c>
      <c r="C55" s="9">
        <v>4.7</v>
      </c>
      <c r="D55" s="1" t="s">
        <v>111</v>
      </c>
      <c r="E55" s="1" t="s">
        <v>336</v>
      </c>
      <c r="F55" s="4">
        <v>2000</v>
      </c>
      <c r="G55" s="4">
        <v>9605.44</v>
      </c>
      <c r="H55" s="4">
        <v>1.6</v>
      </c>
    </row>
    <row r="56" spans="2:8">
      <c r="B56" s="1" t="s">
        <v>1779</v>
      </c>
      <c r="C56" s="9">
        <v>4.3</v>
      </c>
      <c r="D56" s="1" t="s">
        <v>111</v>
      </c>
      <c r="E56" s="1" t="s">
        <v>1778</v>
      </c>
      <c r="F56" s="4">
        <v>2000</v>
      </c>
      <c r="G56" s="4">
        <v>9600.74</v>
      </c>
      <c r="H56" s="4">
        <v>1.59</v>
      </c>
    </row>
    <row r="57" spans="2:8">
      <c r="B57" s="1" t="s">
        <v>1671</v>
      </c>
      <c r="C57" s="9">
        <v>3.76</v>
      </c>
      <c r="D57" s="1" t="s">
        <v>111</v>
      </c>
      <c r="E57" s="1" t="s">
        <v>1670</v>
      </c>
      <c r="F57" s="4">
        <v>1500</v>
      </c>
      <c r="G57" s="4">
        <v>7330.1</v>
      </c>
      <c r="H57" s="4">
        <v>1.22</v>
      </c>
    </row>
    <row r="58" spans="2:8">
      <c r="B58" s="1" t="s">
        <v>1777</v>
      </c>
      <c r="C58" s="9">
        <v>4.58</v>
      </c>
      <c r="D58" s="1" t="s">
        <v>111</v>
      </c>
      <c r="E58" s="1" t="s">
        <v>1776</v>
      </c>
      <c r="F58" s="4">
        <v>1500</v>
      </c>
      <c r="G58" s="4">
        <v>7296.95</v>
      </c>
      <c r="H58" s="4">
        <v>1.21</v>
      </c>
    </row>
    <row r="59" spans="2:8">
      <c r="B59" s="1" t="s">
        <v>1331</v>
      </c>
      <c r="C59" s="9">
        <v>5.5</v>
      </c>
      <c r="D59" s="1" t="s">
        <v>112</v>
      </c>
      <c r="E59" s="1" t="s">
        <v>335</v>
      </c>
      <c r="F59" s="4">
        <v>1500</v>
      </c>
      <c r="G59" s="4">
        <v>7213.06</v>
      </c>
      <c r="H59" s="4">
        <v>1.2</v>
      </c>
    </row>
    <row r="60" spans="2:8">
      <c r="B60" s="1" t="s">
        <v>1775</v>
      </c>
      <c r="C60" s="9">
        <v>4.46</v>
      </c>
      <c r="D60" s="1" t="s">
        <v>111</v>
      </c>
      <c r="E60" s="1" t="s">
        <v>1774</v>
      </c>
      <c r="F60" s="4">
        <v>1100</v>
      </c>
      <c r="G60" s="4">
        <v>5359.37</v>
      </c>
      <c r="H60" s="4">
        <v>0.89</v>
      </c>
    </row>
    <row r="61" spans="2:8">
      <c r="B61" s="1" t="s">
        <v>1773</v>
      </c>
      <c r="C61" s="9">
        <v>4.9400000000000004</v>
      </c>
      <c r="D61" s="1" t="s">
        <v>111</v>
      </c>
      <c r="E61" s="1" t="s">
        <v>1772</v>
      </c>
      <c r="F61" s="4">
        <v>1000</v>
      </c>
      <c r="G61" s="4">
        <v>4980.47</v>
      </c>
      <c r="H61" s="4">
        <v>0.83</v>
      </c>
    </row>
    <row r="62" spans="2:8">
      <c r="B62" s="1" t="s">
        <v>1771</v>
      </c>
      <c r="C62" s="9">
        <v>4.93</v>
      </c>
      <c r="D62" s="1" t="s">
        <v>111</v>
      </c>
      <c r="E62" s="1" t="s">
        <v>1770</v>
      </c>
      <c r="F62" s="4">
        <v>1000</v>
      </c>
      <c r="G62" s="4">
        <v>4979.8500000000004</v>
      </c>
      <c r="H62" s="4">
        <v>0.83</v>
      </c>
    </row>
    <row r="63" spans="2:8">
      <c r="B63" s="1" t="s">
        <v>1769</v>
      </c>
      <c r="C63" s="9">
        <v>3.56</v>
      </c>
      <c r="D63" s="1" t="s">
        <v>111</v>
      </c>
      <c r="E63" s="1" t="s">
        <v>1768</v>
      </c>
      <c r="F63" s="4">
        <v>1000</v>
      </c>
      <c r="G63" s="4">
        <v>4956.97</v>
      </c>
      <c r="H63" s="4">
        <v>0.82</v>
      </c>
    </row>
    <row r="64" spans="2:8">
      <c r="B64" s="1" t="s">
        <v>1661</v>
      </c>
      <c r="C64" s="9">
        <v>3.68</v>
      </c>
      <c r="D64" s="1" t="s">
        <v>111</v>
      </c>
      <c r="E64" s="1" t="s">
        <v>1660</v>
      </c>
      <c r="F64" s="4">
        <v>1000</v>
      </c>
      <c r="G64" s="4">
        <v>4955.57</v>
      </c>
      <c r="H64" s="4">
        <v>0.82</v>
      </c>
    </row>
    <row r="65" spans="2:8">
      <c r="B65" s="1" t="s">
        <v>1767</v>
      </c>
      <c r="C65" s="9">
        <v>3.46</v>
      </c>
      <c r="D65" s="1" t="s">
        <v>304</v>
      </c>
      <c r="E65" s="1" t="s">
        <v>1766</v>
      </c>
      <c r="F65" s="4">
        <v>5000000</v>
      </c>
      <c r="G65" s="4">
        <v>4945.58</v>
      </c>
      <c r="H65" s="4">
        <v>0.82</v>
      </c>
    </row>
    <row r="66" spans="2:8">
      <c r="B66" s="1" t="s">
        <v>1765</v>
      </c>
      <c r="C66" s="9">
        <v>3.51</v>
      </c>
      <c r="D66" s="1" t="s">
        <v>304</v>
      </c>
      <c r="E66" s="1" t="s">
        <v>1764</v>
      </c>
      <c r="F66" s="4">
        <v>5000000</v>
      </c>
      <c r="G66" s="4">
        <v>4934.99</v>
      </c>
      <c r="H66" s="4">
        <v>0.82</v>
      </c>
    </row>
    <row r="67" spans="2:8">
      <c r="B67" s="1" t="s">
        <v>1763</v>
      </c>
      <c r="C67" s="9">
        <v>3.54</v>
      </c>
      <c r="D67" s="1" t="s">
        <v>111</v>
      </c>
      <c r="E67" s="1" t="s">
        <v>1762</v>
      </c>
      <c r="F67" s="4">
        <v>1000</v>
      </c>
      <c r="G67" s="4">
        <v>4932.08</v>
      </c>
      <c r="H67" s="4">
        <v>0.82</v>
      </c>
    </row>
    <row r="68" spans="2:8">
      <c r="B68" s="1" t="s">
        <v>1761</v>
      </c>
      <c r="C68" s="9">
        <v>4.18</v>
      </c>
      <c r="D68" s="1" t="s">
        <v>111</v>
      </c>
      <c r="E68" s="1" t="s">
        <v>1760</v>
      </c>
      <c r="F68" s="4">
        <v>1000</v>
      </c>
      <c r="G68" s="4">
        <v>4931.6099999999997</v>
      </c>
      <c r="H68" s="4">
        <v>0.82</v>
      </c>
    </row>
    <row r="69" spans="2:8">
      <c r="B69" s="1" t="s">
        <v>1759</v>
      </c>
      <c r="C69" s="9">
        <v>3.52</v>
      </c>
      <c r="D69" s="1" t="s">
        <v>304</v>
      </c>
      <c r="E69" s="1" t="s">
        <v>1758</v>
      </c>
      <c r="F69" s="4">
        <v>5000000</v>
      </c>
      <c r="G69" s="4">
        <v>4931.5200000000004</v>
      </c>
      <c r="H69" s="4">
        <v>0.82</v>
      </c>
    </row>
    <row r="70" spans="2:8">
      <c r="B70" s="1" t="s">
        <v>1757</v>
      </c>
      <c r="C70" s="9">
        <v>4.09</v>
      </c>
      <c r="D70" s="1" t="s">
        <v>111</v>
      </c>
      <c r="E70" s="1" t="s">
        <v>1756</v>
      </c>
      <c r="F70" s="4">
        <v>1000</v>
      </c>
      <c r="G70" s="4">
        <v>4913.66</v>
      </c>
      <c r="H70" s="4">
        <v>0.82</v>
      </c>
    </row>
    <row r="71" spans="2:8">
      <c r="B71" s="1" t="s">
        <v>1755</v>
      </c>
      <c r="C71" s="9">
        <v>4.04</v>
      </c>
      <c r="D71" s="1" t="s">
        <v>111</v>
      </c>
      <c r="E71" s="1" t="s">
        <v>1754</v>
      </c>
      <c r="F71" s="4">
        <v>1000</v>
      </c>
      <c r="G71" s="4">
        <v>4912.04</v>
      </c>
      <c r="H71" s="4">
        <v>0.82</v>
      </c>
    </row>
    <row r="72" spans="2:8">
      <c r="B72" s="1" t="s">
        <v>1673</v>
      </c>
      <c r="C72" s="9">
        <v>3.64</v>
      </c>
      <c r="D72" s="1" t="s">
        <v>111</v>
      </c>
      <c r="E72" s="1" t="s">
        <v>1672</v>
      </c>
      <c r="F72" s="4">
        <v>5000</v>
      </c>
      <c r="G72" s="4">
        <v>4911.83</v>
      </c>
      <c r="H72" s="4">
        <v>0.82</v>
      </c>
    </row>
    <row r="73" spans="2:8">
      <c r="B73" s="1" t="s">
        <v>1753</v>
      </c>
      <c r="C73" s="9">
        <v>4</v>
      </c>
      <c r="D73" s="1" t="s">
        <v>112</v>
      </c>
      <c r="E73" s="1" t="s">
        <v>1752</v>
      </c>
      <c r="F73" s="4">
        <v>1000</v>
      </c>
      <c r="G73" s="4">
        <v>4908.67</v>
      </c>
      <c r="H73" s="4">
        <v>0.82</v>
      </c>
    </row>
    <row r="74" spans="2:8">
      <c r="B74" s="1" t="s">
        <v>1751</v>
      </c>
      <c r="C74" s="9">
        <v>4.09</v>
      </c>
      <c r="D74" s="1" t="s">
        <v>111</v>
      </c>
      <c r="E74" s="1" t="s">
        <v>1750</v>
      </c>
      <c r="F74" s="4">
        <v>1000</v>
      </c>
      <c r="G74" s="4">
        <v>4905.57</v>
      </c>
      <c r="H74" s="4">
        <v>0.81</v>
      </c>
    </row>
    <row r="75" spans="2:8">
      <c r="B75" s="1" t="s">
        <v>1749</v>
      </c>
      <c r="C75" s="9">
        <v>4.1399999999999997</v>
      </c>
      <c r="D75" s="1" t="s">
        <v>111</v>
      </c>
      <c r="E75" s="1" t="s">
        <v>1748</v>
      </c>
      <c r="F75" s="4">
        <v>1000</v>
      </c>
      <c r="G75" s="4">
        <v>4900.0200000000004</v>
      </c>
      <c r="H75" s="4">
        <v>0.81</v>
      </c>
    </row>
    <row r="76" spans="2:8">
      <c r="B76" s="1" t="s">
        <v>1747</v>
      </c>
      <c r="C76" s="9">
        <v>3.84</v>
      </c>
      <c r="D76" s="1" t="s">
        <v>111</v>
      </c>
      <c r="E76" s="1" t="s">
        <v>1746</v>
      </c>
      <c r="F76" s="4">
        <v>1000</v>
      </c>
      <c r="G76" s="4">
        <v>4898.6099999999997</v>
      </c>
      <c r="H76" s="4">
        <v>0.81</v>
      </c>
    </row>
    <row r="77" spans="2:8">
      <c r="B77" s="1" t="s">
        <v>1329</v>
      </c>
      <c r="C77" s="9">
        <v>4.01</v>
      </c>
      <c r="D77" s="1" t="s">
        <v>112</v>
      </c>
      <c r="E77" s="1" t="s">
        <v>646</v>
      </c>
      <c r="F77" s="4">
        <v>1000</v>
      </c>
      <c r="G77" s="4">
        <v>4897.24</v>
      </c>
      <c r="H77" s="4">
        <v>0.81</v>
      </c>
    </row>
    <row r="78" spans="2:8">
      <c r="B78" s="1" t="s">
        <v>1745</v>
      </c>
      <c r="C78" s="9">
        <v>4.0999999999999996</v>
      </c>
      <c r="D78" s="1" t="s">
        <v>111</v>
      </c>
      <c r="E78" s="1" t="s">
        <v>1744</v>
      </c>
      <c r="F78" s="4">
        <v>1000</v>
      </c>
      <c r="G78" s="4">
        <v>4890.1400000000003</v>
      </c>
      <c r="H78" s="4">
        <v>0.81</v>
      </c>
    </row>
    <row r="79" spans="2:8">
      <c r="B79" s="1" t="s">
        <v>1743</v>
      </c>
      <c r="C79" s="9">
        <v>4.9400000000000004</v>
      </c>
      <c r="D79" s="1" t="s">
        <v>111</v>
      </c>
      <c r="E79" s="1" t="s">
        <v>1742</v>
      </c>
      <c r="F79" s="4">
        <v>1000</v>
      </c>
      <c r="G79" s="4">
        <v>4865.6000000000004</v>
      </c>
      <c r="H79" s="4">
        <v>0.81</v>
      </c>
    </row>
    <row r="80" spans="2:8">
      <c r="B80" s="1" t="s">
        <v>1653</v>
      </c>
      <c r="C80" s="9">
        <v>4.87</v>
      </c>
      <c r="D80" s="1" t="s">
        <v>111</v>
      </c>
      <c r="E80" s="1" t="s">
        <v>1652</v>
      </c>
      <c r="F80" s="4">
        <v>5000</v>
      </c>
      <c r="G80" s="4">
        <v>4856.16</v>
      </c>
      <c r="H80" s="4">
        <v>0.81</v>
      </c>
    </row>
    <row r="81" spans="2:8">
      <c r="B81" s="1" t="s">
        <v>1741</v>
      </c>
      <c r="C81" s="9">
        <v>4.9800000000000004</v>
      </c>
      <c r="D81" s="1" t="s">
        <v>111</v>
      </c>
      <c r="E81" s="1" t="s">
        <v>1740</v>
      </c>
      <c r="F81" s="4">
        <v>1000</v>
      </c>
      <c r="G81" s="4">
        <v>4842.1899999999996</v>
      </c>
      <c r="H81" s="4">
        <v>0.8</v>
      </c>
    </row>
    <row r="82" spans="2:8">
      <c r="B82" s="1" t="s">
        <v>1739</v>
      </c>
      <c r="C82" s="9">
        <v>4.5999999999999996</v>
      </c>
      <c r="D82" s="1" t="s">
        <v>111</v>
      </c>
      <c r="E82" s="1" t="s">
        <v>1738</v>
      </c>
      <c r="F82" s="4">
        <v>1000</v>
      </c>
      <c r="G82" s="4">
        <v>4836.6400000000003</v>
      </c>
      <c r="H82" s="4">
        <v>0.8</v>
      </c>
    </row>
    <row r="83" spans="2:8">
      <c r="B83" s="1" t="s">
        <v>1649</v>
      </c>
      <c r="C83" s="9">
        <v>5.63</v>
      </c>
      <c r="D83" s="1" t="s">
        <v>111</v>
      </c>
      <c r="E83" s="1" t="s">
        <v>1648</v>
      </c>
      <c r="F83" s="4">
        <v>1000</v>
      </c>
      <c r="G83" s="4">
        <v>4786.1099999999997</v>
      </c>
      <c r="H83" s="4">
        <v>0.79</v>
      </c>
    </row>
    <row r="84" spans="2:8">
      <c r="B84" s="1" t="s">
        <v>1645</v>
      </c>
      <c r="C84" s="9">
        <v>5.25</v>
      </c>
      <c r="D84" s="1" t="s">
        <v>111</v>
      </c>
      <c r="E84" s="1" t="s">
        <v>1644</v>
      </c>
      <c r="F84" s="4">
        <v>900</v>
      </c>
      <c r="G84" s="4">
        <v>4422.47</v>
      </c>
      <c r="H84" s="4">
        <v>0.73</v>
      </c>
    </row>
    <row r="85" spans="2:8">
      <c r="B85" s="1" t="s">
        <v>1737</v>
      </c>
      <c r="C85" s="9">
        <v>3.62</v>
      </c>
      <c r="D85" s="1" t="s">
        <v>111</v>
      </c>
      <c r="E85" s="1" t="s">
        <v>1736</v>
      </c>
      <c r="F85" s="4">
        <v>500</v>
      </c>
      <c r="G85" s="4">
        <v>2488.89</v>
      </c>
      <c r="H85" s="4">
        <v>0.41</v>
      </c>
    </row>
    <row r="86" spans="2:8">
      <c r="B86" s="1" t="s">
        <v>1735</v>
      </c>
      <c r="C86" s="9">
        <v>3.41</v>
      </c>
      <c r="D86" s="1" t="s">
        <v>111</v>
      </c>
      <c r="E86" s="1" t="s">
        <v>1734</v>
      </c>
      <c r="F86" s="4">
        <v>500</v>
      </c>
      <c r="G86" s="4">
        <v>2486.3200000000002</v>
      </c>
      <c r="H86" s="4">
        <v>0.41</v>
      </c>
    </row>
    <row r="87" spans="2:8">
      <c r="B87" s="1" t="s">
        <v>1733</v>
      </c>
      <c r="C87" s="9">
        <v>3.49</v>
      </c>
      <c r="D87" s="1" t="s">
        <v>111</v>
      </c>
      <c r="E87" s="1" t="s">
        <v>1732</v>
      </c>
      <c r="F87" s="4">
        <v>500</v>
      </c>
      <c r="G87" s="4">
        <v>2479.85</v>
      </c>
      <c r="H87" s="4">
        <v>0.41</v>
      </c>
    </row>
    <row r="88" spans="2:8">
      <c r="B88" s="1" t="s">
        <v>1731</v>
      </c>
      <c r="C88" s="9">
        <v>3.73</v>
      </c>
      <c r="D88" s="1" t="s">
        <v>111</v>
      </c>
      <c r="E88" s="1" t="s">
        <v>1730</v>
      </c>
      <c r="F88" s="4">
        <v>2500</v>
      </c>
      <c r="G88" s="4">
        <v>2474.96</v>
      </c>
      <c r="H88" s="4">
        <v>0.41</v>
      </c>
    </row>
    <row r="89" spans="2:8">
      <c r="B89" s="1" t="s">
        <v>1657</v>
      </c>
      <c r="C89" s="9">
        <v>4.21</v>
      </c>
      <c r="D89" s="1" t="s">
        <v>111</v>
      </c>
      <c r="E89" s="1" t="s">
        <v>1656</v>
      </c>
      <c r="F89" s="4">
        <v>500</v>
      </c>
      <c r="G89" s="4">
        <v>2463.6</v>
      </c>
      <c r="H89" s="4">
        <v>0.41</v>
      </c>
    </row>
    <row r="90" spans="2:8">
      <c r="B90" s="1" t="s">
        <v>1729</v>
      </c>
      <c r="C90" s="9">
        <v>3.83</v>
      </c>
      <c r="D90" s="1" t="s">
        <v>111</v>
      </c>
      <c r="E90" s="1" t="s">
        <v>1728</v>
      </c>
      <c r="F90" s="4">
        <v>500</v>
      </c>
      <c r="G90" s="4">
        <v>2445.85</v>
      </c>
      <c r="H90" s="4">
        <v>0.41</v>
      </c>
    </row>
    <row r="91" spans="2:8">
      <c r="B91" s="1" t="s">
        <v>1727</v>
      </c>
      <c r="C91" s="9">
        <v>3.88</v>
      </c>
      <c r="D91" s="1" t="s">
        <v>111</v>
      </c>
      <c r="E91" s="1" t="s">
        <v>1726</v>
      </c>
      <c r="F91" s="4">
        <v>2500</v>
      </c>
      <c r="G91" s="4">
        <v>2445.16</v>
      </c>
      <c r="H91" s="4">
        <v>0.41</v>
      </c>
    </row>
    <row r="92" spans="2:8">
      <c r="B92" s="1" t="s">
        <v>1725</v>
      </c>
      <c r="C92" s="9">
        <v>3.88</v>
      </c>
      <c r="D92" s="1" t="s">
        <v>112</v>
      </c>
      <c r="E92" s="1" t="s">
        <v>1724</v>
      </c>
      <c r="F92" s="4">
        <v>500</v>
      </c>
      <c r="G92" s="4">
        <v>2442.4</v>
      </c>
      <c r="H92" s="4">
        <v>0.41</v>
      </c>
    </row>
    <row r="93" spans="2:8">
      <c r="B93" s="1" t="s">
        <v>1723</v>
      </c>
      <c r="C93" s="9">
        <v>4.99</v>
      </c>
      <c r="D93" s="1" t="s">
        <v>111</v>
      </c>
      <c r="E93" s="1" t="s">
        <v>1722</v>
      </c>
      <c r="F93" s="4">
        <v>500</v>
      </c>
      <c r="G93" s="4">
        <v>2435.38</v>
      </c>
      <c r="H93" s="4">
        <v>0.4</v>
      </c>
    </row>
    <row r="94" spans="2:8">
      <c r="B94" s="1" t="s">
        <v>1721</v>
      </c>
      <c r="C94" s="9">
        <v>5.03</v>
      </c>
      <c r="D94" s="1" t="s">
        <v>111</v>
      </c>
      <c r="E94" s="1" t="s">
        <v>1720</v>
      </c>
      <c r="F94" s="4">
        <v>500</v>
      </c>
      <c r="G94" s="4">
        <v>2427.12</v>
      </c>
      <c r="H94" s="4">
        <v>0.4</v>
      </c>
    </row>
    <row r="95" spans="2:8">
      <c r="B95" s="1" t="s">
        <v>1719</v>
      </c>
      <c r="C95" s="9">
        <v>5.4</v>
      </c>
      <c r="D95" s="1" t="s">
        <v>111</v>
      </c>
      <c r="E95" s="1" t="s">
        <v>1718</v>
      </c>
      <c r="F95" s="4">
        <v>500</v>
      </c>
      <c r="G95" s="4">
        <v>2424.3200000000002</v>
      </c>
      <c r="H95" s="4">
        <v>0.4</v>
      </c>
    </row>
    <row r="96" spans="2:8">
      <c r="B96" s="1" t="s">
        <v>1643</v>
      </c>
      <c r="C96" s="9">
        <v>5.4</v>
      </c>
      <c r="D96" s="1" t="s">
        <v>111</v>
      </c>
      <c r="E96" s="1" t="s">
        <v>1642</v>
      </c>
      <c r="F96" s="4">
        <v>500</v>
      </c>
      <c r="G96" s="4">
        <v>2420.5</v>
      </c>
      <c r="H96" s="4">
        <v>0.4</v>
      </c>
    </row>
    <row r="97" spans="2:8">
      <c r="B97" s="1" t="s">
        <v>1717</v>
      </c>
      <c r="C97" s="9">
        <v>5.4</v>
      </c>
      <c r="D97" s="1" t="s">
        <v>111</v>
      </c>
      <c r="E97" s="1" t="s">
        <v>1716</v>
      </c>
      <c r="F97" s="4">
        <v>500</v>
      </c>
      <c r="G97" s="4">
        <v>2420.5</v>
      </c>
      <c r="H97" s="4">
        <v>0.4</v>
      </c>
    </row>
    <row r="98" spans="2:8">
      <c r="B98" s="1" t="s">
        <v>1715</v>
      </c>
      <c r="C98" s="9">
        <v>5.22</v>
      </c>
      <c r="D98" s="1" t="s">
        <v>111</v>
      </c>
      <c r="E98" s="1" t="s">
        <v>1714</v>
      </c>
      <c r="F98" s="4">
        <v>300</v>
      </c>
      <c r="G98" s="4">
        <v>1476.12</v>
      </c>
      <c r="H98" s="4">
        <v>0.25</v>
      </c>
    </row>
    <row r="99" spans="2:8">
      <c r="B99" s="2" t="s">
        <v>119</v>
      </c>
      <c r="C99" s="11"/>
      <c r="D99" s="2"/>
      <c r="E99" s="2"/>
      <c r="F99" s="7"/>
      <c r="G99" s="7">
        <f>SUM(G38:G98)</f>
        <v>412882.91999999981</v>
      </c>
      <c r="H99" s="7">
        <f>SUM(H38:H98)</f>
        <v>68.570000000000007</v>
      </c>
    </row>
    <row r="100" spans="2:8">
      <c r="B100" s="2" t="s">
        <v>1713</v>
      </c>
      <c r="C100" s="11"/>
      <c r="D100" s="2"/>
      <c r="E100" s="2"/>
      <c r="F100" s="7"/>
      <c r="G100" s="7">
        <v>3499.68</v>
      </c>
      <c r="H100" s="7">
        <v>0.57999999999999996</v>
      </c>
    </row>
    <row r="101" spans="2:8">
      <c r="B101" s="2" t="s">
        <v>840</v>
      </c>
      <c r="C101" s="11"/>
      <c r="D101" s="2"/>
      <c r="E101" s="2"/>
      <c r="F101" s="7"/>
      <c r="G101" s="7">
        <v>2755.88</v>
      </c>
      <c r="H101" s="7">
        <v>0.46</v>
      </c>
    </row>
    <row r="102" spans="2:8">
      <c r="B102" s="2" t="s">
        <v>121</v>
      </c>
      <c r="C102" s="11"/>
      <c r="D102" s="2"/>
      <c r="E102" s="2"/>
      <c r="F102" s="7"/>
      <c r="G102" s="7">
        <v>569879.65</v>
      </c>
      <c r="H102" s="7">
        <v>94.65</v>
      </c>
    </row>
    <row r="103" spans="2:8">
      <c r="B103" s="2" t="s">
        <v>122</v>
      </c>
      <c r="C103" s="11"/>
      <c r="D103" s="2"/>
      <c r="E103" s="2"/>
      <c r="F103" s="7"/>
      <c r="G103" s="7">
        <v>32225.328761779991</v>
      </c>
      <c r="H103" s="7">
        <v>5.3499999999999943</v>
      </c>
    </row>
    <row r="104" spans="2:8">
      <c r="B104" s="2" t="s">
        <v>123</v>
      </c>
      <c r="C104" s="11"/>
      <c r="D104" s="2"/>
      <c r="E104" s="2"/>
      <c r="F104" s="7"/>
      <c r="G104" s="7">
        <v>602104.97876177996</v>
      </c>
      <c r="H104" s="7">
        <v>100</v>
      </c>
    </row>
    <row r="105" spans="2:8">
      <c r="B105" s="1" t="s">
        <v>124</v>
      </c>
    </row>
    <row r="106" spans="2:8">
      <c r="B106" s="1" t="s">
        <v>125</v>
      </c>
    </row>
    <row r="107" spans="2:8">
      <c r="B107" s="2"/>
    </row>
    <row r="108" spans="2:8" ht="25.5">
      <c r="B108" s="8" t="s">
        <v>126</v>
      </c>
      <c r="C108" s="9" t="s">
        <v>127</v>
      </c>
    </row>
    <row r="109" spans="2:8">
      <c r="B109" s="2"/>
    </row>
    <row r="110" spans="2:8">
      <c r="B110" s="47" t="s">
        <v>1511</v>
      </c>
    </row>
    <row r="111" spans="2:8">
      <c r="B111" s="2" t="s">
        <v>129</v>
      </c>
    </row>
    <row r="112" spans="2:8">
      <c r="B112" s="2" t="s">
        <v>1712</v>
      </c>
      <c r="C112" s="11"/>
    </row>
    <row r="113" spans="2:7">
      <c r="B113" s="2" t="s">
        <v>1711</v>
      </c>
      <c r="C113" s="11"/>
    </row>
    <row r="114" spans="2:7">
      <c r="B114" s="2" t="s">
        <v>1710</v>
      </c>
      <c r="C114" s="11"/>
    </row>
    <row r="115" spans="2:7">
      <c r="B115" s="2" t="s">
        <v>1709</v>
      </c>
      <c r="C115" s="11"/>
    </row>
    <row r="116" spans="2:7">
      <c r="B116" s="2" t="s">
        <v>1708</v>
      </c>
      <c r="C116" s="11"/>
    </row>
    <row r="117" spans="2:7">
      <c r="B117" s="2" t="s">
        <v>1707</v>
      </c>
      <c r="C117" s="11"/>
    </row>
    <row r="118" spans="2:7">
      <c r="B118" s="2" t="s">
        <v>1706</v>
      </c>
      <c r="C118" s="11"/>
    </row>
    <row r="119" spans="2:7">
      <c r="B119" s="2" t="s">
        <v>1705</v>
      </c>
      <c r="C119" s="11"/>
    </row>
    <row r="120" spans="2:7">
      <c r="B120" s="47" t="s">
        <v>1629</v>
      </c>
      <c r="C120" s="11"/>
    </row>
    <row r="121" spans="2:7">
      <c r="B121" s="47" t="s">
        <v>1704</v>
      </c>
    </row>
    <row r="123" spans="2:7">
      <c r="B123" s="47" t="s">
        <v>1501</v>
      </c>
      <c r="C123" s="52"/>
      <c r="D123" s="51"/>
      <c r="E123" s="51"/>
      <c r="F123" s="50"/>
      <c r="G123" s="50"/>
    </row>
    <row r="124" spans="2:7" ht="171">
      <c r="B124" s="61" t="s">
        <v>1500</v>
      </c>
      <c r="C124" s="60" t="s">
        <v>1499</v>
      </c>
      <c r="D124" s="59" t="s">
        <v>1498</v>
      </c>
      <c r="E124" s="59" t="s">
        <v>1497</v>
      </c>
      <c r="F124" s="58" t="s">
        <v>1703</v>
      </c>
      <c r="G124" s="50"/>
    </row>
    <row r="125" spans="2:7">
      <c r="B125" s="57" t="s">
        <v>1702</v>
      </c>
      <c r="C125" s="56" t="s">
        <v>1701</v>
      </c>
      <c r="D125" s="73" t="s">
        <v>1700</v>
      </c>
      <c r="E125" s="73" t="s">
        <v>1699</v>
      </c>
      <c r="F125" s="53">
        <v>5000</v>
      </c>
      <c r="G125" s="50" t="s">
        <v>1493</v>
      </c>
    </row>
    <row r="126" spans="2:7">
      <c r="B126" s="51"/>
      <c r="C126" s="52"/>
      <c r="D126" s="51"/>
      <c r="E126" s="51"/>
      <c r="F126" s="50"/>
      <c r="G126" s="50"/>
    </row>
    <row r="127" spans="2:7">
      <c r="B127" s="51" t="s">
        <v>1698</v>
      </c>
      <c r="C127" s="52"/>
      <c r="D127" s="51"/>
      <c r="E127" s="51"/>
      <c r="F127" s="50"/>
      <c r="G127" s="50"/>
    </row>
    <row r="128" spans="2:7">
      <c r="B128" s="51"/>
      <c r="C128" s="52"/>
      <c r="D128" s="51"/>
      <c r="E128" s="51"/>
      <c r="F128" s="50"/>
      <c r="G128" s="50"/>
    </row>
    <row r="129" spans="2:7">
      <c r="B129" s="51"/>
      <c r="C129" s="52"/>
      <c r="D129" s="51"/>
      <c r="E129" s="51"/>
      <c r="F129" s="50"/>
      <c r="G129" s="50"/>
    </row>
    <row r="130" spans="2:7">
      <c r="B130" s="71" t="s">
        <v>1627</v>
      </c>
      <c r="C130" s="70"/>
      <c r="D130" s="69"/>
    </row>
    <row r="131" spans="2:7" ht="75">
      <c r="B131" s="67" t="s">
        <v>1626</v>
      </c>
      <c r="C131" s="68" t="s">
        <v>1625</v>
      </c>
      <c r="D131" s="67" t="s">
        <v>1624</v>
      </c>
    </row>
    <row r="132" spans="2:7">
      <c r="B132" s="66" t="s">
        <v>41</v>
      </c>
      <c r="C132" s="72">
        <v>515.1</v>
      </c>
      <c r="D132" s="64">
        <v>4.83</v>
      </c>
    </row>
  </sheetData>
  <mergeCells count="2">
    <mergeCell ref="B1:E1"/>
    <mergeCell ref="C3:C8"/>
  </mergeCells>
  <hyperlinks>
    <hyperlink ref="A1" location="Index!A1" display="Index" xr:uid="{11A8E236-D1CD-4FA3-A410-206B185F5CF6}"/>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52346-E49D-48D4-B24E-D1F6D742DE58}">
  <dimension ref="A1:H177"/>
  <sheetViews>
    <sheetView workbookViewId="0">
      <selection activeCell="B9" sqref="B9"/>
    </sheetView>
  </sheetViews>
  <sheetFormatPr defaultRowHeight="12.75"/>
  <cols>
    <col min="1" max="1" width="5.42578125" style="1" bestFit="1" customWidth="1"/>
    <col min="2" max="2" width="73.7109375" style="1" bestFit="1" customWidth="1"/>
    <col min="3" max="3" width="20.7109375" style="9" customWidth="1"/>
    <col min="4" max="4" width="12.140625" style="1" bestFit="1" customWidth="1"/>
    <col min="5" max="5" width="14.42578125" style="1" customWidth="1"/>
    <col min="6" max="6" width="11.5703125" style="4" bestFit="1" customWidth="1"/>
    <col min="7" max="7" width="18.140625" style="4" bestFit="1" customWidth="1"/>
    <col min="8" max="8" width="9.140625" style="4" bestFit="1"/>
    <col min="9" max="16384" width="9.140625" style="1"/>
  </cols>
  <sheetData>
    <row r="1" spans="1:8">
      <c r="A1" s="3" t="s">
        <v>0</v>
      </c>
      <c r="B1" s="297" t="s">
        <v>33</v>
      </c>
      <c r="C1" s="297"/>
      <c r="D1" s="297"/>
      <c r="E1" s="297"/>
    </row>
    <row r="2" spans="1:8" ht="13.5" thickBot="1"/>
    <row r="3" spans="1:8" ht="15">
      <c r="B3" s="85" t="s">
        <v>2818</v>
      </c>
      <c r="C3" s="298"/>
    </row>
    <row r="4" spans="1:8" ht="30">
      <c r="B4" s="87" t="s">
        <v>2819</v>
      </c>
      <c r="C4" s="299"/>
    </row>
    <row r="5" spans="1:8" ht="15">
      <c r="B5" s="87" t="s">
        <v>2295</v>
      </c>
      <c r="C5" s="299"/>
    </row>
    <row r="6" spans="1:8" ht="15">
      <c r="B6" s="87" t="s">
        <v>2820</v>
      </c>
      <c r="C6" s="299"/>
    </row>
    <row r="7" spans="1:8" ht="15.75" thickBot="1">
      <c r="B7" s="88" t="s">
        <v>2821</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302</v>
      </c>
    </row>
    <row r="16" spans="1:8">
      <c r="B16" s="1" t="s">
        <v>462</v>
      </c>
      <c r="C16" s="9">
        <v>4.6399999999999997</v>
      </c>
      <c r="D16" s="1" t="s">
        <v>304</v>
      </c>
      <c r="E16" s="1" t="s">
        <v>463</v>
      </c>
      <c r="F16" s="4">
        <v>26058200</v>
      </c>
      <c r="G16" s="4">
        <v>27685.82</v>
      </c>
      <c r="H16" s="4">
        <v>9.73</v>
      </c>
    </row>
    <row r="17" spans="2:8">
      <c r="B17" s="1" t="s">
        <v>600</v>
      </c>
      <c r="C17" s="9">
        <v>5.0199999999999996</v>
      </c>
      <c r="D17" s="1" t="s">
        <v>304</v>
      </c>
      <c r="E17" s="1" t="s">
        <v>601</v>
      </c>
      <c r="F17" s="4">
        <v>18774600</v>
      </c>
      <c r="G17" s="4">
        <v>19422.830000000002</v>
      </c>
      <c r="H17" s="4">
        <v>6.83</v>
      </c>
    </row>
    <row r="18" spans="2:8">
      <c r="B18" s="1" t="s">
        <v>608</v>
      </c>
      <c r="C18" s="9">
        <v>4.6500000000000004</v>
      </c>
      <c r="D18" s="1" t="s">
        <v>304</v>
      </c>
      <c r="E18" s="1" t="s">
        <v>609</v>
      </c>
      <c r="F18" s="4">
        <v>10568400</v>
      </c>
      <c r="G18" s="4">
        <v>11279.53</v>
      </c>
      <c r="H18" s="4">
        <v>3.96</v>
      </c>
    </row>
    <row r="19" spans="2:8">
      <c r="B19" s="1" t="s">
        <v>789</v>
      </c>
      <c r="C19" s="9">
        <v>4.2699999999999996</v>
      </c>
      <c r="D19" s="1" t="s">
        <v>304</v>
      </c>
      <c r="E19" s="1" t="s">
        <v>790</v>
      </c>
      <c r="F19" s="4">
        <v>6500000</v>
      </c>
      <c r="G19" s="4">
        <v>6821.58</v>
      </c>
      <c r="H19" s="4">
        <v>2.4</v>
      </c>
    </row>
    <row r="20" spans="2:8">
      <c r="B20" s="1" t="s">
        <v>703</v>
      </c>
      <c r="C20" s="9">
        <v>4.2300000000000004</v>
      </c>
      <c r="D20" s="1" t="s">
        <v>304</v>
      </c>
      <c r="E20" s="1" t="s">
        <v>704</v>
      </c>
      <c r="F20" s="4">
        <v>5000000</v>
      </c>
      <c r="G20" s="4">
        <v>5255.4</v>
      </c>
      <c r="H20" s="4">
        <v>1.85</v>
      </c>
    </row>
    <row r="21" spans="2:8">
      <c r="B21" s="1" t="s">
        <v>787</v>
      </c>
      <c r="C21" s="9">
        <v>5.74</v>
      </c>
      <c r="D21" s="1" t="s">
        <v>304</v>
      </c>
      <c r="E21" s="1" t="s">
        <v>788</v>
      </c>
      <c r="F21" s="4">
        <v>5200000</v>
      </c>
      <c r="G21" s="4">
        <v>5176.3999999999996</v>
      </c>
      <c r="H21" s="4">
        <v>1.82</v>
      </c>
    </row>
    <row r="22" spans="2:8">
      <c r="B22" s="1" t="s">
        <v>796</v>
      </c>
      <c r="C22" s="9">
        <v>5.94</v>
      </c>
      <c r="D22" s="1" t="s">
        <v>304</v>
      </c>
      <c r="E22" s="1" t="s">
        <v>797</v>
      </c>
      <c r="F22" s="4">
        <v>1000000</v>
      </c>
      <c r="G22" s="4">
        <v>1044.58</v>
      </c>
      <c r="H22" s="4">
        <v>0.37</v>
      </c>
    </row>
    <row r="23" spans="2:8">
      <c r="B23" s="1" t="s">
        <v>310</v>
      </c>
      <c r="C23" s="9">
        <v>6.41</v>
      </c>
      <c r="D23" s="1" t="s">
        <v>304</v>
      </c>
      <c r="E23" s="1" t="s">
        <v>311</v>
      </c>
      <c r="F23" s="4">
        <v>525500</v>
      </c>
      <c r="G23" s="4">
        <v>551.47</v>
      </c>
      <c r="H23" s="4">
        <v>0.19</v>
      </c>
    </row>
    <row r="24" spans="2:8">
      <c r="B24" s="1" t="s">
        <v>1954</v>
      </c>
      <c r="C24" s="9">
        <v>6.09</v>
      </c>
      <c r="D24" s="1" t="s">
        <v>304</v>
      </c>
      <c r="E24" s="1" t="s">
        <v>1953</v>
      </c>
      <c r="F24" s="4">
        <v>500000</v>
      </c>
      <c r="G24" s="4">
        <v>516.69000000000005</v>
      </c>
      <c r="H24" s="4">
        <v>0.18</v>
      </c>
    </row>
    <row r="25" spans="2:8">
      <c r="B25" s="1" t="s">
        <v>303</v>
      </c>
      <c r="C25" s="9">
        <v>5.85</v>
      </c>
      <c r="D25" s="1" t="s">
        <v>304</v>
      </c>
      <c r="E25" s="1" t="s">
        <v>305</v>
      </c>
      <c r="F25" s="4">
        <v>480500</v>
      </c>
      <c r="G25" s="4">
        <v>508.08</v>
      </c>
      <c r="H25" s="4">
        <v>0.18</v>
      </c>
    </row>
    <row r="26" spans="2:8">
      <c r="B26" s="1" t="s">
        <v>1952</v>
      </c>
      <c r="C26" s="9">
        <v>6.54</v>
      </c>
      <c r="D26" s="1" t="s">
        <v>304</v>
      </c>
      <c r="E26" s="1" t="s">
        <v>1951</v>
      </c>
      <c r="F26" s="4">
        <v>500000</v>
      </c>
      <c r="G26" s="4">
        <v>505.13</v>
      </c>
      <c r="H26" s="4">
        <v>0.18</v>
      </c>
    </row>
    <row r="27" spans="2:8">
      <c r="B27" s="1" t="s">
        <v>306</v>
      </c>
      <c r="C27" s="9">
        <v>6.2</v>
      </c>
      <c r="D27" s="1" t="s">
        <v>304</v>
      </c>
      <c r="E27" s="1" t="s">
        <v>307</v>
      </c>
      <c r="F27" s="4">
        <v>400000</v>
      </c>
      <c r="G27" s="4">
        <v>396.97</v>
      </c>
      <c r="H27" s="4">
        <v>0.14000000000000001</v>
      </c>
    </row>
    <row r="28" spans="2:8">
      <c r="B28" s="1" t="s">
        <v>618</v>
      </c>
      <c r="C28" s="9">
        <v>6.26</v>
      </c>
      <c r="D28" s="1" t="s">
        <v>304</v>
      </c>
      <c r="E28" s="1" t="s">
        <v>619</v>
      </c>
      <c r="F28" s="4">
        <v>317500</v>
      </c>
      <c r="G28" s="4">
        <v>332.54</v>
      </c>
      <c r="H28" s="4">
        <v>0.12</v>
      </c>
    </row>
    <row r="29" spans="2:8">
      <c r="B29" s="1" t="s">
        <v>706</v>
      </c>
      <c r="C29" s="9">
        <v>3.97</v>
      </c>
      <c r="D29" s="1" t="s">
        <v>304</v>
      </c>
      <c r="E29" s="1" t="s">
        <v>707</v>
      </c>
      <c r="F29" s="4">
        <v>300000</v>
      </c>
      <c r="G29" s="4">
        <v>311.44</v>
      </c>
      <c r="H29" s="4">
        <v>0.11</v>
      </c>
    </row>
    <row r="30" spans="2:8">
      <c r="B30" s="1" t="s">
        <v>1950</v>
      </c>
      <c r="C30" s="9">
        <v>6.38</v>
      </c>
      <c r="D30" s="1" t="s">
        <v>304</v>
      </c>
      <c r="E30" s="1" t="s">
        <v>1949</v>
      </c>
      <c r="F30" s="4">
        <v>205500</v>
      </c>
      <c r="G30" s="4">
        <v>197.38</v>
      </c>
      <c r="H30" s="4">
        <v>7.0000000000000007E-2</v>
      </c>
    </row>
    <row r="31" spans="2:8">
      <c r="B31" s="1" t="s">
        <v>464</v>
      </c>
      <c r="C31" s="9">
        <v>6.33</v>
      </c>
      <c r="D31" s="1" t="s">
        <v>304</v>
      </c>
      <c r="E31" s="1" t="s">
        <v>465</v>
      </c>
      <c r="F31" s="4">
        <v>60900</v>
      </c>
      <c r="G31" s="4">
        <v>58.59</v>
      </c>
      <c r="H31" s="4">
        <v>0.02</v>
      </c>
    </row>
    <row r="32" spans="2:8">
      <c r="B32" s="1" t="s">
        <v>612</v>
      </c>
      <c r="C32" s="9">
        <v>6.81</v>
      </c>
      <c r="D32" s="1" t="s">
        <v>304</v>
      </c>
      <c r="E32" s="1" t="s">
        <v>613</v>
      </c>
      <c r="F32" s="4">
        <v>38500</v>
      </c>
      <c r="G32" s="4">
        <v>36.46</v>
      </c>
      <c r="H32" s="4">
        <v>0.01</v>
      </c>
    </row>
    <row r="33" spans="2:8">
      <c r="B33" s="1" t="s">
        <v>1948</v>
      </c>
      <c r="C33" s="9">
        <v>6.77</v>
      </c>
      <c r="D33" s="1" t="s">
        <v>304</v>
      </c>
      <c r="E33" s="1" t="s">
        <v>1947</v>
      </c>
      <c r="F33" s="4">
        <v>400</v>
      </c>
      <c r="G33" s="4">
        <v>0.43</v>
      </c>
      <c r="H33" s="4">
        <v>0</v>
      </c>
    </row>
    <row r="34" spans="2:8">
      <c r="B34" s="2" t="s">
        <v>312</v>
      </c>
      <c r="C34" s="11"/>
      <c r="D34" s="2"/>
      <c r="E34" s="2"/>
      <c r="F34" s="7"/>
      <c r="G34" s="7">
        <f>SUM(G12:G33)</f>
        <v>80101.320000000007</v>
      </c>
      <c r="H34" s="7">
        <f>SUM(H12:H33)</f>
        <v>28.160000000000007</v>
      </c>
    </row>
    <row r="35" spans="2:8">
      <c r="B35" s="2" t="s">
        <v>313</v>
      </c>
    </row>
    <row r="36" spans="2:8">
      <c r="B36" s="1" t="s">
        <v>1946</v>
      </c>
      <c r="C36" s="9">
        <v>4.25</v>
      </c>
      <c r="D36" s="1" t="s">
        <v>314</v>
      </c>
      <c r="E36" s="1" t="s">
        <v>1945</v>
      </c>
      <c r="F36" s="4">
        <v>1600</v>
      </c>
      <c r="G36" s="4">
        <v>16163.26</v>
      </c>
      <c r="H36" s="4">
        <v>5.68</v>
      </c>
    </row>
    <row r="37" spans="2:8">
      <c r="B37" s="1" t="s">
        <v>1944</v>
      </c>
      <c r="C37" s="9">
        <v>4.22</v>
      </c>
      <c r="D37" s="1" t="s">
        <v>314</v>
      </c>
      <c r="E37" s="1" t="s">
        <v>1943</v>
      </c>
      <c r="F37" s="4">
        <v>1000</v>
      </c>
      <c r="G37" s="4">
        <v>10416.68</v>
      </c>
      <c r="H37" s="4">
        <v>3.66</v>
      </c>
    </row>
    <row r="38" spans="2:8">
      <c r="B38" s="1" t="s">
        <v>1942</v>
      </c>
      <c r="C38" s="9">
        <v>5.99</v>
      </c>
      <c r="D38" s="1" t="s">
        <v>314</v>
      </c>
      <c r="E38" s="1" t="s">
        <v>1941</v>
      </c>
      <c r="F38" s="4">
        <v>1000</v>
      </c>
      <c r="G38" s="4">
        <v>9928.93</v>
      </c>
      <c r="H38" s="4">
        <v>3.49</v>
      </c>
    </row>
    <row r="39" spans="2:8">
      <c r="B39" s="1" t="s">
        <v>1272</v>
      </c>
      <c r="C39" s="9">
        <v>6.07</v>
      </c>
      <c r="D39" s="1" t="s">
        <v>314</v>
      </c>
      <c r="E39" s="1" t="s">
        <v>812</v>
      </c>
      <c r="F39" s="4">
        <v>750</v>
      </c>
      <c r="G39" s="4">
        <v>7570.08</v>
      </c>
      <c r="H39" s="4">
        <v>2.66</v>
      </c>
    </row>
    <row r="40" spans="2:8">
      <c r="B40" s="1" t="s">
        <v>798</v>
      </c>
      <c r="C40" s="9">
        <v>4.47</v>
      </c>
      <c r="D40" s="1" t="s">
        <v>314</v>
      </c>
      <c r="E40" s="1" t="s">
        <v>799</v>
      </c>
      <c r="F40" s="4">
        <v>750</v>
      </c>
      <c r="G40" s="4">
        <v>7558.91</v>
      </c>
      <c r="H40" s="4">
        <v>2.66</v>
      </c>
    </row>
    <row r="41" spans="2:8">
      <c r="B41" s="1" t="s">
        <v>1940</v>
      </c>
      <c r="C41" s="9">
        <v>4.8099999999999996</v>
      </c>
      <c r="D41" s="1" t="s">
        <v>314</v>
      </c>
      <c r="E41" s="1" t="s">
        <v>1939</v>
      </c>
      <c r="F41" s="4">
        <v>650</v>
      </c>
      <c r="G41" s="4">
        <v>6689.2</v>
      </c>
      <c r="H41" s="4">
        <v>2.35</v>
      </c>
    </row>
    <row r="42" spans="2:8">
      <c r="B42" s="1" t="s">
        <v>1938</v>
      </c>
      <c r="C42" s="9">
        <v>5.49</v>
      </c>
      <c r="D42" s="1" t="s">
        <v>314</v>
      </c>
      <c r="E42" s="1" t="s">
        <v>1937</v>
      </c>
      <c r="F42" s="4">
        <v>500</v>
      </c>
      <c r="G42" s="4">
        <v>5270.05</v>
      </c>
      <c r="H42" s="4">
        <v>1.85</v>
      </c>
    </row>
    <row r="43" spans="2:8">
      <c r="B43" s="1" t="s">
        <v>1936</v>
      </c>
      <c r="C43" s="9">
        <v>4.78</v>
      </c>
      <c r="D43" s="1" t="s">
        <v>314</v>
      </c>
      <c r="E43" s="1" t="s">
        <v>1935</v>
      </c>
      <c r="F43" s="4">
        <v>500</v>
      </c>
      <c r="G43" s="4">
        <v>5224.63</v>
      </c>
      <c r="H43" s="4">
        <v>1.84</v>
      </c>
    </row>
    <row r="44" spans="2:8">
      <c r="B44" s="1" t="s">
        <v>1268</v>
      </c>
      <c r="C44" s="9">
        <v>4.5</v>
      </c>
      <c r="D44" s="1" t="s">
        <v>314</v>
      </c>
      <c r="E44" s="1" t="s">
        <v>805</v>
      </c>
      <c r="F44" s="4">
        <v>500</v>
      </c>
      <c r="G44" s="4">
        <v>5155.41</v>
      </c>
      <c r="H44" s="4">
        <v>1.81</v>
      </c>
    </row>
    <row r="45" spans="2:8">
      <c r="B45" s="1" t="s">
        <v>1934</v>
      </c>
      <c r="C45" s="9">
        <v>4.13</v>
      </c>
      <c r="D45" s="1" t="s">
        <v>314</v>
      </c>
      <c r="E45" s="1" t="s">
        <v>1933</v>
      </c>
      <c r="F45" s="4">
        <v>500</v>
      </c>
      <c r="G45" s="4">
        <v>5148.62</v>
      </c>
      <c r="H45" s="4">
        <v>1.81</v>
      </c>
    </row>
    <row r="46" spans="2:8">
      <c r="B46" s="1" t="s">
        <v>1932</v>
      </c>
      <c r="C46" s="9">
        <v>4.8899999999999997</v>
      </c>
      <c r="D46" s="1" t="s">
        <v>314</v>
      </c>
      <c r="E46" s="1" t="s">
        <v>1931</v>
      </c>
      <c r="F46" s="4">
        <v>500</v>
      </c>
      <c r="G46" s="4">
        <v>5012.6400000000003</v>
      </c>
      <c r="H46" s="4">
        <v>1.76</v>
      </c>
    </row>
    <row r="47" spans="2:8">
      <c r="B47" s="1" t="s">
        <v>1276</v>
      </c>
      <c r="C47" s="9">
        <v>6.55</v>
      </c>
      <c r="D47" s="1" t="s">
        <v>314</v>
      </c>
      <c r="E47" s="1" t="s">
        <v>320</v>
      </c>
      <c r="F47" s="4">
        <v>500</v>
      </c>
      <c r="G47" s="4">
        <v>5011.21</v>
      </c>
      <c r="H47" s="4">
        <v>1.76</v>
      </c>
    </row>
    <row r="48" spans="2:8">
      <c r="B48" s="1" t="s">
        <v>1930</v>
      </c>
      <c r="C48" s="9">
        <v>4.79</v>
      </c>
      <c r="D48" s="1" t="s">
        <v>314</v>
      </c>
      <c r="E48" s="1" t="s">
        <v>1929</v>
      </c>
      <c r="F48" s="4">
        <v>470</v>
      </c>
      <c r="G48" s="4">
        <v>4898.07</v>
      </c>
      <c r="H48" s="4">
        <v>1.72</v>
      </c>
    </row>
    <row r="49" spans="2:8">
      <c r="B49" s="1" t="s">
        <v>1928</v>
      </c>
      <c r="C49" s="9">
        <v>4.3600000000000003</v>
      </c>
      <c r="D49" s="1" t="s">
        <v>314</v>
      </c>
      <c r="E49" s="1" t="s">
        <v>1927</v>
      </c>
      <c r="F49" s="4">
        <v>350</v>
      </c>
      <c r="G49" s="4">
        <v>3622.97</v>
      </c>
      <c r="H49" s="4">
        <v>1.27</v>
      </c>
    </row>
    <row r="50" spans="2:8">
      <c r="B50" s="1" t="s">
        <v>1926</v>
      </c>
      <c r="C50" s="9">
        <v>5.55</v>
      </c>
      <c r="D50" s="1" t="s">
        <v>314</v>
      </c>
      <c r="E50" s="1" t="s">
        <v>1925</v>
      </c>
      <c r="F50" s="4">
        <v>300</v>
      </c>
      <c r="G50" s="4">
        <v>3154.01</v>
      </c>
      <c r="H50" s="4">
        <v>1.1100000000000001</v>
      </c>
    </row>
    <row r="51" spans="2:8">
      <c r="B51" s="1" t="s">
        <v>885</v>
      </c>
      <c r="C51" s="9">
        <v>4.1399999999999997</v>
      </c>
      <c r="D51" s="1" t="s">
        <v>314</v>
      </c>
      <c r="E51" s="1" t="s">
        <v>886</v>
      </c>
      <c r="F51" s="4">
        <v>300</v>
      </c>
      <c r="G51" s="4">
        <v>3089.18</v>
      </c>
      <c r="H51" s="4">
        <v>1.0900000000000001</v>
      </c>
    </row>
    <row r="52" spans="2:8">
      <c r="B52" s="1" t="s">
        <v>1924</v>
      </c>
      <c r="C52" s="9">
        <v>4.3499999999999996</v>
      </c>
      <c r="D52" s="1" t="s">
        <v>322</v>
      </c>
      <c r="E52" s="1" t="s">
        <v>1923</v>
      </c>
      <c r="F52" s="4">
        <v>250</v>
      </c>
      <c r="G52" s="4">
        <v>2576.85</v>
      </c>
      <c r="H52" s="4">
        <v>0.91</v>
      </c>
    </row>
    <row r="53" spans="2:8">
      <c r="B53" s="1" t="s">
        <v>1922</v>
      </c>
      <c r="C53" s="9">
        <v>4.09</v>
      </c>
      <c r="D53" s="1" t="s">
        <v>314</v>
      </c>
      <c r="E53" s="1" t="s">
        <v>1921</v>
      </c>
      <c r="F53" s="4">
        <v>250</v>
      </c>
      <c r="G53" s="4">
        <v>2561.2399999999998</v>
      </c>
      <c r="H53" s="4">
        <v>0.9</v>
      </c>
    </row>
    <row r="54" spans="2:8">
      <c r="B54" s="1" t="s">
        <v>1269</v>
      </c>
      <c r="C54" s="9">
        <v>4.82</v>
      </c>
      <c r="D54" s="1" t="s">
        <v>314</v>
      </c>
      <c r="E54" s="1" t="s">
        <v>627</v>
      </c>
      <c r="F54" s="4">
        <v>250</v>
      </c>
      <c r="G54" s="4">
        <v>2543.41</v>
      </c>
      <c r="H54" s="4">
        <v>0.89</v>
      </c>
    </row>
    <row r="55" spans="2:8">
      <c r="B55" s="1" t="s">
        <v>1920</v>
      </c>
      <c r="C55" s="9">
        <v>6.55</v>
      </c>
      <c r="D55" s="1" t="s">
        <v>314</v>
      </c>
      <c r="E55" s="1" t="s">
        <v>1919</v>
      </c>
      <c r="F55" s="4">
        <v>250</v>
      </c>
      <c r="G55" s="4">
        <v>2505.61</v>
      </c>
      <c r="H55" s="4">
        <v>0.88</v>
      </c>
    </row>
    <row r="56" spans="2:8">
      <c r="B56" s="1" t="s">
        <v>1314</v>
      </c>
      <c r="C56" s="9">
        <v>5.81</v>
      </c>
      <c r="D56" s="1" t="s">
        <v>314</v>
      </c>
      <c r="E56" s="1" t="s">
        <v>318</v>
      </c>
      <c r="F56" s="4">
        <v>250</v>
      </c>
      <c r="G56" s="4">
        <v>2492.2199999999998</v>
      </c>
      <c r="H56" s="4">
        <v>0.88</v>
      </c>
    </row>
    <row r="57" spans="2:8">
      <c r="B57" s="1" t="s">
        <v>1302</v>
      </c>
      <c r="C57" s="9">
        <v>6.77</v>
      </c>
      <c r="D57" s="1" t="s">
        <v>314</v>
      </c>
      <c r="E57" s="1" t="s">
        <v>319</v>
      </c>
      <c r="F57" s="4">
        <v>250</v>
      </c>
      <c r="G57" s="4">
        <v>2456.58</v>
      </c>
      <c r="H57" s="4">
        <v>0.86</v>
      </c>
    </row>
    <row r="58" spans="2:8">
      <c r="B58" s="1" t="s">
        <v>1918</v>
      </c>
      <c r="C58" s="9">
        <v>5.05</v>
      </c>
      <c r="D58" s="1" t="s">
        <v>314</v>
      </c>
      <c r="E58" s="1" t="s">
        <v>1917</v>
      </c>
      <c r="F58" s="4">
        <v>230000</v>
      </c>
      <c r="G58" s="4">
        <v>2394.9499999999998</v>
      </c>
      <c r="H58" s="4">
        <v>0.84</v>
      </c>
    </row>
    <row r="59" spans="2:8">
      <c r="B59" s="1" t="s">
        <v>1916</v>
      </c>
      <c r="C59" s="9">
        <v>5.83</v>
      </c>
      <c r="D59" s="1" t="s">
        <v>314</v>
      </c>
      <c r="E59" s="1" t="s">
        <v>1915</v>
      </c>
      <c r="F59" s="4">
        <v>200</v>
      </c>
      <c r="G59" s="4">
        <v>2093.79</v>
      </c>
      <c r="H59" s="4">
        <v>0.74</v>
      </c>
    </row>
    <row r="60" spans="2:8">
      <c r="B60" s="1" t="s">
        <v>1237</v>
      </c>
      <c r="C60" s="9">
        <v>4.3499999999999996</v>
      </c>
      <c r="D60" s="1" t="s">
        <v>314</v>
      </c>
      <c r="E60" s="1" t="s">
        <v>889</v>
      </c>
      <c r="F60" s="4">
        <v>200</v>
      </c>
      <c r="G60" s="4">
        <v>2040.22</v>
      </c>
      <c r="H60" s="4">
        <v>0.72</v>
      </c>
    </row>
    <row r="61" spans="2:8">
      <c r="B61" s="1" t="s">
        <v>1914</v>
      </c>
      <c r="C61" s="9">
        <v>5.91</v>
      </c>
      <c r="D61" s="1" t="s">
        <v>322</v>
      </c>
      <c r="E61" s="1" t="s">
        <v>1913</v>
      </c>
      <c r="F61" s="4">
        <v>750</v>
      </c>
      <c r="G61" s="4">
        <v>1603.41</v>
      </c>
      <c r="H61" s="4">
        <v>0.56000000000000005</v>
      </c>
    </row>
    <row r="62" spans="2:8">
      <c r="B62" s="1" t="s">
        <v>470</v>
      </c>
      <c r="C62" s="9">
        <v>4.68</v>
      </c>
      <c r="D62" s="1" t="s">
        <v>314</v>
      </c>
      <c r="E62" s="1" t="s">
        <v>471</v>
      </c>
      <c r="F62" s="4">
        <v>150</v>
      </c>
      <c r="G62" s="4">
        <v>1548.12</v>
      </c>
      <c r="H62" s="4">
        <v>0.54</v>
      </c>
    </row>
    <row r="63" spans="2:8">
      <c r="B63" s="1" t="s">
        <v>1912</v>
      </c>
      <c r="C63" s="9">
        <v>6.78</v>
      </c>
      <c r="D63" s="1" t="s">
        <v>314</v>
      </c>
      <c r="E63" s="1" t="s">
        <v>1911</v>
      </c>
      <c r="F63" s="4">
        <v>100</v>
      </c>
      <c r="G63" s="4">
        <v>1091.8800000000001</v>
      </c>
      <c r="H63" s="4">
        <v>0.38</v>
      </c>
    </row>
    <row r="64" spans="2:8">
      <c r="B64" s="1" t="s">
        <v>832</v>
      </c>
      <c r="C64" s="9">
        <v>3.44</v>
      </c>
      <c r="D64" s="1" t="s">
        <v>314</v>
      </c>
      <c r="E64" s="1" t="s">
        <v>833</v>
      </c>
      <c r="F64" s="4">
        <v>100</v>
      </c>
      <c r="G64" s="4">
        <v>1004.78</v>
      </c>
      <c r="H64" s="4">
        <v>0.35</v>
      </c>
    </row>
    <row r="65" spans="2:8">
      <c r="B65" s="1" t="s">
        <v>1910</v>
      </c>
      <c r="C65" s="9">
        <v>5.08</v>
      </c>
      <c r="D65" s="1" t="s">
        <v>322</v>
      </c>
      <c r="E65" s="1" t="s">
        <v>1909</v>
      </c>
      <c r="F65" s="4">
        <v>100</v>
      </c>
      <c r="G65" s="4">
        <v>992.63</v>
      </c>
      <c r="H65" s="4">
        <v>0.35</v>
      </c>
    </row>
    <row r="66" spans="2:8">
      <c r="B66" s="1" t="s">
        <v>1322</v>
      </c>
      <c r="C66" s="9">
        <v>5.83</v>
      </c>
      <c r="D66" s="1" t="s">
        <v>322</v>
      </c>
      <c r="E66" s="1" t="s">
        <v>323</v>
      </c>
      <c r="F66" s="4">
        <v>250</v>
      </c>
      <c r="G66" s="4">
        <v>525.1</v>
      </c>
      <c r="H66" s="4">
        <v>0.18</v>
      </c>
    </row>
    <row r="67" spans="2:8">
      <c r="B67" s="1" t="s">
        <v>1323</v>
      </c>
      <c r="C67" s="9">
        <v>6.29</v>
      </c>
      <c r="D67" s="1" t="s">
        <v>322</v>
      </c>
      <c r="E67" s="1" t="s">
        <v>324</v>
      </c>
      <c r="F67" s="4">
        <v>250</v>
      </c>
      <c r="G67" s="4">
        <v>518.97</v>
      </c>
      <c r="H67" s="4">
        <v>0.18</v>
      </c>
    </row>
    <row r="68" spans="2:8">
      <c r="B68" s="1" t="s">
        <v>1908</v>
      </c>
      <c r="C68" s="9">
        <v>5.28</v>
      </c>
      <c r="D68" s="1" t="s">
        <v>314</v>
      </c>
      <c r="E68" s="1" t="s">
        <v>1907</v>
      </c>
      <c r="F68" s="4">
        <v>50</v>
      </c>
      <c r="G68" s="4">
        <v>512.59</v>
      </c>
      <c r="H68" s="4">
        <v>0.18</v>
      </c>
    </row>
    <row r="69" spans="2:8">
      <c r="B69" s="1" t="s">
        <v>1906</v>
      </c>
      <c r="C69" s="9">
        <v>4.42</v>
      </c>
      <c r="D69" s="1" t="s">
        <v>314</v>
      </c>
      <c r="E69" s="1" t="s">
        <v>1905</v>
      </c>
      <c r="F69" s="4">
        <v>50</v>
      </c>
      <c r="G69" s="4">
        <v>501.45</v>
      </c>
      <c r="H69" s="4">
        <v>0.18</v>
      </c>
    </row>
    <row r="70" spans="2:8">
      <c r="B70" s="1" t="s">
        <v>1904</v>
      </c>
      <c r="C70" s="9">
        <v>5.78</v>
      </c>
      <c r="D70" s="1" t="s">
        <v>314</v>
      </c>
      <c r="E70" s="1" t="s">
        <v>1903</v>
      </c>
      <c r="F70" s="4">
        <v>33</v>
      </c>
      <c r="G70" s="4">
        <v>349.8</v>
      </c>
      <c r="H70" s="4">
        <v>0.12</v>
      </c>
    </row>
    <row r="71" spans="2:8">
      <c r="B71" s="1" t="s">
        <v>1622</v>
      </c>
      <c r="C71" s="9">
        <v>3.48</v>
      </c>
      <c r="D71" s="1" t="s">
        <v>314</v>
      </c>
      <c r="E71" s="1" t="s">
        <v>1621</v>
      </c>
      <c r="F71" s="4">
        <v>26</v>
      </c>
      <c r="G71" s="4">
        <v>262.56</v>
      </c>
      <c r="H71" s="4">
        <v>0.09</v>
      </c>
    </row>
    <row r="72" spans="2:8">
      <c r="B72" s="1" t="s">
        <v>1564</v>
      </c>
      <c r="C72" s="9">
        <v>3.34</v>
      </c>
      <c r="D72" s="1" t="s">
        <v>314</v>
      </c>
      <c r="E72" s="1" t="s">
        <v>1563</v>
      </c>
      <c r="F72" s="4">
        <v>10</v>
      </c>
      <c r="G72" s="4">
        <v>126.05</v>
      </c>
      <c r="H72" s="4">
        <v>0.04</v>
      </c>
    </row>
    <row r="73" spans="2:8">
      <c r="B73" s="1" t="s">
        <v>1902</v>
      </c>
      <c r="C73" s="9">
        <v>6.86</v>
      </c>
      <c r="D73" s="1" t="s">
        <v>314</v>
      </c>
      <c r="E73" s="1" t="s">
        <v>1901</v>
      </c>
      <c r="F73" s="4">
        <v>10</v>
      </c>
      <c r="G73" s="4">
        <v>108.61</v>
      </c>
      <c r="H73" s="4">
        <v>0.04</v>
      </c>
    </row>
    <row r="74" spans="2:8">
      <c r="B74" s="1" t="s">
        <v>468</v>
      </c>
      <c r="C74" s="9">
        <v>4.45</v>
      </c>
      <c r="D74" s="1" t="s">
        <v>314</v>
      </c>
      <c r="E74" s="1" t="s">
        <v>469</v>
      </c>
      <c r="F74" s="4">
        <v>10</v>
      </c>
      <c r="G74" s="4">
        <v>105.71</v>
      </c>
      <c r="H74" s="4">
        <v>0.04</v>
      </c>
    </row>
    <row r="75" spans="2:8">
      <c r="B75" s="1" t="s">
        <v>1900</v>
      </c>
      <c r="C75" s="9">
        <v>5.68</v>
      </c>
      <c r="D75" s="1" t="s">
        <v>314</v>
      </c>
      <c r="E75" s="1" t="s">
        <v>1899</v>
      </c>
      <c r="F75" s="4">
        <v>10</v>
      </c>
      <c r="G75" s="4">
        <v>103.9</v>
      </c>
      <c r="H75" s="4">
        <v>0.04</v>
      </c>
    </row>
    <row r="76" spans="2:8">
      <c r="B76" s="1" t="s">
        <v>1246</v>
      </c>
      <c r="C76" s="9">
        <v>5.49</v>
      </c>
      <c r="D76" s="1" t="s">
        <v>314</v>
      </c>
      <c r="E76" s="1" t="s">
        <v>636</v>
      </c>
      <c r="F76" s="4">
        <v>8</v>
      </c>
      <c r="G76" s="4">
        <v>82.24</v>
      </c>
      <c r="H76" s="4">
        <v>0.03</v>
      </c>
    </row>
    <row r="77" spans="2:8">
      <c r="B77" s="1" t="s">
        <v>1898</v>
      </c>
      <c r="C77" s="9">
        <v>6.92</v>
      </c>
      <c r="D77" s="1" t="s">
        <v>314</v>
      </c>
      <c r="E77" s="1" t="s">
        <v>1897</v>
      </c>
      <c r="F77" s="4">
        <v>3</v>
      </c>
      <c r="G77" s="4">
        <v>32.33</v>
      </c>
      <c r="H77" s="4">
        <v>0.01</v>
      </c>
    </row>
    <row r="78" spans="2:8">
      <c r="B78" s="2" t="s">
        <v>330</v>
      </c>
      <c r="C78" s="11"/>
      <c r="D78" s="2"/>
      <c r="E78" s="2"/>
      <c r="F78" s="7"/>
      <c r="G78" s="7">
        <f>SUM(G35:G77)</f>
        <v>135048.84999999995</v>
      </c>
      <c r="H78" s="7">
        <f>SUM(H35:H77)</f>
        <v>47.450000000000017</v>
      </c>
    </row>
    <row r="79" spans="2:8">
      <c r="B79" s="2" t="s">
        <v>331</v>
      </c>
    </row>
    <row r="80" spans="2:8">
      <c r="B80" s="1" t="s">
        <v>1896</v>
      </c>
      <c r="C80" s="9">
        <v>5.46</v>
      </c>
      <c r="D80" s="1" t="s">
        <v>314</v>
      </c>
      <c r="E80" s="1" t="s">
        <v>1895</v>
      </c>
      <c r="F80" s="4">
        <v>860</v>
      </c>
      <c r="G80" s="4">
        <v>9008.11</v>
      </c>
      <c r="H80" s="4">
        <v>3.17</v>
      </c>
    </row>
    <row r="81" spans="2:8">
      <c r="B81" s="1" t="s">
        <v>1346</v>
      </c>
      <c r="C81" s="9">
        <v>5.665</v>
      </c>
      <c r="D81" s="1" t="s">
        <v>314</v>
      </c>
      <c r="E81" s="1" t="s">
        <v>332</v>
      </c>
      <c r="F81" s="4">
        <v>652</v>
      </c>
      <c r="G81" s="4">
        <v>6839.02</v>
      </c>
      <c r="H81" s="4">
        <v>2.4</v>
      </c>
    </row>
    <row r="82" spans="2:8">
      <c r="B82" s="2" t="s">
        <v>333</v>
      </c>
      <c r="C82" s="11"/>
      <c r="D82" s="2"/>
      <c r="E82" s="2"/>
      <c r="F82" s="7"/>
      <c r="G82" s="7">
        <f>SUM(G79:G81)</f>
        <v>15847.130000000001</v>
      </c>
      <c r="H82" s="7">
        <f>SUM(H79:H81)</f>
        <v>5.57</v>
      </c>
    </row>
    <row r="83" spans="2:8">
      <c r="B83" s="2" t="s">
        <v>334</v>
      </c>
    </row>
    <row r="84" spans="2:8">
      <c r="B84" s="1" t="s">
        <v>1894</v>
      </c>
      <c r="C84" s="9">
        <v>3.49</v>
      </c>
      <c r="D84" s="1" t="s">
        <v>111</v>
      </c>
      <c r="E84" s="1" t="s">
        <v>1893</v>
      </c>
      <c r="F84" s="4">
        <v>2000</v>
      </c>
      <c r="G84" s="4">
        <v>9916.56</v>
      </c>
      <c r="H84" s="4">
        <v>3.48</v>
      </c>
    </row>
    <row r="85" spans="2:8">
      <c r="B85" s="1" t="s">
        <v>1892</v>
      </c>
      <c r="C85" s="9">
        <v>3.54</v>
      </c>
      <c r="D85" s="1" t="s">
        <v>111</v>
      </c>
      <c r="E85" s="1" t="s">
        <v>1891</v>
      </c>
      <c r="F85" s="4">
        <v>10000</v>
      </c>
      <c r="G85" s="4">
        <v>9870.76</v>
      </c>
      <c r="H85" s="4">
        <v>3.47</v>
      </c>
    </row>
    <row r="86" spans="2:8">
      <c r="B86" s="1" t="s">
        <v>1799</v>
      </c>
      <c r="C86" s="9">
        <v>3.89</v>
      </c>
      <c r="D86" s="1" t="s">
        <v>111</v>
      </c>
      <c r="E86" s="1" t="s">
        <v>1798</v>
      </c>
      <c r="F86" s="4">
        <v>1500</v>
      </c>
      <c r="G86" s="4">
        <v>7413.88</v>
      </c>
      <c r="H86" s="4">
        <v>2.61</v>
      </c>
    </row>
    <row r="87" spans="2:8">
      <c r="B87" s="1" t="s">
        <v>1655</v>
      </c>
      <c r="C87" s="9">
        <v>3.9</v>
      </c>
      <c r="D87" s="1" t="s">
        <v>111</v>
      </c>
      <c r="E87" s="1" t="s">
        <v>1654</v>
      </c>
      <c r="F87" s="4">
        <v>1000</v>
      </c>
      <c r="G87" s="4">
        <v>4859.8</v>
      </c>
      <c r="H87" s="4">
        <v>1.71</v>
      </c>
    </row>
    <row r="88" spans="2:8">
      <c r="B88" s="1" t="s">
        <v>1761</v>
      </c>
      <c r="C88" s="9">
        <v>4.18</v>
      </c>
      <c r="D88" s="1" t="s">
        <v>111</v>
      </c>
      <c r="E88" s="1" t="s">
        <v>1760</v>
      </c>
      <c r="F88" s="4">
        <v>800</v>
      </c>
      <c r="G88" s="4">
        <v>3945.28</v>
      </c>
      <c r="H88" s="4">
        <v>1.39</v>
      </c>
    </row>
    <row r="89" spans="2:8">
      <c r="B89" s="1" t="s">
        <v>1775</v>
      </c>
      <c r="C89" s="9">
        <v>4.46</v>
      </c>
      <c r="D89" s="1" t="s">
        <v>111</v>
      </c>
      <c r="E89" s="1" t="s">
        <v>1774</v>
      </c>
      <c r="F89" s="4">
        <v>500</v>
      </c>
      <c r="G89" s="4">
        <v>2436.08</v>
      </c>
      <c r="H89" s="4">
        <v>0.86</v>
      </c>
    </row>
    <row r="90" spans="2:8">
      <c r="B90" s="1" t="s">
        <v>1777</v>
      </c>
      <c r="C90" s="9">
        <v>4.58</v>
      </c>
      <c r="D90" s="1" t="s">
        <v>111</v>
      </c>
      <c r="E90" s="1" t="s">
        <v>1776</v>
      </c>
      <c r="F90" s="4">
        <v>500</v>
      </c>
      <c r="G90" s="4">
        <v>2432.3200000000002</v>
      </c>
      <c r="H90" s="4">
        <v>0.85</v>
      </c>
    </row>
    <row r="91" spans="2:8">
      <c r="B91" s="1" t="s">
        <v>1677</v>
      </c>
      <c r="C91" s="9">
        <v>3.51</v>
      </c>
      <c r="D91" s="1" t="s">
        <v>304</v>
      </c>
      <c r="E91" s="1" t="s">
        <v>1676</v>
      </c>
      <c r="F91" s="4">
        <v>490100</v>
      </c>
      <c r="G91" s="4">
        <v>483.1</v>
      </c>
      <c r="H91" s="4">
        <v>0.17</v>
      </c>
    </row>
    <row r="92" spans="2:8">
      <c r="B92" s="2" t="s">
        <v>119</v>
      </c>
      <c r="C92" s="11"/>
      <c r="D92" s="2"/>
      <c r="E92" s="2"/>
      <c r="F92" s="7"/>
      <c r="G92" s="7">
        <f>SUM(G83:G91)</f>
        <v>41357.78</v>
      </c>
      <c r="H92" s="7">
        <f>SUM(H83:H91)</f>
        <v>14.54</v>
      </c>
    </row>
    <row r="93" spans="2:8">
      <c r="B93" s="2" t="s">
        <v>120</v>
      </c>
      <c r="C93" s="11"/>
      <c r="D93" s="2"/>
      <c r="E93" s="2"/>
      <c r="F93" s="7"/>
      <c r="G93" s="7">
        <v>15617.28</v>
      </c>
      <c r="H93" s="7">
        <v>5.49</v>
      </c>
    </row>
    <row r="94" spans="2:8">
      <c r="B94" s="2" t="s">
        <v>121</v>
      </c>
      <c r="C94" s="11"/>
      <c r="D94" s="2"/>
      <c r="E94" s="2"/>
      <c r="F94" s="7"/>
      <c r="G94" s="7">
        <v>287972.36000000004</v>
      </c>
      <c r="H94" s="7">
        <v>101.19</v>
      </c>
    </row>
    <row r="95" spans="2:8">
      <c r="B95" s="2" t="s">
        <v>259</v>
      </c>
      <c r="C95" s="11"/>
      <c r="D95" s="2"/>
      <c r="E95" s="2"/>
      <c r="F95" s="7"/>
      <c r="G95" s="7">
        <v>-3390.5113275500207</v>
      </c>
      <c r="H95" s="7">
        <v>-1.1899999999999977</v>
      </c>
    </row>
    <row r="96" spans="2:8">
      <c r="B96" s="2" t="s">
        <v>123</v>
      </c>
      <c r="C96" s="11"/>
      <c r="D96" s="2"/>
      <c r="E96" s="2"/>
      <c r="F96" s="7"/>
      <c r="G96" s="7">
        <v>284581.84867245</v>
      </c>
      <c r="H96" s="7">
        <v>100</v>
      </c>
    </row>
    <row r="97" spans="2:3">
      <c r="B97" s="1" t="s">
        <v>124</v>
      </c>
    </row>
    <row r="98" spans="2:3">
      <c r="B98" s="1" t="s">
        <v>125</v>
      </c>
    </row>
    <row r="99" spans="2:3">
      <c r="B99" s="2"/>
    </row>
    <row r="100" spans="2:3" ht="25.5">
      <c r="B100" s="8" t="s">
        <v>126</v>
      </c>
      <c r="C100" s="9" t="s">
        <v>127</v>
      </c>
    </row>
    <row r="101" spans="2:3">
      <c r="B101" s="2"/>
    </row>
    <row r="102" spans="2:3">
      <c r="B102" s="47" t="s">
        <v>1511</v>
      </c>
    </row>
    <row r="103" spans="2:3">
      <c r="B103" s="2" t="s">
        <v>129</v>
      </c>
    </row>
    <row r="104" spans="2:3">
      <c r="B104" s="2" t="s">
        <v>1890</v>
      </c>
      <c r="C104" s="11"/>
    </row>
    <row r="105" spans="2:3">
      <c r="B105" s="2" t="s">
        <v>1889</v>
      </c>
      <c r="C105" s="11"/>
    </row>
    <row r="106" spans="2:3">
      <c r="B106" s="2" t="s">
        <v>1888</v>
      </c>
      <c r="C106" s="11"/>
    </row>
    <row r="107" spans="2:3">
      <c r="B107" s="2" t="s">
        <v>1887</v>
      </c>
      <c r="C107" s="11"/>
    </row>
    <row r="108" spans="2:3">
      <c r="B108" s="2" t="s">
        <v>1886</v>
      </c>
      <c r="C108" s="11"/>
    </row>
    <row r="109" spans="2:3">
      <c r="B109" s="2" t="s">
        <v>1885</v>
      </c>
      <c r="C109" s="11"/>
    </row>
    <row r="110" spans="2:3">
      <c r="B110" s="2" t="s">
        <v>1884</v>
      </c>
      <c r="C110" s="11"/>
    </row>
    <row r="111" spans="2:3">
      <c r="B111" s="2" t="s">
        <v>1883</v>
      </c>
      <c r="C111" s="11"/>
    </row>
    <row r="112" spans="2:3">
      <c r="B112" s="2" t="s">
        <v>1882</v>
      </c>
      <c r="C112" s="11"/>
    </row>
    <row r="113" spans="2:7">
      <c r="B113" s="2" t="s">
        <v>1881</v>
      </c>
      <c r="C113" s="11"/>
    </row>
    <row r="114" spans="2:7">
      <c r="B114" s="2" t="s">
        <v>1880</v>
      </c>
      <c r="C114" s="11"/>
    </row>
    <row r="115" spans="2:7">
      <c r="B115" s="2" t="s">
        <v>1879</v>
      </c>
      <c r="C115" s="11"/>
    </row>
    <row r="116" spans="2:7">
      <c r="B116" s="2" t="s">
        <v>130</v>
      </c>
      <c r="C116" s="11"/>
    </row>
    <row r="117" spans="2:7">
      <c r="B117" s="47" t="s">
        <v>1878</v>
      </c>
    </row>
    <row r="119" spans="2:7">
      <c r="B119" s="47" t="s">
        <v>1501</v>
      </c>
      <c r="C119" s="52"/>
      <c r="D119" s="51"/>
      <c r="E119" s="51"/>
      <c r="F119" s="50"/>
      <c r="G119" s="50"/>
    </row>
    <row r="120" spans="2:7" ht="171">
      <c r="B120" s="61" t="s">
        <v>1500</v>
      </c>
      <c r="C120" s="60" t="s">
        <v>1499</v>
      </c>
      <c r="D120" s="59" t="s">
        <v>1498</v>
      </c>
      <c r="E120" s="59" t="s">
        <v>1497</v>
      </c>
      <c r="F120" s="58" t="s">
        <v>1703</v>
      </c>
      <c r="G120" s="50"/>
    </row>
    <row r="121" spans="2:7">
      <c r="B121" s="57" t="s">
        <v>1877</v>
      </c>
      <c r="C121" s="56" t="s">
        <v>1849</v>
      </c>
      <c r="D121" s="73" t="s">
        <v>1700</v>
      </c>
      <c r="E121" s="73" t="s">
        <v>1699</v>
      </c>
      <c r="F121" s="53">
        <v>2500</v>
      </c>
      <c r="G121" s="50" t="s">
        <v>1493</v>
      </c>
    </row>
    <row r="122" spans="2:7">
      <c r="B122" s="57" t="s">
        <v>1876</v>
      </c>
      <c r="C122" s="56" t="s">
        <v>1875</v>
      </c>
      <c r="D122" s="73" t="s">
        <v>1700</v>
      </c>
      <c r="E122" s="73" t="s">
        <v>1699</v>
      </c>
      <c r="F122" s="76">
        <v>14500</v>
      </c>
      <c r="G122" s="50" t="s">
        <v>1874</v>
      </c>
    </row>
    <row r="123" spans="2:7">
      <c r="B123" s="57" t="s">
        <v>1873</v>
      </c>
      <c r="C123" s="56" t="s">
        <v>1872</v>
      </c>
      <c r="D123" s="73" t="s">
        <v>1700</v>
      </c>
      <c r="E123" s="73" t="s">
        <v>1699</v>
      </c>
      <c r="F123" s="76">
        <v>2766.5839900000001</v>
      </c>
      <c r="G123" s="50" t="s">
        <v>1871</v>
      </c>
    </row>
    <row r="124" spans="2:7">
      <c r="B124" s="51"/>
      <c r="C124" s="52"/>
      <c r="D124" s="51"/>
      <c r="E124" s="51"/>
      <c r="F124" s="50"/>
      <c r="G124" s="50"/>
    </row>
    <row r="125" spans="2:7">
      <c r="B125" s="51"/>
      <c r="C125" s="52"/>
      <c r="D125" s="51"/>
      <c r="E125" s="51"/>
      <c r="F125" s="50"/>
      <c r="G125" s="50"/>
    </row>
    <row r="126" spans="2:7">
      <c r="B126" s="51" t="s">
        <v>1870</v>
      </c>
      <c r="C126" s="52"/>
      <c r="D126" s="51"/>
      <c r="E126" s="51"/>
      <c r="F126" s="50"/>
      <c r="G126" s="50"/>
    </row>
    <row r="127" spans="2:7">
      <c r="B127" s="51" t="s">
        <v>1869</v>
      </c>
      <c r="C127" s="52"/>
      <c r="D127" s="51"/>
      <c r="E127" s="51"/>
      <c r="F127" s="50"/>
      <c r="G127" s="50"/>
    </row>
    <row r="128" spans="2:7">
      <c r="B128" s="51" t="s">
        <v>1868</v>
      </c>
      <c r="C128" s="52"/>
      <c r="D128" s="51"/>
      <c r="E128" s="51"/>
      <c r="F128" s="50"/>
      <c r="G128" s="50"/>
    </row>
    <row r="131" spans="1:8">
      <c r="A131" s="3" t="s">
        <v>0</v>
      </c>
      <c r="B131" s="297" t="s">
        <v>7</v>
      </c>
      <c r="C131" s="297"/>
      <c r="D131" s="297"/>
      <c r="E131" s="297"/>
    </row>
    <row r="132" spans="1:8">
      <c r="C132" s="74"/>
    </row>
    <row r="133" spans="1:8">
      <c r="C133" s="74"/>
    </row>
    <row r="134" spans="1:8">
      <c r="C134" s="74"/>
    </row>
    <row r="135" spans="1:8">
      <c r="B135" s="1" t="s">
        <v>103</v>
      </c>
      <c r="C135" s="74"/>
    </row>
    <row r="136" spans="1:8">
      <c r="B136" s="5" t="s">
        <v>104</v>
      </c>
      <c r="C136" s="10" t="s">
        <v>132</v>
      </c>
      <c r="D136" s="5" t="s">
        <v>105</v>
      </c>
      <c r="E136" s="5" t="s">
        <v>106</v>
      </c>
      <c r="F136" s="6" t="s">
        <v>107</v>
      </c>
      <c r="G136" s="6" t="s">
        <v>108</v>
      </c>
      <c r="H136" s="6" t="s">
        <v>109</v>
      </c>
    </row>
    <row r="137" spans="1:8">
      <c r="B137" s="2" t="s">
        <v>121</v>
      </c>
      <c r="C137" s="79"/>
      <c r="D137" s="2"/>
      <c r="E137" s="2"/>
      <c r="F137" s="7"/>
      <c r="G137" s="7">
        <v>0</v>
      </c>
      <c r="H137" s="7">
        <v>0</v>
      </c>
    </row>
    <row r="138" spans="1:8">
      <c r="B138" s="2" t="s">
        <v>122</v>
      </c>
      <c r="C138" s="79"/>
      <c r="D138" s="2"/>
      <c r="E138" s="2"/>
      <c r="F138" s="7"/>
      <c r="G138" s="7">
        <v>1124.2000000999999</v>
      </c>
      <c r="H138" s="7">
        <v>100</v>
      </c>
    </row>
    <row r="139" spans="1:8">
      <c r="B139" s="2" t="s">
        <v>123</v>
      </c>
      <c r="C139" s="79"/>
      <c r="D139" s="2"/>
      <c r="E139" s="2"/>
      <c r="F139" s="7"/>
      <c r="G139" s="7">
        <v>1124.2000000999999</v>
      </c>
      <c r="H139" s="7">
        <v>100</v>
      </c>
    </row>
    <row r="140" spans="1:8">
      <c r="B140" s="1" t="s">
        <v>124</v>
      </c>
      <c r="C140" s="74"/>
    </row>
    <row r="141" spans="1:8">
      <c r="B141" s="1" t="s">
        <v>125</v>
      </c>
      <c r="C141" s="74"/>
    </row>
    <row r="142" spans="1:8">
      <c r="B142" s="2"/>
      <c r="C142" s="74"/>
    </row>
    <row r="143" spans="1:8" ht="25.5">
      <c r="B143" s="8" t="s">
        <v>126</v>
      </c>
      <c r="C143" s="74" t="s">
        <v>127</v>
      </c>
    </row>
    <row r="144" spans="1:8">
      <c r="B144" s="2"/>
      <c r="C144" s="74"/>
    </row>
    <row r="145" spans="2:3">
      <c r="B145" s="47" t="s">
        <v>1511</v>
      </c>
      <c r="C145" s="74"/>
    </row>
    <row r="146" spans="2:3">
      <c r="B146" s="2" t="s">
        <v>129</v>
      </c>
      <c r="C146" s="74"/>
    </row>
    <row r="147" spans="2:3">
      <c r="B147" s="2" t="s">
        <v>1867</v>
      </c>
      <c r="C147" s="79"/>
    </row>
    <row r="148" spans="2:3">
      <c r="B148" s="2" t="s">
        <v>1866</v>
      </c>
      <c r="C148" s="79"/>
    </row>
    <row r="149" spans="2:3">
      <c r="B149" s="2" t="s">
        <v>1865</v>
      </c>
      <c r="C149" s="79"/>
    </row>
    <row r="150" spans="2:3">
      <c r="B150" s="2" t="s">
        <v>1864</v>
      </c>
      <c r="C150" s="79"/>
    </row>
    <row r="151" spans="2:3">
      <c r="B151" s="2" t="s">
        <v>1863</v>
      </c>
      <c r="C151" s="79"/>
    </row>
    <row r="152" spans="2:3">
      <c r="B152" s="2" t="s">
        <v>1862</v>
      </c>
      <c r="C152" s="79"/>
    </row>
    <row r="153" spans="2:3">
      <c r="B153" s="2" t="s">
        <v>1861</v>
      </c>
      <c r="C153" s="79"/>
    </row>
    <row r="154" spans="2:3">
      <c r="B154" s="2" t="s">
        <v>1860</v>
      </c>
      <c r="C154" s="79"/>
    </row>
    <row r="155" spans="2:3">
      <c r="B155" s="2" t="s">
        <v>1859</v>
      </c>
      <c r="C155" s="79"/>
    </row>
    <row r="156" spans="2:3">
      <c r="B156" s="2" t="s">
        <v>1858</v>
      </c>
      <c r="C156" s="79"/>
    </row>
    <row r="157" spans="2:3">
      <c r="B157" s="2" t="s">
        <v>1857</v>
      </c>
      <c r="C157" s="79"/>
    </row>
    <row r="158" spans="2:3">
      <c r="B158" s="2" t="s">
        <v>1856</v>
      </c>
      <c r="C158" s="79"/>
    </row>
    <row r="159" spans="2:3">
      <c r="B159" s="2" t="s">
        <v>1855</v>
      </c>
      <c r="C159" s="79"/>
    </row>
    <row r="160" spans="2:3">
      <c r="B160" s="2" t="s">
        <v>1854</v>
      </c>
      <c r="C160" s="79"/>
    </row>
    <row r="161" spans="2:8">
      <c r="B161" s="2" t="s">
        <v>1853</v>
      </c>
      <c r="C161" s="79"/>
    </row>
    <row r="162" spans="2:8">
      <c r="B162" s="2" t="s">
        <v>1852</v>
      </c>
      <c r="C162" s="79"/>
    </row>
    <row r="163" spans="2:8">
      <c r="B163" s="2" t="s">
        <v>130</v>
      </c>
      <c r="C163" s="11"/>
    </row>
    <row r="164" spans="2:8">
      <c r="B164" s="2"/>
    </row>
    <row r="166" spans="2:8">
      <c r="B166" s="47" t="s">
        <v>1851</v>
      </c>
      <c r="C166" s="75"/>
      <c r="D166" s="51"/>
      <c r="E166" s="51"/>
      <c r="F166" s="50"/>
      <c r="H166" s="1"/>
    </row>
    <row r="167" spans="2:8" ht="171">
      <c r="B167" s="61" t="s">
        <v>1500</v>
      </c>
      <c r="C167" s="61" t="s">
        <v>1499</v>
      </c>
      <c r="D167" s="59" t="s">
        <v>1498</v>
      </c>
      <c r="E167" s="59" t="s">
        <v>1497</v>
      </c>
      <c r="F167" s="58" t="s">
        <v>1496</v>
      </c>
      <c r="H167" s="1"/>
    </row>
    <row r="168" spans="2:8" ht="15">
      <c r="B168" s="78" t="s">
        <v>1850</v>
      </c>
      <c r="C168" s="77" t="s">
        <v>1849</v>
      </c>
      <c r="D168" s="54">
        <v>599.19860000000006</v>
      </c>
      <c r="E168" s="55">
        <v>53.3</v>
      </c>
      <c r="F168" s="76">
        <v>3052.7057533999996</v>
      </c>
      <c r="H168" s="48"/>
    </row>
    <row r="169" spans="2:8" ht="15">
      <c r="B169" s="78" t="s">
        <v>1848</v>
      </c>
      <c r="C169" s="77" t="s">
        <v>1847</v>
      </c>
      <c r="D169" s="54">
        <v>525.0014000000001</v>
      </c>
      <c r="E169" s="55">
        <v>46.7</v>
      </c>
      <c r="F169" s="76">
        <v>2726.8767123000002</v>
      </c>
      <c r="H169" s="48"/>
    </row>
    <row r="170" spans="2:8">
      <c r="B170" s="51"/>
      <c r="C170" s="75"/>
      <c r="D170" s="51"/>
      <c r="E170" s="51"/>
      <c r="F170" s="50"/>
      <c r="H170" s="1"/>
    </row>
    <row r="171" spans="2:8">
      <c r="B171" s="51" t="s">
        <v>1846</v>
      </c>
      <c r="C171" s="75"/>
      <c r="D171" s="51"/>
      <c r="E171" s="51"/>
      <c r="F171" s="50"/>
      <c r="H171" s="1"/>
    </row>
    <row r="172" spans="2:8">
      <c r="B172" s="51" t="s">
        <v>1845</v>
      </c>
      <c r="C172" s="75"/>
      <c r="D172" s="51"/>
      <c r="E172" s="51"/>
      <c r="F172" s="50"/>
      <c r="H172" s="1"/>
    </row>
    <row r="173" spans="2:8">
      <c r="B173" s="51"/>
      <c r="C173" s="75"/>
      <c r="D173" s="51"/>
      <c r="E173" s="51"/>
      <c r="F173" s="50"/>
      <c r="H173" s="1"/>
    </row>
    <row r="174" spans="2:8">
      <c r="B174" s="51"/>
      <c r="C174" s="75"/>
      <c r="D174" s="51"/>
      <c r="E174" s="51"/>
      <c r="F174" s="50"/>
      <c r="H174" s="1"/>
    </row>
    <row r="175" spans="2:8" ht="38.25">
      <c r="B175" s="62" t="s">
        <v>1844</v>
      </c>
    </row>
    <row r="177" spans="3:3">
      <c r="C177" s="74"/>
    </row>
  </sheetData>
  <mergeCells count="3">
    <mergeCell ref="B1:E1"/>
    <mergeCell ref="B131:E131"/>
    <mergeCell ref="C3:C7"/>
  </mergeCells>
  <hyperlinks>
    <hyperlink ref="A1" location="Index!A1" display="Index" xr:uid="{C2B7AA1C-CAB1-4FAF-8CAC-B2B69EFE8D2C}"/>
    <hyperlink ref="A131" location="Index!A1" display="Index" xr:uid="{32522B18-00E4-47B7-92DC-69EE3025952A}"/>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FF815-0261-4471-A68C-E39E1A8207D6}">
  <dimension ref="A1:H178"/>
  <sheetViews>
    <sheetView workbookViewId="0">
      <selection activeCell="D10" sqref="D10"/>
    </sheetView>
  </sheetViews>
  <sheetFormatPr defaultRowHeight="12.75"/>
  <cols>
    <col min="1" max="1" width="5.42578125" style="1" bestFit="1" customWidth="1"/>
    <col min="2" max="2" width="73.7109375" style="1" bestFit="1" customWidth="1"/>
    <col min="3" max="3" width="20.7109375" style="9" customWidth="1"/>
    <col min="4" max="4" width="12.140625" style="1" bestFit="1" customWidth="1"/>
    <col min="5" max="5" width="15.140625" style="1" bestFit="1" customWidth="1"/>
    <col min="6" max="6" width="11.5703125" style="4" bestFit="1" customWidth="1"/>
    <col min="7" max="7" width="18.140625" style="4" bestFit="1" customWidth="1"/>
    <col min="8" max="8" width="9.140625" style="4" bestFit="1"/>
    <col min="9" max="16384" width="9.140625" style="1"/>
  </cols>
  <sheetData>
    <row r="1" spans="1:8">
      <c r="A1" s="3" t="s">
        <v>0</v>
      </c>
      <c r="B1" s="297" t="s">
        <v>2040</v>
      </c>
      <c r="C1" s="297"/>
      <c r="D1" s="297"/>
      <c r="E1" s="297"/>
    </row>
    <row r="2" spans="1:8" ht="13.5" thickBot="1"/>
    <row r="3" spans="1:8" ht="15">
      <c r="B3" s="85" t="s">
        <v>2822</v>
      </c>
      <c r="C3" s="298"/>
    </row>
    <row r="4" spans="1:8" ht="30">
      <c r="B4" s="87" t="s">
        <v>2823</v>
      </c>
      <c r="C4" s="299"/>
    </row>
    <row r="5" spans="1:8" ht="15">
      <c r="B5" s="87" t="s">
        <v>2295</v>
      </c>
      <c r="C5" s="299"/>
    </row>
    <row r="6" spans="1:8" ht="15">
      <c r="B6" s="87" t="s">
        <v>2824</v>
      </c>
      <c r="C6" s="299"/>
    </row>
    <row r="7" spans="1:8" ht="15.75" thickBot="1">
      <c r="B7" s="88" t="s">
        <v>2825</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302</v>
      </c>
    </row>
    <row r="16" spans="1:8">
      <c r="B16" s="1" t="s">
        <v>791</v>
      </c>
      <c r="C16" s="9">
        <v>3.62</v>
      </c>
      <c r="D16" s="1" t="s">
        <v>304</v>
      </c>
      <c r="E16" s="1" t="s">
        <v>792</v>
      </c>
      <c r="F16" s="4">
        <v>20000000</v>
      </c>
      <c r="G16" s="4">
        <v>20483.98</v>
      </c>
      <c r="H16" s="4">
        <v>7.95</v>
      </c>
    </row>
    <row r="17" spans="2:8">
      <c r="B17" s="1" t="s">
        <v>598</v>
      </c>
      <c r="C17" s="9">
        <v>3.77</v>
      </c>
      <c r="D17" s="1" t="s">
        <v>304</v>
      </c>
      <c r="E17" s="1" t="s">
        <v>599</v>
      </c>
      <c r="F17" s="4">
        <v>10000000</v>
      </c>
      <c r="G17" s="4">
        <v>10089.85</v>
      </c>
      <c r="H17" s="4">
        <v>3.92</v>
      </c>
    </row>
    <row r="18" spans="2:8">
      <c r="B18" s="1" t="s">
        <v>2039</v>
      </c>
      <c r="C18" s="9">
        <v>4.41</v>
      </c>
      <c r="D18" s="1" t="s">
        <v>304</v>
      </c>
      <c r="E18" s="1" t="s">
        <v>2038</v>
      </c>
      <c r="F18" s="4">
        <v>2500000</v>
      </c>
      <c r="G18" s="4">
        <v>2656.04</v>
      </c>
      <c r="H18" s="4">
        <v>1.03</v>
      </c>
    </row>
    <row r="19" spans="2:8">
      <c r="B19" s="1" t="s">
        <v>876</v>
      </c>
      <c r="C19" s="9">
        <v>3.47</v>
      </c>
      <c r="D19" s="1" t="s">
        <v>304</v>
      </c>
      <c r="E19" s="1" t="s">
        <v>877</v>
      </c>
      <c r="F19" s="4">
        <v>2500000</v>
      </c>
      <c r="G19" s="4">
        <v>2534.87</v>
      </c>
      <c r="H19" s="4">
        <v>0.98</v>
      </c>
    </row>
    <row r="20" spans="2:8">
      <c r="B20" s="1" t="s">
        <v>2037</v>
      </c>
      <c r="C20" s="9">
        <v>3.96</v>
      </c>
      <c r="D20" s="1" t="s">
        <v>304</v>
      </c>
      <c r="E20" s="1" t="s">
        <v>2036</v>
      </c>
      <c r="F20" s="4">
        <v>1000000</v>
      </c>
      <c r="G20" s="4">
        <v>1040.68</v>
      </c>
      <c r="H20" s="4">
        <v>0.4</v>
      </c>
    </row>
    <row r="21" spans="2:8">
      <c r="B21" s="1" t="s">
        <v>2035</v>
      </c>
      <c r="C21" s="9">
        <v>4.42</v>
      </c>
      <c r="D21" s="1" t="s">
        <v>304</v>
      </c>
      <c r="E21" s="1" t="s">
        <v>2034</v>
      </c>
      <c r="F21" s="4">
        <v>1000000</v>
      </c>
      <c r="G21" s="4">
        <v>1005.42</v>
      </c>
      <c r="H21" s="4">
        <v>0.39</v>
      </c>
    </row>
    <row r="22" spans="2:8">
      <c r="B22" s="1" t="s">
        <v>2033</v>
      </c>
      <c r="C22" s="9">
        <v>3.74</v>
      </c>
      <c r="D22" s="1" t="s">
        <v>304</v>
      </c>
      <c r="E22" s="1" t="s">
        <v>2032</v>
      </c>
      <c r="F22" s="4">
        <v>500000</v>
      </c>
      <c r="G22" s="4">
        <v>513.71</v>
      </c>
      <c r="H22" s="4">
        <v>0.2</v>
      </c>
    </row>
    <row r="23" spans="2:8">
      <c r="B23" s="2" t="s">
        <v>312</v>
      </c>
      <c r="C23" s="11"/>
      <c r="D23" s="2"/>
      <c r="E23" s="2"/>
      <c r="F23" s="7"/>
      <c r="G23" s="7">
        <f>SUM(G12:G22)</f>
        <v>38324.550000000003</v>
      </c>
      <c r="H23" s="7">
        <f>SUM(H12:H22)</f>
        <v>14.870000000000001</v>
      </c>
    </row>
    <row r="24" spans="2:8">
      <c r="B24" s="2" t="s">
        <v>620</v>
      </c>
    </row>
    <row r="25" spans="2:8">
      <c r="B25" s="1" t="s">
        <v>1483</v>
      </c>
      <c r="C25" s="9">
        <v>3.79</v>
      </c>
      <c r="D25" s="1" t="s">
        <v>314</v>
      </c>
      <c r="E25" s="1" t="s">
        <v>1482</v>
      </c>
      <c r="F25" s="4">
        <v>750</v>
      </c>
      <c r="G25" s="4">
        <v>7693.13</v>
      </c>
      <c r="H25" s="4">
        <v>2.99</v>
      </c>
    </row>
    <row r="26" spans="2:8">
      <c r="B26" s="1" t="s">
        <v>1479</v>
      </c>
      <c r="C26" s="9">
        <v>3.72</v>
      </c>
      <c r="D26" s="1" t="s">
        <v>314</v>
      </c>
      <c r="E26" s="1" t="s">
        <v>1478</v>
      </c>
      <c r="F26" s="4">
        <v>660</v>
      </c>
      <c r="G26" s="4">
        <v>6752.8</v>
      </c>
      <c r="H26" s="4">
        <v>2.62</v>
      </c>
    </row>
    <row r="27" spans="2:8">
      <c r="B27" s="1" t="s">
        <v>798</v>
      </c>
      <c r="C27" s="9">
        <v>4.47</v>
      </c>
      <c r="D27" s="1" t="s">
        <v>314</v>
      </c>
      <c r="E27" s="1" t="s">
        <v>799</v>
      </c>
      <c r="F27" s="4">
        <v>650</v>
      </c>
      <c r="G27" s="4">
        <v>6551.06</v>
      </c>
      <c r="H27" s="4">
        <v>2.54</v>
      </c>
    </row>
    <row r="28" spans="2:8">
      <c r="B28" s="1" t="s">
        <v>2031</v>
      </c>
      <c r="C28" s="9">
        <v>4.26</v>
      </c>
      <c r="D28" s="1" t="s">
        <v>314</v>
      </c>
      <c r="E28" s="1" t="s">
        <v>2030</v>
      </c>
      <c r="F28" s="4">
        <v>500</v>
      </c>
      <c r="G28" s="4">
        <v>5166.28</v>
      </c>
      <c r="H28" s="4">
        <v>2.0099999999999998</v>
      </c>
    </row>
    <row r="29" spans="2:8">
      <c r="B29" s="1" t="s">
        <v>1681</v>
      </c>
      <c r="C29" s="9">
        <v>3.66</v>
      </c>
      <c r="D29" s="1" t="s">
        <v>314</v>
      </c>
      <c r="E29" s="1" t="s">
        <v>1680</v>
      </c>
      <c r="F29" s="4">
        <v>450</v>
      </c>
      <c r="G29" s="4">
        <v>4571.75</v>
      </c>
      <c r="H29" s="4">
        <v>1.77</v>
      </c>
    </row>
    <row r="30" spans="2:8">
      <c r="B30" s="1" t="s">
        <v>1475</v>
      </c>
      <c r="C30" s="9">
        <v>3.64</v>
      </c>
      <c r="D30" s="1" t="s">
        <v>314</v>
      </c>
      <c r="E30" s="1" t="s">
        <v>1474</v>
      </c>
      <c r="F30" s="4">
        <v>400</v>
      </c>
      <c r="G30" s="4">
        <v>4066.32</v>
      </c>
      <c r="H30" s="4">
        <v>1.58</v>
      </c>
    </row>
    <row r="31" spans="2:8">
      <c r="B31" s="1" t="s">
        <v>1244</v>
      </c>
      <c r="C31" s="9">
        <v>3.66</v>
      </c>
      <c r="D31" s="1" t="s">
        <v>314</v>
      </c>
      <c r="E31" s="1" t="s">
        <v>895</v>
      </c>
      <c r="F31" s="4">
        <v>400</v>
      </c>
      <c r="G31" s="4">
        <v>4042.04</v>
      </c>
      <c r="H31" s="4">
        <v>1.57</v>
      </c>
    </row>
    <row r="32" spans="2:8">
      <c r="B32" s="1" t="s">
        <v>1245</v>
      </c>
      <c r="C32" s="9">
        <v>4.79</v>
      </c>
      <c r="D32" s="1" t="s">
        <v>314</v>
      </c>
      <c r="E32" s="1" t="s">
        <v>898</v>
      </c>
      <c r="F32" s="4">
        <v>350</v>
      </c>
      <c r="G32" s="4">
        <v>3722.75</v>
      </c>
      <c r="H32" s="4">
        <v>1.45</v>
      </c>
    </row>
    <row r="33" spans="2:8">
      <c r="B33" s="1" t="s">
        <v>2029</v>
      </c>
      <c r="C33" s="9">
        <v>3.64</v>
      </c>
      <c r="D33" s="1" t="s">
        <v>314</v>
      </c>
      <c r="E33" s="1" t="s">
        <v>2028</v>
      </c>
      <c r="F33" s="4">
        <v>350</v>
      </c>
      <c r="G33" s="4">
        <v>3546.97</v>
      </c>
      <c r="H33" s="4">
        <v>1.38</v>
      </c>
    </row>
    <row r="34" spans="2:8">
      <c r="B34" s="1" t="s">
        <v>1685</v>
      </c>
      <c r="C34" s="9">
        <v>3.67</v>
      </c>
      <c r="D34" s="1" t="s">
        <v>314</v>
      </c>
      <c r="E34" s="1" t="s">
        <v>1684</v>
      </c>
      <c r="F34" s="4">
        <v>350</v>
      </c>
      <c r="G34" s="4">
        <v>3535.11</v>
      </c>
      <c r="H34" s="4">
        <v>1.37</v>
      </c>
    </row>
    <row r="35" spans="2:8">
      <c r="B35" s="1" t="s">
        <v>896</v>
      </c>
      <c r="C35" s="9">
        <v>3.45</v>
      </c>
      <c r="D35" s="1" t="s">
        <v>314</v>
      </c>
      <c r="E35" s="1" t="s">
        <v>897</v>
      </c>
      <c r="F35" s="4">
        <v>350</v>
      </c>
      <c r="G35" s="4">
        <v>3521.38</v>
      </c>
      <c r="H35" s="4">
        <v>1.37</v>
      </c>
    </row>
    <row r="36" spans="2:8">
      <c r="B36" s="1" t="s">
        <v>2027</v>
      </c>
      <c r="C36" s="9">
        <v>3.69</v>
      </c>
      <c r="D36" s="1" t="s">
        <v>314</v>
      </c>
      <c r="E36" s="1" t="s">
        <v>2026</v>
      </c>
      <c r="F36" s="4">
        <v>300</v>
      </c>
      <c r="G36" s="4">
        <v>3025.38</v>
      </c>
      <c r="H36" s="4">
        <v>1.17</v>
      </c>
    </row>
    <row r="37" spans="2:8">
      <c r="B37" s="1" t="s">
        <v>1275</v>
      </c>
      <c r="C37" s="9">
        <v>4.37</v>
      </c>
      <c r="D37" s="1" t="s">
        <v>314</v>
      </c>
      <c r="E37" s="1" t="s">
        <v>817</v>
      </c>
      <c r="F37" s="4">
        <v>300</v>
      </c>
      <c r="G37" s="4">
        <v>2913.83</v>
      </c>
      <c r="H37" s="4">
        <v>1.1299999999999999</v>
      </c>
    </row>
    <row r="38" spans="2:8">
      <c r="B38" s="1" t="s">
        <v>468</v>
      </c>
      <c r="C38" s="9">
        <v>4.45</v>
      </c>
      <c r="D38" s="1" t="s">
        <v>314</v>
      </c>
      <c r="E38" s="1" t="s">
        <v>469</v>
      </c>
      <c r="F38" s="4">
        <v>250</v>
      </c>
      <c r="G38" s="4">
        <v>2642.82</v>
      </c>
      <c r="H38" s="4">
        <v>1.03</v>
      </c>
    </row>
    <row r="39" spans="2:8">
      <c r="B39" s="1" t="s">
        <v>2025</v>
      </c>
      <c r="C39" s="9">
        <v>4.59</v>
      </c>
      <c r="D39" s="1" t="s">
        <v>314</v>
      </c>
      <c r="E39" s="1" t="s">
        <v>2024</v>
      </c>
      <c r="F39" s="4">
        <v>250</v>
      </c>
      <c r="G39" s="4">
        <v>2624.45</v>
      </c>
      <c r="H39" s="4">
        <v>1.02</v>
      </c>
    </row>
    <row r="40" spans="2:8">
      <c r="B40" s="1" t="s">
        <v>2023</v>
      </c>
      <c r="C40" s="9">
        <v>4.6500000000000004</v>
      </c>
      <c r="D40" s="1" t="s">
        <v>314</v>
      </c>
      <c r="E40" s="1" t="s">
        <v>2022</v>
      </c>
      <c r="F40" s="4">
        <v>250</v>
      </c>
      <c r="G40" s="4">
        <v>2585</v>
      </c>
      <c r="H40" s="4">
        <v>1</v>
      </c>
    </row>
    <row r="41" spans="2:8">
      <c r="B41" s="1" t="s">
        <v>2021</v>
      </c>
      <c r="C41" s="9">
        <v>4.43</v>
      </c>
      <c r="D41" s="1" t="s">
        <v>314</v>
      </c>
      <c r="E41" s="1" t="s">
        <v>2020</v>
      </c>
      <c r="F41" s="4">
        <v>250</v>
      </c>
      <c r="G41" s="4">
        <v>2584.92</v>
      </c>
      <c r="H41" s="4">
        <v>1</v>
      </c>
    </row>
    <row r="42" spans="2:8">
      <c r="B42" s="1" t="s">
        <v>1695</v>
      </c>
      <c r="C42" s="9">
        <v>4.0199999999999996</v>
      </c>
      <c r="D42" s="1" t="s">
        <v>314</v>
      </c>
      <c r="E42" s="1" t="s">
        <v>1694</v>
      </c>
      <c r="F42" s="4">
        <v>250</v>
      </c>
      <c r="G42" s="4">
        <v>2567.88</v>
      </c>
      <c r="H42" s="4">
        <v>1</v>
      </c>
    </row>
    <row r="43" spans="2:8">
      <c r="B43" s="1" t="s">
        <v>1278</v>
      </c>
      <c r="C43" s="9">
        <v>5.75</v>
      </c>
      <c r="D43" s="1" t="s">
        <v>631</v>
      </c>
      <c r="E43" s="1" t="s">
        <v>823</v>
      </c>
      <c r="F43" s="4">
        <v>250</v>
      </c>
      <c r="G43" s="4">
        <v>2543.2600000000002</v>
      </c>
      <c r="H43" s="4">
        <v>0.99</v>
      </c>
    </row>
    <row r="44" spans="2:8">
      <c r="B44" s="1" t="s">
        <v>1691</v>
      </c>
      <c r="C44" s="9">
        <v>3.66</v>
      </c>
      <c r="D44" s="1" t="s">
        <v>314</v>
      </c>
      <c r="E44" s="1" t="s">
        <v>1690</v>
      </c>
      <c r="F44" s="4">
        <v>250</v>
      </c>
      <c r="G44" s="4">
        <v>2533.04</v>
      </c>
      <c r="H44" s="4">
        <v>0.98</v>
      </c>
    </row>
    <row r="45" spans="2:8">
      <c r="B45" s="1" t="s">
        <v>1272</v>
      </c>
      <c r="C45" s="9">
        <v>6.07</v>
      </c>
      <c r="D45" s="1" t="s">
        <v>314</v>
      </c>
      <c r="E45" s="1" t="s">
        <v>812</v>
      </c>
      <c r="F45" s="4">
        <v>250</v>
      </c>
      <c r="G45" s="4">
        <v>2523.36</v>
      </c>
      <c r="H45" s="4">
        <v>0.98</v>
      </c>
    </row>
    <row r="46" spans="2:8">
      <c r="B46" s="1" t="s">
        <v>2019</v>
      </c>
      <c r="C46" s="9">
        <v>4.47</v>
      </c>
      <c r="D46" s="1" t="s">
        <v>314</v>
      </c>
      <c r="E46" s="1" t="s">
        <v>2018</v>
      </c>
      <c r="F46" s="4">
        <v>250</v>
      </c>
      <c r="G46" s="4">
        <v>2521.9299999999998</v>
      </c>
      <c r="H46" s="4">
        <v>0.98</v>
      </c>
    </row>
    <row r="47" spans="2:8">
      <c r="B47" s="1" t="s">
        <v>1327</v>
      </c>
      <c r="C47" s="9">
        <v>4.0999999999999996</v>
      </c>
      <c r="D47" s="1" t="s">
        <v>322</v>
      </c>
      <c r="E47" s="1" t="s">
        <v>644</v>
      </c>
      <c r="F47" s="4">
        <v>200</v>
      </c>
      <c r="G47" s="4">
        <v>2056.14</v>
      </c>
      <c r="H47" s="4">
        <v>0.8</v>
      </c>
    </row>
    <row r="48" spans="2:8">
      <c r="B48" s="1" t="s">
        <v>1271</v>
      </c>
      <c r="C48" s="9">
        <v>4.97</v>
      </c>
      <c r="D48" s="1" t="s">
        <v>314</v>
      </c>
      <c r="E48" s="1" t="s">
        <v>811</v>
      </c>
      <c r="F48" s="4">
        <v>200</v>
      </c>
      <c r="G48" s="4">
        <v>2025.87</v>
      </c>
      <c r="H48" s="4">
        <v>0.79</v>
      </c>
    </row>
    <row r="49" spans="2:8">
      <c r="B49" s="1" t="s">
        <v>2017</v>
      </c>
      <c r="C49" s="9">
        <v>4.37</v>
      </c>
      <c r="D49" s="1" t="s">
        <v>314</v>
      </c>
      <c r="E49" s="1" t="s">
        <v>2016</v>
      </c>
      <c r="F49" s="4">
        <v>150</v>
      </c>
      <c r="G49" s="4">
        <v>1987.14</v>
      </c>
      <c r="H49" s="4">
        <v>0.77</v>
      </c>
    </row>
    <row r="50" spans="2:8">
      <c r="B50" s="1" t="s">
        <v>2015</v>
      </c>
      <c r="C50" s="9">
        <v>4.3499999999999996</v>
      </c>
      <c r="D50" s="1" t="s">
        <v>314</v>
      </c>
      <c r="E50" s="1" t="s">
        <v>2014</v>
      </c>
      <c r="F50" s="4">
        <v>150</v>
      </c>
      <c r="G50" s="4">
        <v>1548.12</v>
      </c>
      <c r="H50" s="4">
        <v>0.6</v>
      </c>
    </row>
    <row r="51" spans="2:8">
      <c r="B51" s="1" t="s">
        <v>1243</v>
      </c>
      <c r="C51" s="9">
        <v>4.17</v>
      </c>
      <c r="D51" s="1" t="s">
        <v>322</v>
      </c>
      <c r="E51" s="1" t="s">
        <v>894</v>
      </c>
      <c r="F51" s="4">
        <v>150</v>
      </c>
      <c r="G51" s="4">
        <v>1547.25</v>
      </c>
      <c r="H51" s="4">
        <v>0.6</v>
      </c>
    </row>
    <row r="52" spans="2:8">
      <c r="B52" s="1" t="s">
        <v>2013</v>
      </c>
      <c r="C52" s="9">
        <v>4.22</v>
      </c>
      <c r="D52" s="1" t="s">
        <v>314</v>
      </c>
      <c r="E52" s="1" t="s">
        <v>2012</v>
      </c>
      <c r="F52" s="4">
        <v>150</v>
      </c>
      <c r="G52" s="4">
        <v>1542.19</v>
      </c>
      <c r="H52" s="4">
        <v>0.6</v>
      </c>
    </row>
    <row r="53" spans="2:8">
      <c r="B53" s="1" t="s">
        <v>1477</v>
      </c>
      <c r="C53" s="9">
        <v>3.84</v>
      </c>
      <c r="D53" s="1" t="s">
        <v>314</v>
      </c>
      <c r="E53" s="1" t="s">
        <v>1476</v>
      </c>
      <c r="F53" s="4">
        <v>150</v>
      </c>
      <c r="G53" s="4">
        <v>1538.99</v>
      </c>
      <c r="H53" s="4">
        <v>0.6</v>
      </c>
    </row>
    <row r="54" spans="2:8">
      <c r="B54" s="1" t="s">
        <v>2011</v>
      </c>
      <c r="C54" s="9">
        <v>3.69</v>
      </c>
      <c r="D54" s="1" t="s">
        <v>314</v>
      </c>
      <c r="E54" s="1" t="s">
        <v>2010</v>
      </c>
      <c r="F54" s="4">
        <v>150</v>
      </c>
      <c r="G54" s="4">
        <v>1519.25</v>
      </c>
      <c r="H54" s="4">
        <v>0.59</v>
      </c>
    </row>
    <row r="55" spans="2:8">
      <c r="B55" s="1" t="s">
        <v>2009</v>
      </c>
      <c r="C55" s="9">
        <v>4.46</v>
      </c>
      <c r="D55" s="1" t="s">
        <v>314</v>
      </c>
      <c r="E55" s="1" t="s">
        <v>2008</v>
      </c>
      <c r="F55" s="4">
        <v>100</v>
      </c>
      <c r="G55" s="4">
        <v>1034.29</v>
      </c>
      <c r="H55" s="4">
        <v>0.4</v>
      </c>
    </row>
    <row r="56" spans="2:8">
      <c r="B56" s="1" t="s">
        <v>1934</v>
      </c>
      <c r="C56" s="9">
        <v>4.13</v>
      </c>
      <c r="D56" s="1" t="s">
        <v>314</v>
      </c>
      <c r="E56" s="1" t="s">
        <v>1933</v>
      </c>
      <c r="F56" s="4">
        <v>100</v>
      </c>
      <c r="G56" s="4">
        <v>1029.72</v>
      </c>
      <c r="H56" s="4">
        <v>0.4</v>
      </c>
    </row>
    <row r="57" spans="2:8">
      <c r="B57" s="1" t="s">
        <v>2007</v>
      </c>
      <c r="C57" s="9">
        <v>3.84</v>
      </c>
      <c r="D57" s="1" t="s">
        <v>314</v>
      </c>
      <c r="E57" s="1" t="s">
        <v>2006</v>
      </c>
      <c r="F57" s="4">
        <v>100</v>
      </c>
      <c r="G57" s="4">
        <v>1025.7</v>
      </c>
      <c r="H57" s="4">
        <v>0.4</v>
      </c>
    </row>
    <row r="58" spans="2:8">
      <c r="B58" s="1" t="s">
        <v>2005</v>
      </c>
      <c r="C58" s="9">
        <v>4.1100000000000003</v>
      </c>
      <c r="D58" s="1" t="s">
        <v>322</v>
      </c>
      <c r="E58" s="1" t="s">
        <v>2004</v>
      </c>
      <c r="F58" s="4">
        <v>500</v>
      </c>
      <c r="G58" s="4">
        <v>520</v>
      </c>
      <c r="H58" s="4">
        <v>0.2</v>
      </c>
    </row>
    <row r="59" spans="2:8">
      <c r="B59" s="1" t="s">
        <v>1928</v>
      </c>
      <c r="C59" s="9">
        <v>4.3600000000000003</v>
      </c>
      <c r="D59" s="1" t="s">
        <v>314</v>
      </c>
      <c r="E59" s="1" t="s">
        <v>1927</v>
      </c>
      <c r="F59" s="4">
        <v>50</v>
      </c>
      <c r="G59" s="4">
        <v>517.57000000000005</v>
      </c>
      <c r="H59" s="4">
        <v>0.2</v>
      </c>
    </row>
    <row r="60" spans="2:8">
      <c r="B60" s="1" t="s">
        <v>2003</v>
      </c>
      <c r="C60" s="9">
        <v>4.3600000000000003</v>
      </c>
      <c r="D60" s="1" t="s">
        <v>314</v>
      </c>
      <c r="E60" s="1" t="s">
        <v>2002</v>
      </c>
      <c r="F60" s="4">
        <v>50</v>
      </c>
      <c r="G60" s="4">
        <v>515.64</v>
      </c>
      <c r="H60" s="4">
        <v>0.2</v>
      </c>
    </row>
    <row r="61" spans="2:8">
      <c r="B61" s="1" t="s">
        <v>820</v>
      </c>
      <c r="C61" s="9">
        <v>4.55</v>
      </c>
      <c r="D61" s="1" t="s">
        <v>314</v>
      </c>
      <c r="E61" s="1" t="s">
        <v>821</v>
      </c>
      <c r="F61" s="4">
        <v>50</v>
      </c>
      <c r="G61" s="4">
        <v>515.59</v>
      </c>
      <c r="H61" s="4">
        <v>0.2</v>
      </c>
    </row>
    <row r="62" spans="2:8">
      <c r="B62" s="1" t="s">
        <v>1604</v>
      </c>
      <c r="C62" s="9">
        <v>4.0199999999999996</v>
      </c>
      <c r="D62" s="1" t="s">
        <v>314</v>
      </c>
      <c r="E62" s="1" t="s">
        <v>1603</v>
      </c>
      <c r="F62" s="4">
        <v>27</v>
      </c>
      <c r="G62" s="4">
        <v>273.18</v>
      </c>
      <c r="H62" s="4">
        <v>0.11</v>
      </c>
    </row>
    <row r="63" spans="2:8">
      <c r="B63" s="1" t="s">
        <v>1285</v>
      </c>
      <c r="C63" s="9">
        <v>3.64</v>
      </c>
      <c r="D63" s="1" t="s">
        <v>314</v>
      </c>
      <c r="E63" s="1" t="s">
        <v>836</v>
      </c>
      <c r="F63" s="4">
        <v>5</v>
      </c>
      <c r="G63" s="4">
        <v>50.81</v>
      </c>
      <c r="H63" s="4">
        <v>0.02</v>
      </c>
    </row>
    <row r="64" spans="2:8">
      <c r="B64" s="1" t="s">
        <v>887</v>
      </c>
      <c r="C64" s="9">
        <v>3.71</v>
      </c>
      <c r="D64" s="1" t="s">
        <v>314</v>
      </c>
      <c r="E64" s="1" t="s">
        <v>888</v>
      </c>
      <c r="F64" s="4">
        <v>4</v>
      </c>
      <c r="G64" s="4">
        <v>40.93</v>
      </c>
      <c r="H64" s="4">
        <v>0.02</v>
      </c>
    </row>
    <row r="65" spans="2:8">
      <c r="B65" s="1" t="s">
        <v>1588</v>
      </c>
      <c r="C65" s="9">
        <v>3.59</v>
      </c>
      <c r="D65" s="1" t="s">
        <v>314</v>
      </c>
      <c r="E65" s="1" t="s">
        <v>1587</v>
      </c>
      <c r="F65" s="4">
        <v>2</v>
      </c>
      <c r="G65" s="4">
        <v>20.07</v>
      </c>
      <c r="H65" s="4">
        <v>0.01</v>
      </c>
    </row>
    <row r="66" spans="2:8">
      <c r="B66" s="2" t="s">
        <v>1460</v>
      </c>
      <c r="C66" s="11"/>
      <c r="D66" s="2"/>
      <c r="E66" s="2"/>
      <c r="F66" s="7"/>
      <c r="G66" s="7">
        <f>SUM(G24:G65)</f>
        <v>101543.90999999997</v>
      </c>
      <c r="H66" s="7">
        <f>SUM(H24:H65)</f>
        <v>39.440000000000019</v>
      </c>
    </row>
    <row r="67" spans="2:8">
      <c r="B67" s="2" t="s">
        <v>334</v>
      </c>
    </row>
    <row r="68" spans="2:8">
      <c r="B68" s="1" t="s">
        <v>1759</v>
      </c>
      <c r="C68" s="9">
        <v>3.52</v>
      </c>
      <c r="D68" s="1" t="s">
        <v>304</v>
      </c>
      <c r="E68" s="1" t="s">
        <v>1758</v>
      </c>
      <c r="F68" s="4">
        <v>10000000</v>
      </c>
      <c r="G68" s="4">
        <v>9863.0300000000007</v>
      </c>
      <c r="H68" s="4">
        <v>3.83</v>
      </c>
    </row>
    <row r="69" spans="2:8">
      <c r="B69" s="1" t="s">
        <v>1671</v>
      </c>
      <c r="C69" s="9">
        <v>3.76</v>
      </c>
      <c r="D69" s="1" t="s">
        <v>111</v>
      </c>
      <c r="E69" s="1" t="s">
        <v>1670</v>
      </c>
      <c r="F69" s="4">
        <v>1500</v>
      </c>
      <c r="G69" s="4">
        <v>7330.1</v>
      </c>
      <c r="H69" s="4">
        <v>2.85</v>
      </c>
    </row>
    <row r="70" spans="2:8">
      <c r="B70" s="1" t="s">
        <v>1667</v>
      </c>
      <c r="C70" s="9">
        <v>4.5</v>
      </c>
      <c r="D70" s="1" t="s">
        <v>111</v>
      </c>
      <c r="E70" s="1" t="s">
        <v>1666</v>
      </c>
      <c r="F70" s="4">
        <v>1000</v>
      </c>
      <c r="G70" s="4">
        <v>4996.92</v>
      </c>
      <c r="H70" s="4">
        <v>1.94</v>
      </c>
    </row>
    <row r="71" spans="2:8">
      <c r="B71" s="1" t="s">
        <v>1647</v>
      </c>
      <c r="C71" s="9">
        <v>3.85</v>
      </c>
      <c r="D71" s="1" t="s">
        <v>111</v>
      </c>
      <c r="E71" s="1" t="s">
        <v>1646</v>
      </c>
      <c r="F71" s="4">
        <v>1000</v>
      </c>
      <c r="G71" s="4">
        <v>4984.74</v>
      </c>
      <c r="H71" s="4">
        <v>1.94</v>
      </c>
    </row>
    <row r="72" spans="2:8">
      <c r="B72" s="1" t="s">
        <v>2001</v>
      </c>
      <c r="C72" s="9">
        <v>3.41</v>
      </c>
      <c r="D72" s="1" t="s">
        <v>111</v>
      </c>
      <c r="E72" s="1" t="s">
        <v>2000</v>
      </c>
      <c r="F72" s="4">
        <v>5000</v>
      </c>
      <c r="G72" s="4">
        <v>4961.99</v>
      </c>
      <c r="H72" s="4">
        <v>1.93</v>
      </c>
    </row>
    <row r="73" spans="2:8">
      <c r="B73" s="1" t="s">
        <v>1999</v>
      </c>
      <c r="C73" s="9">
        <v>3.57</v>
      </c>
      <c r="D73" s="1" t="s">
        <v>111</v>
      </c>
      <c r="E73" s="1" t="s">
        <v>1998</v>
      </c>
      <c r="F73" s="4">
        <v>5000</v>
      </c>
      <c r="G73" s="4">
        <v>4933.51</v>
      </c>
      <c r="H73" s="4">
        <v>1.92</v>
      </c>
    </row>
    <row r="74" spans="2:8">
      <c r="B74" s="1" t="s">
        <v>1997</v>
      </c>
      <c r="C74" s="9">
        <v>3.92</v>
      </c>
      <c r="D74" s="1" t="s">
        <v>111</v>
      </c>
      <c r="E74" s="1" t="s">
        <v>1996</v>
      </c>
      <c r="F74" s="4">
        <v>1000</v>
      </c>
      <c r="G74" s="4">
        <v>4930.63</v>
      </c>
      <c r="H74" s="4">
        <v>1.91</v>
      </c>
    </row>
    <row r="75" spans="2:8">
      <c r="B75" s="1" t="s">
        <v>1677</v>
      </c>
      <c r="C75" s="9">
        <v>3.51</v>
      </c>
      <c r="D75" s="1" t="s">
        <v>304</v>
      </c>
      <c r="E75" s="1" t="s">
        <v>1676</v>
      </c>
      <c r="F75" s="4">
        <v>5000000</v>
      </c>
      <c r="G75" s="4">
        <v>4928.54</v>
      </c>
      <c r="H75" s="4">
        <v>1.91</v>
      </c>
    </row>
    <row r="76" spans="2:8">
      <c r="B76" s="1" t="s">
        <v>1673</v>
      </c>
      <c r="C76" s="9">
        <v>3.64</v>
      </c>
      <c r="D76" s="1" t="s">
        <v>111</v>
      </c>
      <c r="E76" s="1" t="s">
        <v>1672</v>
      </c>
      <c r="F76" s="4">
        <v>5000</v>
      </c>
      <c r="G76" s="4">
        <v>4911.83</v>
      </c>
      <c r="H76" s="4">
        <v>1.91</v>
      </c>
    </row>
    <row r="77" spans="2:8">
      <c r="B77" s="1" t="s">
        <v>1995</v>
      </c>
      <c r="C77" s="9">
        <v>4.84</v>
      </c>
      <c r="D77" s="1" t="s">
        <v>111</v>
      </c>
      <c r="E77" s="1" t="s">
        <v>1994</v>
      </c>
      <c r="F77" s="4">
        <v>1000</v>
      </c>
      <c r="G77" s="4">
        <v>4903.13</v>
      </c>
      <c r="H77" s="4">
        <v>1.9</v>
      </c>
    </row>
    <row r="78" spans="2:8">
      <c r="B78" s="1" t="s">
        <v>1286</v>
      </c>
      <c r="C78" s="9">
        <v>3.88</v>
      </c>
      <c r="D78" s="1" t="s">
        <v>111</v>
      </c>
      <c r="E78" s="1" t="s">
        <v>837</v>
      </c>
      <c r="F78" s="4">
        <v>5000</v>
      </c>
      <c r="G78" s="4">
        <v>4896.93</v>
      </c>
      <c r="H78" s="4">
        <v>1.9</v>
      </c>
    </row>
    <row r="79" spans="2:8">
      <c r="B79" s="1" t="s">
        <v>1801</v>
      </c>
      <c r="C79" s="9">
        <v>3.67</v>
      </c>
      <c r="D79" s="1" t="s">
        <v>111</v>
      </c>
      <c r="E79" s="1" t="s">
        <v>1800</v>
      </c>
      <c r="F79" s="4">
        <v>5000</v>
      </c>
      <c r="G79" s="4">
        <v>4884.1099999999997</v>
      </c>
      <c r="H79" s="4">
        <v>1.9</v>
      </c>
    </row>
    <row r="80" spans="2:8">
      <c r="B80" s="1" t="s">
        <v>1669</v>
      </c>
      <c r="C80" s="9">
        <v>3.88</v>
      </c>
      <c r="D80" s="1" t="s">
        <v>111</v>
      </c>
      <c r="E80" s="1" t="s">
        <v>1668</v>
      </c>
      <c r="F80" s="4">
        <v>5000</v>
      </c>
      <c r="G80" s="4">
        <v>4882.7</v>
      </c>
      <c r="H80" s="4">
        <v>1.9</v>
      </c>
    </row>
    <row r="81" spans="2:8">
      <c r="B81" s="1" t="s">
        <v>1649</v>
      </c>
      <c r="C81" s="9">
        <v>5.63</v>
      </c>
      <c r="D81" s="1" t="s">
        <v>111</v>
      </c>
      <c r="E81" s="1" t="s">
        <v>1648</v>
      </c>
      <c r="F81" s="4">
        <v>600</v>
      </c>
      <c r="G81" s="4">
        <v>2871.66</v>
      </c>
      <c r="H81" s="4">
        <v>1.1100000000000001</v>
      </c>
    </row>
    <row r="82" spans="2:8">
      <c r="B82" s="1" t="s">
        <v>1993</v>
      </c>
      <c r="C82" s="9">
        <v>3.4</v>
      </c>
      <c r="D82" s="1" t="s">
        <v>111</v>
      </c>
      <c r="E82" s="1" t="s">
        <v>1992</v>
      </c>
      <c r="F82" s="4">
        <v>500</v>
      </c>
      <c r="G82" s="4">
        <v>2487.4899999999998</v>
      </c>
      <c r="H82" s="4">
        <v>0.97</v>
      </c>
    </row>
    <row r="83" spans="2:8">
      <c r="B83" s="1" t="s">
        <v>1663</v>
      </c>
      <c r="C83" s="9">
        <v>3.87</v>
      </c>
      <c r="D83" s="1" t="s">
        <v>111</v>
      </c>
      <c r="E83" s="1" t="s">
        <v>1662</v>
      </c>
      <c r="F83" s="4">
        <v>500</v>
      </c>
      <c r="G83" s="4">
        <v>2484.7199999999998</v>
      </c>
      <c r="H83" s="4">
        <v>0.96</v>
      </c>
    </row>
    <row r="84" spans="2:8">
      <c r="B84" s="1" t="s">
        <v>1675</v>
      </c>
      <c r="C84" s="9">
        <v>3.54</v>
      </c>
      <c r="D84" s="1" t="s">
        <v>111</v>
      </c>
      <c r="E84" s="1" t="s">
        <v>1674</v>
      </c>
      <c r="F84" s="4">
        <v>500</v>
      </c>
      <c r="G84" s="4">
        <v>2463.6799999999998</v>
      </c>
      <c r="H84" s="4">
        <v>0.96</v>
      </c>
    </row>
    <row r="85" spans="2:8">
      <c r="B85" s="1" t="s">
        <v>1991</v>
      </c>
      <c r="C85" s="9">
        <v>3.67</v>
      </c>
      <c r="D85" s="1" t="s">
        <v>111</v>
      </c>
      <c r="E85" s="1" t="s">
        <v>1990</v>
      </c>
      <c r="F85" s="4">
        <v>2500</v>
      </c>
      <c r="G85" s="4">
        <v>2450.54</v>
      </c>
      <c r="H85" s="4">
        <v>0.95</v>
      </c>
    </row>
    <row r="86" spans="2:8">
      <c r="B86" s="1" t="s">
        <v>1795</v>
      </c>
      <c r="C86" s="9">
        <v>3.88</v>
      </c>
      <c r="D86" s="1" t="s">
        <v>112</v>
      </c>
      <c r="E86" s="1" t="s">
        <v>1794</v>
      </c>
      <c r="F86" s="4">
        <v>500</v>
      </c>
      <c r="G86" s="4">
        <v>2445.96</v>
      </c>
      <c r="H86" s="4">
        <v>0.95</v>
      </c>
    </row>
    <row r="87" spans="2:8">
      <c r="B87" s="1" t="s">
        <v>1287</v>
      </c>
      <c r="C87" s="9">
        <v>3.7</v>
      </c>
      <c r="D87" s="1" t="s">
        <v>111</v>
      </c>
      <c r="E87" s="1" t="s">
        <v>647</v>
      </c>
      <c r="F87" s="4">
        <v>2500</v>
      </c>
      <c r="G87" s="4">
        <v>2445.2199999999998</v>
      </c>
      <c r="H87" s="4">
        <v>0.95</v>
      </c>
    </row>
    <row r="88" spans="2:8">
      <c r="B88" s="1" t="s">
        <v>1745</v>
      </c>
      <c r="C88" s="9">
        <v>4.0999999999999996</v>
      </c>
      <c r="D88" s="1" t="s">
        <v>111</v>
      </c>
      <c r="E88" s="1" t="s">
        <v>1744</v>
      </c>
      <c r="F88" s="4">
        <v>500</v>
      </c>
      <c r="G88" s="4">
        <v>2445.0700000000002</v>
      </c>
      <c r="H88" s="4">
        <v>0.95</v>
      </c>
    </row>
    <row r="89" spans="2:8">
      <c r="B89" s="1" t="s">
        <v>1775</v>
      </c>
      <c r="C89" s="9">
        <v>4.46</v>
      </c>
      <c r="D89" s="1" t="s">
        <v>111</v>
      </c>
      <c r="E89" s="1" t="s">
        <v>1774</v>
      </c>
      <c r="F89" s="4">
        <v>500</v>
      </c>
      <c r="G89" s="4">
        <v>2436.08</v>
      </c>
      <c r="H89" s="4">
        <v>0.95</v>
      </c>
    </row>
    <row r="90" spans="2:8">
      <c r="B90" s="1" t="s">
        <v>1651</v>
      </c>
      <c r="C90" s="9">
        <v>4.8499999999999996</v>
      </c>
      <c r="D90" s="1" t="s">
        <v>111</v>
      </c>
      <c r="E90" s="1" t="s">
        <v>1650</v>
      </c>
      <c r="F90" s="4">
        <v>500</v>
      </c>
      <c r="G90" s="4">
        <v>2389.5100000000002</v>
      </c>
      <c r="H90" s="4">
        <v>0.93</v>
      </c>
    </row>
    <row r="91" spans="2:8">
      <c r="B91" s="1" t="s">
        <v>1717</v>
      </c>
      <c r="C91" s="9">
        <v>5.4</v>
      </c>
      <c r="D91" s="1" t="s">
        <v>111</v>
      </c>
      <c r="E91" s="1" t="s">
        <v>1716</v>
      </c>
      <c r="F91" s="4">
        <v>300</v>
      </c>
      <c r="G91" s="4">
        <v>1452.3</v>
      </c>
      <c r="H91" s="4">
        <v>0.56000000000000005</v>
      </c>
    </row>
    <row r="92" spans="2:8">
      <c r="B92" s="1" t="s">
        <v>1645</v>
      </c>
      <c r="C92" s="9">
        <v>5.25</v>
      </c>
      <c r="D92" s="1" t="s">
        <v>111</v>
      </c>
      <c r="E92" s="1" t="s">
        <v>1644</v>
      </c>
      <c r="F92" s="4">
        <v>200</v>
      </c>
      <c r="G92" s="4">
        <v>982.77</v>
      </c>
      <c r="H92" s="4">
        <v>0.38</v>
      </c>
    </row>
    <row r="93" spans="2:8">
      <c r="B93" s="1" t="s">
        <v>1719</v>
      </c>
      <c r="C93" s="9">
        <v>5.4</v>
      </c>
      <c r="D93" s="1" t="s">
        <v>111</v>
      </c>
      <c r="E93" s="1" t="s">
        <v>1718</v>
      </c>
      <c r="F93" s="4">
        <v>200</v>
      </c>
      <c r="G93" s="4">
        <v>969.73</v>
      </c>
      <c r="H93" s="4">
        <v>0.38</v>
      </c>
    </row>
    <row r="94" spans="2:8">
      <c r="B94" s="2" t="s">
        <v>119</v>
      </c>
      <c r="C94" s="11"/>
      <c r="D94" s="2"/>
      <c r="E94" s="2"/>
      <c r="F94" s="7"/>
      <c r="G94" s="7">
        <f>SUM(G67:G93)</f>
        <v>99732.89</v>
      </c>
      <c r="H94" s="7">
        <f>SUM(H67:H93)</f>
        <v>38.740000000000009</v>
      </c>
    </row>
    <row r="95" spans="2:8">
      <c r="B95" s="2" t="s">
        <v>120</v>
      </c>
      <c r="C95" s="11"/>
      <c r="D95" s="2"/>
      <c r="E95" s="2"/>
      <c r="F95" s="7"/>
      <c r="G95" s="7">
        <v>10904.92</v>
      </c>
      <c r="H95" s="7">
        <v>4.2300000000000004</v>
      </c>
    </row>
    <row r="96" spans="2:8">
      <c r="B96" s="2" t="s">
        <v>121</v>
      </c>
      <c r="C96" s="11"/>
      <c r="D96" s="2"/>
      <c r="E96" s="2"/>
      <c r="F96" s="7"/>
      <c r="G96" s="7">
        <v>250506.27000000002</v>
      </c>
      <c r="H96" s="7">
        <v>97.25</v>
      </c>
    </row>
    <row r="97" spans="2:8">
      <c r="B97" s="2" t="s">
        <v>122</v>
      </c>
      <c r="C97" s="11"/>
      <c r="D97" s="2"/>
      <c r="E97" s="2"/>
      <c r="F97" s="7"/>
      <c r="G97" s="7">
        <v>7086.4048126999824</v>
      </c>
      <c r="H97" s="7">
        <v>2.75</v>
      </c>
    </row>
    <row r="98" spans="2:8">
      <c r="B98" s="2" t="s">
        <v>123</v>
      </c>
      <c r="C98" s="11"/>
      <c r="D98" s="2"/>
      <c r="E98" s="2"/>
      <c r="F98" s="7"/>
      <c r="G98" s="7">
        <v>257592.67481269999</v>
      </c>
      <c r="H98" s="7">
        <v>100</v>
      </c>
    </row>
    <row r="99" spans="2:8">
      <c r="B99" s="1" t="s">
        <v>124</v>
      </c>
    </row>
    <row r="100" spans="2:8">
      <c r="B100" s="1" t="s">
        <v>125</v>
      </c>
    </row>
    <row r="101" spans="2:8">
      <c r="B101" s="2"/>
    </row>
    <row r="102" spans="2:8" ht="25.5">
      <c r="B102" s="8" t="s">
        <v>126</v>
      </c>
      <c r="C102" s="9" t="s">
        <v>127</v>
      </c>
    </row>
    <row r="103" spans="2:8">
      <c r="B103" s="2"/>
    </row>
    <row r="104" spans="2:8">
      <c r="B104" s="2" t="s">
        <v>128</v>
      </c>
    </row>
    <row r="105" spans="2:8">
      <c r="B105" s="2" t="s">
        <v>129</v>
      </c>
    </row>
    <row r="106" spans="2:8">
      <c r="B106" s="2" t="s">
        <v>1989</v>
      </c>
      <c r="C106" s="11"/>
    </row>
    <row r="107" spans="2:8">
      <c r="B107" s="2" t="s">
        <v>1988</v>
      </c>
      <c r="C107" s="11"/>
    </row>
    <row r="108" spans="2:8">
      <c r="B108" s="2" t="s">
        <v>1987</v>
      </c>
      <c r="C108" s="11"/>
    </row>
    <row r="109" spans="2:8">
      <c r="B109" s="2" t="s">
        <v>1986</v>
      </c>
      <c r="C109" s="11"/>
    </row>
    <row r="110" spans="2:8">
      <c r="B110" s="2" t="s">
        <v>1985</v>
      </c>
      <c r="C110" s="11"/>
    </row>
    <row r="111" spans="2:8">
      <c r="B111" s="2" t="s">
        <v>1984</v>
      </c>
      <c r="C111" s="11"/>
    </row>
    <row r="112" spans="2:8">
      <c r="B112" s="2" t="s">
        <v>1983</v>
      </c>
      <c r="C112" s="11"/>
    </row>
    <row r="113" spans="2:4">
      <c r="B113" s="2" t="s">
        <v>1982</v>
      </c>
      <c r="C113" s="11"/>
    </row>
    <row r="114" spans="2:4">
      <c r="B114" s="2" t="s">
        <v>1981</v>
      </c>
      <c r="C114" s="11"/>
    </row>
    <row r="115" spans="2:4">
      <c r="B115" s="2" t="s">
        <v>1980</v>
      </c>
      <c r="C115" s="11"/>
    </row>
    <row r="116" spans="2:4">
      <c r="B116" s="2" t="s">
        <v>1979</v>
      </c>
      <c r="C116" s="11"/>
    </row>
    <row r="117" spans="2:4">
      <c r="B117" s="2" t="s">
        <v>1978</v>
      </c>
      <c r="C117" s="11"/>
    </row>
    <row r="118" spans="2:4">
      <c r="B118" s="2" t="s">
        <v>1977</v>
      </c>
      <c r="C118" s="11"/>
    </row>
    <row r="119" spans="2:4">
      <c r="B119" s="2" t="s">
        <v>1976</v>
      </c>
      <c r="C119" s="11"/>
    </row>
    <row r="120" spans="2:4">
      <c r="B120" s="2" t="s">
        <v>1975</v>
      </c>
      <c r="C120" s="11"/>
    </row>
    <row r="121" spans="2:4">
      <c r="B121" s="2" t="s">
        <v>1974</v>
      </c>
      <c r="C121" s="11"/>
    </row>
    <row r="122" spans="2:4">
      <c r="B122" s="47" t="s">
        <v>1629</v>
      </c>
      <c r="C122" s="11"/>
    </row>
    <row r="123" spans="2:4">
      <c r="B123" s="47" t="s">
        <v>1973</v>
      </c>
    </row>
    <row r="125" spans="2:4">
      <c r="B125" s="71" t="s">
        <v>1627</v>
      </c>
      <c r="C125" s="70"/>
      <c r="D125" s="69"/>
    </row>
    <row r="126" spans="2:4" ht="75">
      <c r="B126" s="67" t="s">
        <v>1626</v>
      </c>
      <c r="C126" s="68" t="s">
        <v>1625</v>
      </c>
      <c r="D126" s="67" t="s">
        <v>1624</v>
      </c>
    </row>
    <row r="127" spans="2:4">
      <c r="B127" s="66" t="s">
        <v>41</v>
      </c>
      <c r="C127" s="72">
        <v>195</v>
      </c>
      <c r="D127" s="64">
        <v>1.83</v>
      </c>
    </row>
    <row r="131" spans="1:8">
      <c r="A131" s="3" t="s">
        <v>0</v>
      </c>
      <c r="B131" s="297" t="s">
        <v>36</v>
      </c>
      <c r="C131" s="297"/>
      <c r="D131" s="297"/>
      <c r="E131" s="297"/>
    </row>
    <row r="132" spans="1:8">
      <c r="C132" s="74"/>
    </row>
    <row r="133" spans="1:8">
      <c r="C133" s="74"/>
    </row>
    <row r="134" spans="1:8">
      <c r="C134" s="74"/>
    </row>
    <row r="135" spans="1:8">
      <c r="B135" s="1" t="s">
        <v>103</v>
      </c>
      <c r="C135" s="74"/>
    </row>
    <row r="136" spans="1:8">
      <c r="B136" s="5" t="s">
        <v>104</v>
      </c>
      <c r="C136" s="10" t="s">
        <v>132</v>
      </c>
      <c r="D136" s="5" t="s">
        <v>105</v>
      </c>
      <c r="E136" s="5" t="s">
        <v>106</v>
      </c>
      <c r="F136" s="6" t="s">
        <v>107</v>
      </c>
      <c r="G136" s="6" t="s">
        <v>108</v>
      </c>
      <c r="H136" s="6" t="s">
        <v>109</v>
      </c>
    </row>
    <row r="137" spans="1:8">
      <c r="B137" s="2" t="s">
        <v>121</v>
      </c>
      <c r="C137" s="79"/>
      <c r="D137" s="2"/>
      <c r="E137" s="2"/>
      <c r="F137" s="7"/>
      <c r="G137" s="7">
        <v>0</v>
      </c>
      <c r="H137" s="7">
        <v>0</v>
      </c>
    </row>
    <row r="138" spans="1:8">
      <c r="B138" s="2" t="s">
        <v>122</v>
      </c>
      <c r="C138" s="79"/>
      <c r="D138" s="2"/>
      <c r="E138" s="2"/>
      <c r="F138" s="7"/>
      <c r="G138" s="7">
        <v>1191.9997000000001</v>
      </c>
      <c r="H138" s="7">
        <v>100</v>
      </c>
    </row>
    <row r="139" spans="1:8">
      <c r="B139" s="2" t="s">
        <v>123</v>
      </c>
      <c r="C139" s="79"/>
      <c r="D139" s="2"/>
      <c r="E139" s="2"/>
      <c r="F139" s="7"/>
      <c r="G139" s="7">
        <v>1191.9997000000001</v>
      </c>
      <c r="H139" s="7">
        <v>100</v>
      </c>
    </row>
    <row r="140" spans="1:8">
      <c r="B140" s="1" t="s">
        <v>124</v>
      </c>
      <c r="C140" s="74"/>
    </row>
    <row r="141" spans="1:8">
      <c r="B141" s="1" t="s">
        <v>125</v>
      </c>
      <c r="C141" s="74"/>
    </row>
    <row r="142" spans="1:8">
      <c r="B142" s="2"/>
      <c r="C142" s="74"/>
    </row>
    <row r="143" spans="1:8" ht="25.5">
      <c r="B143" s="8" t="s">
        <v>126</v>
      </c>
      <c r="C143" s="74" t="s">
        <v>127</v>
      </c>
    </row>
    <row r="144" spans="1:8">
      <c r="B144" s="2"/>
      <c r="C144" s="74"/>
    </row>
    <row r="145" spans="2:3">
      <c r="B145" s="47" t="s">
        <v>1511</v>
      </c>
      <c r="C145" s="74"/>
    </row>
    <row r="146" spans="2:3">
      <c r="B146" s="2" t="s">
        <v>129</v>
      </c>
      <c r="C146" s="74"/>
    </row>
    <row r="147" spans="2:3">
      <c r="B147" s="2" t="s">
        <v>1972</v>
      </c>
      <c r="C147" s="79"/>
    </row>
    <row r="148" spans="2:3">
      <c r="B148" s="2" t="s">
        <v>1971</v>
      </c>
      <c r="C148" s="79"/>
    </row>
    <row r="149" spans="2:3">
      <c r="B149" s="2" t="s">
        <v>1970</v>
      </c>
      <c r="C149" s="79"/>
    </row>
    <row r="150" spans="2:3">
      <c r="B150" s="2" t="s">
        <v>1969</v>
      </c>
      <c r="C150" s="79"/>
    </row>
    <row r="151" spans="2:3">
      <c r="B151" s="2" t="s">
        <v>1968</v>
      </c>
      <c r="C151" s="79"/>
    </row>
    <row r="152" spans="2:3">
      <c r="B152" s="2" t="s">
        <v>1967</v>
      </c>
      <c r="C152" s="79"/>
    </row>
    <row r="153" spans="2:3">
      <c r="B153" s="2" t="s">
        <v>1966</v>
      </c>
      <c r="C153" s="79"/>
    </row>
    <row r="154" spans="2:3">
      <c r="B154" s="2" t="s">
        <v>1965</v>
      </c>
      <c r="C154" s="79"/>
    </row>
    <row r="155" spans="2:3">
      <c r="B155" s="2" t="s">
        <v>1964</v>
      </c>
      <c r="C155" s="79"/>
    </row>
    <row r="156" spans="2:3">
      <c r="B156" s="2" t="s">
        <v>1963</v>
      </c>
      <c r="C156" s="79"/>
    </row>
    <row r="157" spans="2:3">
      <c r="B157" s="2" t="s">
        <v>1962</v>
      </c>
      <c r="C157" s="79"/>
    </row>
    <row r="158" spans="2:3">
      <c r="B158" s="2" t="s">
        <v>1961</v>
      </c>
      <c r="C158" s="79"/>
    </row>
    <row r="159" spans="2:3">
      <c r="B159" s="2" t="s">
        <v>1960</v>
      </c>
      <c r="C159" s="79"/>
    </row>
    <row r="160" spans="2:3">
      <c r="B160" s="2" t="s">
        <v>1959</v>
      </c>
      <c r="C160" s="79"/>
    </row>
    <row r="161" spans="2:8">
      <c r="B161" s="2" t="s">
        <v>1958</v>
      </c>
      <c r="C161" s="79"/>
    </row>
    <row r="162" spans="2:8">
      <c r="B162" s="2" t="s">
        <v>1957</v>
      </c>
      <c r="C162" s="79"/>
    </row>
    <row r="163" spans="2:8">
      <c r="B163" s="2" t="s">
        <v>130</v>
      </c>
      <c r="C163" s="11"/>
    </row>
    <row r="164" spans="2:8">
      <c r="B164" s="2"/>
    </row>
    <row r="166" spans="2:8">
      <c r="B166" s="47" t="s">
        <v>1501</v>
      </c>
      <c r="C166" s="52"/>
      <c r="D166" s="51"/>
      <c r="E166" s="51"/>
      <c r="F166" s="50"/>
      <c r="G166" s="50"/>
      <c r="H166" s="80"/>
    </row>
    <row r="167" spans="2:8" ht="171">
      <c r="B167" s="61" t="s">
        <v>1500</v>
      </c>
      <c r="C167" s="60" t="s">
        <v>1499</v>
      </c>
      <c r="D167" s="59" t="s">
        <v>1498</v>
      </c>
      <c r="E167" s="59" t="s">
        <v>1497</v>
      </c>
      <c r="F167" s="58" t="s">
        <v>1496</v>
      </c>
      <c r="G167" s="50"/>
      <c r="H167" s="80"/>
    </row>
    <row r="168" spans="2:8" ht="15">
      <c r="B168" s="78" t="s">
        <v>1850</v>
      </c>
      <c r="C168" s="77" t="s">
        <v>1849</v>
      </c>
      <c r="D168" s="55">
        <v>535</v>
      </c>
      <c r="E168" s="82">
        <v>44.88</v>
      </c>
      <c r="F168" s="53">
        <v>2725.6301400000002</v>
      </c>
      <c r="G168" s="50" t="s">
        <v>1493</v>
      </c>
      <c r="H168" s="80"/>
    </row>
    <row r="169" spans="2:8" ht="15">
      <c r="B169" s="78" t="s">
        <v>1495</v>
      </c>
      <c r="C169" s="77" t="s">
        <v>1494</v>
      </c>
      <c r="D169" s="55">
        <v>657</v>
      </c>
      <c r="E169" s="82">
        <v>55.12</v>
      </c>
      <c r="F169" s="81">
        <v>5159.6400000000003</v>
      </c>
      <c r="G169" s="50" t="s">
        <v>1874</v>
      </c>
      <c r="H169" s="80"/>
    </row>
    <row r="170" spans="2:8">
      <c r="B170" s="51"/>
      <c r="C170" s="52"/>
      <c r="D170" s="51"/>
      <c r="E170" s="51"/>
      <c r="F170" s="50"/>
      <c r="G170" s="50"/>
      <c r="H170" s="80"/>
    </row>
    <row r="171" spans="2:8">
      <c r="B171" s="51" t="s">
        <v>1956</v>
      </c>
      <c r="C171" s="52"/>
      <c r="D171" s="51"/>
      <c r="E171" s="51"/>
      <c r="F171" s="50"/>
      <c r="G171" s="50"/>
      <c r="H171" s="80"/>
    </row>
    <row r="172" spans="2:8">
      <c r="B172" s="51" t="s">
        <v>1955</v>
      </c>
      <c r="C172" s="52"/>
      <c r="D172" s="51"/>
      <c r="E172" s="51"/>
      <c r="F172" s="50"/>
      <c r="G172" s="50"/>
      <c r="H172" s="80"/>
    </row>
    <row r="176" spans="2:8">
      <c r="C176" s="74"/>
    </row>
    <row r="177" spans="3:3">
      <c r="C177" s="74"/>
    </row>
    <row r="178" spans="3:3">
      <c r="C178" s="74"/>
    </row>
  </sheetData>
  <mergeCells count="3">
    <mergeCell ref="B1:E1"/>
    <mergeCell ref="B131:E131"/>
    <mergeCell ref="C3:C7"/>
  </mergeCells>
  <hyperlinks>
    <hyperlink ref="A1" location="Index!A1" display="Index" xr:uid="{67E18666-CAD8-4195-BEEF-82695F6E2C78}"/>
    <hyperlink ref="A131" location="Index!A1" display="Index" xr:uid="{4E9A31B3-8D8A-4EBC-9543-2D4A769AA381}"/>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6B2AE-3E27-41C0-885F-21B7061A22F9}">
  <dimension ref="A1:H93"/>
  <sheetViews>
    <sheetView workbookViewId="0">
      <selection activeCell="E5" sqref="E5"/>
    </sheetView>
  </sheetViews>
  <sheetFormatPr defaultRowHeight="12.75"/>
  <cols>
    <col min="1" max="1" width="5.42578125" style="1" bestFit="1" customWidth="1"/>
    <col min="2" max="2" width="67" style="1" bestFit="1" customWidth="1"/>
    <col min="3" max="3" width="20.7109375" style="9" customWidth="1"/>
    <col min="4" max="4" width="13.5703125" style="1" bestFit="1" customWidth="1"/>
    <col min="5" max="5" width="14.1406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297" t="s">
        <v>2066</v>
      </c>
      <c r="C1" s="297"/>
      <c r="D1" s="297"/>
      <c r="E1" s="297"/>
    </row>
    <row r="2" spans="1:8" ht="13.5" thickBot="1"/>
    <row r="3" spans="1:8" ht="15">
      <c r="B3" s="85" t="s">
        <v>2826</v>
      </c>
      <c r="C3" s="298"/>
    </row>
    <row r="4" spans="1:8" ht="45">
      <c r="B4" s="87" t="s">
        <v>2827</v>
      </c>
      <c r="C4" s="299"/>
    </row>
    <row r="5" spans="1:8" ht="15">
      <c r="B5" s="87" t="s">
        <v>2295</v>
      </c>
      <c r="C5" s="299"/>
    </row>
    <row r="6" spans="1:8" ht="15">
      <c r="B6" s="87" t="s">
        <v>2828</v>
      </c>
      <c r="C6" s="299"/>
    </row>
    <row r="7" spans="1:8" ht="30.75" thickBot="1">
      <c r="B7" s="88" t="s">
        <v>2829</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302</v>
      </c>
    </row>
    <row r="16" spans="1:8">
      <c r="B16" s="1" t="s">
        <v>1952</v>
      </c>
      <c r="C16" s="9">
        <v>6.54</v>
      </c>
      <c r="D16" s="1" t="s">
        <v>304</v>
      </c>
      <c r="E16" s="1" t="s">
        <v>1951</v>
      </c>
      <c r="F16" s="4">
        <v>700000</v>
      </c>
      <c r="G16" s="4">
        <v>707.18</v>
      </c>
      <c r="H16" s="4">
        <v>9.7899999999999991</v>
      </c>
    </row>
    <row r="17" spans="2:8">
      <c r="B17" s="1" t="s">
        <v>787</v>
      </c>
      <c r="C17" s="9">
        <v>5.74</v>
      </c>
      <c r="D17" s="1" t="s">
        <v>304</v>
      </c>
      <c r="E17" s="1" t="s">
        <v>788</v>
      </c>
      <c r="F17" s="4">
        <v>300000</v>
      </c>
      <c r="G17" s="4">
        <v>298.64</v>
      </c>
      <c r="H17" s="4">
        <v>4.1399999999999997</v>
      </c>
    </row>
    <row r="18" spans="2:8">
      <c r="B18" s="2" t="s">
        <v>312</v>
      </c>
      <c r="C18" s="11"/>
      <c r="D18" s="2"/>
      <c r="E18" s="2"/>
      <c r="F18" s="7"/>
      <c r="G18" s="7">
        <f>SUM(G12:G17)</f>
        <v>1005.8199999999999</v>
      </c>
      <c r="H18" s="7">
        <f>SUM(H12:H17)</f>
        <v>13.93</v>
      </c>
    </row>
    <row r="19" spans="2:8">
      <c r="B19" s="2" t="s">
        <v>313</v>
      </c>
    </row>
    <row r="20" spans="2:8">
      <c r="B20" s="1" t="s">
        <v>628</v>
      </c>
      <c r="C20" s="9">
        <v>6.48</v>
      </c>
      <c r="D20" s="1" t="s">
        <v>314</v>
      </c>
      <c r="E20" s="1" t="s">
        <v>629</v>
      </c>
      <c r="F20" s="4">
        <v>50</v>
      </c>
      <c r="G20" s="4">
        <v>500.79</v>
      </c>
      <c r="H20" s="4">
        <v>6.94</v>
      </c>
    </row>
    <row r="21" spans="2:8">
      <c r="B21" s="1" t="s">
        <v>2065</v>
      </c>
      <c r="C21" s="9">
        <v>8.31</v>
      </c>
      <c r="D21" s="1" t="s">
        <v>1523</v>
      </c>
      <c r="E21" s="1" t="s">
        <v>2064</v>
      </c>
      <c r="F21" s="4">
        <v>50</v>
      </c>
      <c r="G21" s="4">
        <v>489.94</v>
      </c>
      <c r="H21" s="4">
        <v>6.79</v>
      </c>
    </row>
    <row r="22" spans="2:8">
      <c r="B22" s="1" t="s">
        <v>1313</v>
      </c>
      <c r="C22" s="9">
        <v>8.06</v>
      </c>
      <c r="D22" s="1" t="s">
        <v>621</v>
      </c>
      <c r="E22" s="1" t="s">
        <v>622</v>
      </c>
      <c r="F22" s="4">
        <v>50</v>
      </c>
      <c r="G22" s="4">
        <v>481.35</v>
      </c>
      <c r="H22" s="4">
        <v>6.67</v>
      </c>
    </row>
    <row r="23" spans="2:8">
      <c r="B23" s="1" t="s">
        <v>316</v>
      </c>
      <c r="C23" s="9">
        <v>5.7</v>
      </c>
      <c r="D23" s="1" t="s">
        <v>314</v>
      </c>
      <c r="E23" s="1" t="s">
        <v>317</v>
      </c>
      <c r="F23" s="4">
        <v>40</v>
      </c>
      <c r="G23" s="4">
        <v>420.01</v>
      </c>
      <c r="H23" s="4">
        <v>5.82</v>
      </c>
    </row>
    <row r="24" spans="2:8">
      <c r="B24" s="1" t="s">
        <v>2063</v>
      </c>
      <c r="C24" s="9">
        <v>6.66</v>
      </c>
      <c r="D24" s="1" t="s">
        <v>2062</v>
      </c>
      <c r="E24" s="1" t="s">
        <v>2061</v>
      </c>
      <c r="F24" s="4">
        <v>40</v>
      </c>
      <c r="G24" s="4">
        <v>416.97</v>
      </c>
      <c r="H24" s="4">
        <v>5.77</v>
      </c>
    </row>
    <row r="25" spans="2:8">
      <c r="B25" s="1" t="s">
        <v>1246</v>
      </c>
      <c r="C25" s="9">
        <v>5.49</v>
      </c>
      <c r="D25" s="1" t="s">
        <v>314</v>
      </c>
      <c r="E25" s="1" t="s">
        <v>636</v>
      </c>
      <c r="F25" s="4">
        <v>40</v>
      </c>
      <c r="G25" s="4">
        <v>411.19</v>
      </c>
      <c r="H25" s="4">
        <v>5.69</v>
      </c>
    </row>
    <row r="26" spans="2:8">
      <c r="B26" s="1" t="s">
        <v>1320</v>
      </c>
      <c r="C26" s="9">
        <v>6.42</v>
      </c>
      <c r="D26" s="1" t="s">
        <v>637</v>
      </c>
      <c r="E26" s="1" t="s">
        <v>638</v>
      </c>
      <c r="F26" s="4">
        <v>40</v>
      </c>
      <c r="G26" s="4">
        <v>406.36</v>
      </c>
      <c r="H26" s="4">
        <v>5.63</v>
      </c>
    </row>
    <row r="27" spans="2:8">
      <c r="B27" s="1" t="s">
        <v>1283</v>
      </c>
      <c r="C27" s="9">
        <v>6.55</v>
      </c>
      <c r="D27" s="1" t="s">
        <v>314</v>
      </c>
      <c r="E27" s="1" t="s">
        <v>321</v>
      </c>
      <c r="F27" s="4">
        <v>40</v>
      </c>
      <c r="G27" s="4">
        <v>400.89</v>
      </c>
      <c r="H27" s="4">
        <v>5.55</v>
      </c>
    </row>
    <row r="28" spans="2:8">
      <c r="B28" s="1" t="s">
        <v>1902</v>
      </c>
      <c r="C28" s="9">
        <v>6.86</v>
      </c>
      <c r="D28" s="1" t="s">
        <v>314</v>
      </c>
      <c r="E28" s="1" t="s">
        <v>1901</v>
      </c>
      <c r="F28" s="4">
        <v>35</v>
      </c>
      <c r="G28" s="4">
        <v>380.13</v>
      </c>
      <c r="H28" s="4">
        <v>5.26</v>
      </c>
    </row>
    <row r="29" spans="2:8">
      <c r="B29" s="1" t="s">
        <v>1315</v>
      </c>
      <c r="C29" s="9">
        <v>6.54</v>
      </c>
      <c r="D29" s="1" t="s">
        <v>621</v>
      </c>
      <c r="E29" s="1" t="s">
        <v>630</v>
      </c>
      <c r="F29" s="4">
        <v>35</v>
      </c>
      <c r="G29" s="4">
        <v>362.53</v>
      </c>
      <c r="H29" s="4">
        <v>5.0199999999999996</v>
      </c>
    </row>
    <row r="30" spans="2:8">
      <c r="B30" s="1" t="s">
        <v>1930</v>
      </c>
      <c r="C30" s="9">
        <v>4.79</v>
      </c>
      <c r="D30" s="1" t="s">
        <v>314</v>
      </c>
      <c r="E30" s="1" t="s">
        <v>1929</v>
      </c>
      <c r="F30" s="4">
        <v>30</v>
      </c>
      <c r="G30" s="4">
        <v>312.64</v>
      </c>
      <c r="H30" s="4">
        <v>4.33</v>
      </c>
    </row>
    <row r="31" spans="2:8">
      <c r="B31" s="1" t="s">
        <v>1278</v>
      </c>
      <c r="C31" s="9">
        <v>5.75</v>
      </c>
      <c r="D31" s="1" t="s">
        <v>631</v>
      </c>
      <c r="E31" s="1" t="s">
        <v>823</v>
      </c>
      <c r="F31" s="4">
        <v>30</v>
      </c>
      <c r="G31" s="4">
        <v>305.19</v>
      </c>
      <c r="H31" s="4">
        <v>4.2300000000000004</v>
      </c>
    </row>
    <row r="32" spans="2:8">
      <c r="B32" s="1" t="s">
        <v>1343</v>
      </c>
      <c r="C32" s="9">
        <v>6.55</v>
      </c>
      <c r="D32" s="1" t="s">
        <v>314</v>
      </c>
      <c r="E32" s="1" t="s">
        <v>315</v>
      </c>
      <c r="F32" s="4">
        <v>30</v>
      </c>
      <c r="G32" s="4">
        <v>300.67</v>
      </c>
      <c r="H32" s="4">
        <v>4.16</v>
      </c>
    </row>
    <row r="33" spans="2:8">
      <c r="B33" s="1" t="s">
        <v>2060</v>
      </c>
      <c r="C33" s="9">
        <v>7.06</v>
      </c>
      <c r="D33" s="1" t="s">
        <v>314</v>
      </c>
      <c r="E33" s="1" t="s">
        <v>2059</v>
      </c>
      <c r="F33" s="4">
        <v>12</v>
      </c>
      <c r="G33" s="4">
        <v>126.72</v>
      </c>
      <c r="H33" s="4">
        <v>1.76</v>
      </c>
    </row>
    <row r="34" spans="2:8">
      <c r="B34" s="1" t="s">
        <v>1325</v>
      </c>
      <c r="C34" s="9">
        <v>6.43</v>
      </c>
      <c r="D34" s="1" t="s">
        <v>314</v>
      </c>
      <c r="E34" s="1" t="s">
        <v>642</v>
      </c>
      <c r="F34" s="4">
        <v>10</v>
      </c>
      <c r="G34" s="4">
        <v>101.23</v>
      </c>
      <c r="H34" s="4">
        <v>1.4</v>
      </c>
    </row>
    <row r="35" spans="2:8">
      <c r="B35" s="2" t="s">
        <v>330</v>
      </c>
      <c r="C35" s="11"/>
      <c r="D35" s="2"/>
      <c r="E35" s="2"/>
      <c r="F35" s="7"/>
      <c r="G35" s="7">
        <f>SUM(G19:G34)</f>
        <v>5416.61</v>
      </c>
      <c r="H35" s="7">
        <f>SUM(H19:H34)</f>
        <v>75.02000000000001</v>
      </c>
    </row>
    <row r="36" spans="2:8">
      <c r="B36" s="2" t="s">
        <v>331</v>
      </c>
    </row>
    <row r="37" spans="2:8">
      <c r="B37" s="1" t="s">
        <v>1896</v>
      </c>
      <c r="C37" s="9">
        <v>5.46</v>
      </c>
      <c r="D37" s="1" t="s">
        <v>314</v>
      </c>
      <c r="E37" s="1" t="s">
        <v>1895</v>
      </c>
      <c r="F37" s="4">
        <v>40</v>
      </c>
      <c r="G37" s="4">
        <v>418.98</v>
      </c>
      <c r="H37" s="4">
        <v>5.8</v>
      </c>
    </row>
    <row r="38" spans="2:8">
      <c r="B38" s="2" t="s">
        <v>333</v>
      </c>
      <c r="C38" s="11"/>
      <c r="D38" s="2"/>
      <c r="E38" s="2"/>
      <c r="F38" s="7"/>
      <c r="G38" s="7">
        <f>SUM(G36:G37)</f>
        <v>418.98</v>
      </c>
      <c r="H38" s="7">
        <f>SUM(H36:H37)</f>
        <v>5.8</v>
      </c>
    </row>
    <row r="39" spans="2:8">
      <c r="B39" s="2" t="s">
        <v>399</v>
      </c>
      <c r="C39" s="11"/>
      <c r="D39" s="2"/>
      <c r="E39" s="2"/>
      <c r="F39" s="7"/>
      <c r="G39" s="7">
        <v>185.92</v>
      </c>
      <c r="H39" s="7">
        <v>2.58</v>
      </c>
    </row>
    <row r="40" spans="2:8">
      <c r="B40" s="2" t="s">
        <v>121</v>
      </c>
      <c r="C40" s="11"/>
      <c r="D40" s="2"/>
      <c r="E40" s="2"/>
      <c r="F40" s="7"/>
      <c r="G40" s="7">
        <v>7027.33</v>
      </c>
      <c r="H40" s="7">
        <v>97.33</v>
      </c>
    </row>
    <row r="41" spans="2:8">
      <c r="B41" s="2" t="s">
        <v>122</v>
      </c>
      <c r="C41" s="11"/>
      <c r="D41" s="2"/>
      <c r="E41" s="2"/>
      <c r="F41" s="7"/>
      <c r="G41" s="7">
        <v>193.1295032099998</v>
      </c>
      <c r="H41" s="7">
        <v>2.6700000000000017</v>
      </c>
    </row>
    <row r="42" spans="2:8">
      <c r="B42" s="2" t="s">
        <v>123</v>
      </c>
      <c r="C42" s="11"/>
      <c r="D42" s="2"/>
      <c r="E42" s="2"/>
      <c r="F42" s="7"/>
      <c r="G42" s="7">
        <v>7220.4595032099996</v>
      </c>
      <c r="H42" s="7">
        <v>100</v>
      </c>
    </row>
    <row r="43" spans="2:8">
      <c r="B43" s="1" t="s">
        <v>124</v>
      </c>
    </row>
    <row r="44" spans="2:8">
      <c r="B44" s="1" t="s">
        <v>125</v>
      </c>
    </row>
    <row r="45" spans="2:8">
      <c r="B45" s="2"/>
    </row>
    <row r="46" spans="2:8" ht="25.5">
      <c r="B46" s="8" t="s">
        <v>126</v>
      </c>
      <c r="C46" s="9" t="s">
        <v>127</v>
      </c>
    </row>
    <row r="47" spans="2:8">
      <c r="B47" s="2"/>
    </row>
    <row r="48" spans="2:8">
      <c r="B48" s="2" t="s">
        <v>128</v>
      </c>
    </row>
    <row r="49" spans="1:5">
      <c r="B49" s="2" t="s">
        <v>129</v>
      </c>
    </row>
    <row r="50" spans="1:5">
      <c r="B50" s="2" t="s">
        <v>2058</v>
      </c>
      <c r="C50" s="11"/>
    </row>
    <row r="51" spans="1:5">
      <c r="B51" s="2" t="s">
        <v>2057</v>
      </c>
      <c r="C51" s="11"/>
    </row>
    <row r="52" spans="1:5">
      <c r="B52" s="2" t="s">
        <v>2056</v>
      </c>
      <c r="C52" s="11"/>
    </row>
    <row r="53" spans="1:5">
      <c r="B53" s="2" t="s">
        <v>2055</v>
      </c>
      <c r="C53" s="11"/>
    </row>
    <row r="54" spans="1:5">
      <c r="B54" s="2" t="s">
        <v>2054</v>
      </c>
      <c r="C54" s="11"/>
    </row>
    <row r="55" spans="1:5">
      <c r="B55" s="2" t="s">
        <v>2053</v>
      </c>
      <c r="C55" s="11"/>
    </row>
    <row r="56" spans="1:5">
      <c r="B56" s="2" t="s">
        <v>2052</v>
      </c>
      <c r="C56" s="11"/>
    </row>
    <row r="57" spans="1:5">
      <c r="B57" s="2" t="s">
        <v>2051</v>
      </c>
      <c r="C57" s="11"/>
    </row>
    <row r="58" spans="1:5">
      <c r="B58" s="2" t="s">
        <v>130</v>
      </c>
      <c r="C58" s="11"/>
    </row>
    <row r="59" spans="1:5">
      <c r="B59" s="47" t="s">
        <v>2050</v>
      </c>
    </row>
    <row r="61" spans="1:5">
      <c r="A61" s="3" t="s">
        <v>0</v>
      </c>
      <c r="B61" s="297" t="s">
        <v>25</v>
      </c>
      <c r="C61" s="297"/>
      <c r="D61" s="297"/>
      <c r="E61" s="297"/>
    </row>
    <row r="62" spans="1:5">
      <c r="C62" s="74"/>
    </row>
    <row r="63" spans="1:5">
      <c r="C63" s="74"/>
    </row>
    <row r="64" spans="1:5">
      <c r="C64" s="74"/>
    </row>
    <row r="65" spans="2:8">
      <c r="B65" s="1" t="s">
        <v>103</v>
      </c>
      <c r="C65" s="74"/>
    </row>
    <row r="66" spans="2:8">
      <c r="B66" s="5" t="s">
        <v>104</v>
      </c>
      <c r="C66" s="10" t="s">
        <v>132</v>
      </c>
      <c r="D66" s="5" t="s">
        <v>105</v>
      </c>
      <c r="E66" s="5" t="s">
        <v>106</v>
      </c>
      <c r="F66" s="6" t="s">
        <v>107</v>
      </c>
      <c r="G66" s="6" t="s">
        <v>108</v>
      </c>
      <c r="H66" s="6" t="s">
        <v>109</v>
      </c>
    </row>
    <row r="67" spans="2:8">
      <c r="B67" s="2" t="s">
        <v>121</v>
      </c>
      <c r="C67" s="79"/>
      <c r="D67" s="2"/>
      <c r="E67" s="2"/>
      <c r="F67" s="7"/>
      <c r="G67" s="7">
        <v>0</v>
      </c>
      <c r="H67" s="7">
        <v>0</v>
      </c>
    </row>
    <row r="68" spans="2:8">
      <c r="B68" s="2" t="s">
        <v>122</v>
      </c>
      <c r="C68" s="79"/>
      <c r="D68" s="2"/>
      <c r="E68" s="2"/>
      <c r="F68" s="7"/>
      <c r="G68" s="7">
        <v>150</v>
      </c>
      <c r="H68" s="7">
        <v>100</v>
      </c>
    </row>
    <row r="69" spans="2:8">
      <c r="B69" s="2" t="s">
        <v>123</v>
      </c>
      <c r="C69" s="79"/>
      <c r="D69" s="2"/>
      <c r="E69" s="2"/>
      <c r="F69" s="7"/>
      <c r="G69" s="7">
        <v>150</v>
      </c>
      <c r="H69" s="7">
        <v>100</v>
      </c>
    </row>
    <row r="70" spans="2:8">
      <c r="B70" s="1" t="s">
        <v>124</v>
      </c>
      <c r="C70" s="74"/>
    </row>
    <row r="71" spans="2:8">
      <c r="B71" s="1" t="s">
        <v>125</v>
      </c>
      <c r="C71" s="74"/>
    </row>
    <row r="72" spans="2:8">
      <c r="B72" s="2"/>
      <c r="C72" s="74"/>
    </row>
    <row r="73" spans="2:8" ht="25.5">
      <c r="B73" s="8" t="s">
        <v>126</v>
      </c>
      <c r="C73" s="74" t="s">
        <v>127</v>
      </c>
    </row>
    <row r="74" spans="2:8">
      <c r="B74" s="2"/>
      <c r="C74" s="74"/>
    </row>
    <row r="75" spans="2:8">
      <c r="B75" s="47" t="s">
        <v>1511</v>
      </c>
      <c r="C75" s="74"/>
    </row>
    <row r="76" spans="2:8">
      <c r="B76" s="2" t="s">
        <v>129</v>
      </c>
      <c r="C76" s="74"/>
    </row>
    <row r="77" spans="2:8">
      <c r="B77" s="2" t="s">
        <v>2049</v>
      </c>
      <c r="C77" s="79"/>
    </row>
    <row r="78" spans="2:8">
      <c r="B78" s="2" t="s">
        <v>2048</v>
      </c>
      <c r="C78" s="79"/>
    </row>
    <row r="79" spans="2:8">
      <c r="B79" s="2" t="s">
        <v>2047</v>
      </c>
      <c r="C79" s="79"/>
    </row>
    <row r="80" spans="2:8">
      <c r="B80" s="2" t="s">
        <v>2046</v>
      </c>
      <c r="C80" s="79"/>
    </row>
    <row r="81" spans="2:8">
      <c r="B81" s="2" t="s">
        <v>2045</v>
      </c>
      <c r="C81" s="79"/>
    </row>
    <row r="82" spans="2:8">
      <c r="B82" s="2" t="s">
        <v>2044</v>
      </c>
      <c r="C82" s="79"/>
    </row>
    <row r="83" spans="2:8">
      <c r="B83" s="2" t="s">
        <v>2043</v>
      </c>
      <c r="C83" s="79"/>
    </row>
    <row r="84" spans="2:8">
      <c r="B84" s="2" t="s">
        <v>2042</v>
      </c>
      <c r="C84" s="79"/>
    </row>
    <row r="85" spans="2:8">
      <c r="B85" s="2" t="s">
        <v>130</v>
      </c>
      <c r="C85" s="11"/>
    </row>
    <row r="86" spans="2:8">
      <c r="B86" s="2"/>
    </row>
    <row r="88" spans="2:8">
      <c r="B88" s="47" t="s">
        <v>1501</v>
      </c>
      <c r="C88" s="52"/>
      <c r="D88" s="51"/>
      <c r="E88" s="51"/>
      <c r="F88" s="50"/>
      <c r="G88" s="50"/>
      <c r="H88" s="48"/>
    </row>
    <row r="89" spans="2:8" ht="171">
      <c r="B89" s="61" t="s">
        <v>1500</v>
      </c>
      <c r="C89" s="60" t="s">
        <v>1499</v>
      </c>
      <c r="D89" s="59" t="s">
        <v>1498</v>
      </c>
      <c r="E89" s="59" t="s">
        <v>1497</v>
      </c>
      <c r="F89" s="58" t="s">
        <v>1496</v>
      </c>
      <c r="G89" s="50"/>
      <c r="H89" s="48"/>
    </row>
    <row r="90" spans="2:8" ht="25.5">
      <c r="B90" s="83" t="s">
        <v>1495</v>
      </c>
      <c r="C90" s="56" t="s">
        <v>1494</v>
      </c>
      <c r="D90" s="55">
        <v>150</v>
      </c>
      <c r="E90" s="54">
        <v>100</v>
      </c>
      <c r="F90" s="76">
        <v>1178</v>
      </c>
      <c r="G90" s="50" t="s">
        <v>1493</v>
      </c>
      <c r="H90" s="48"/>
    </row>
    <row r="91" spans="2:8">
      <c r="B91" s="51"/>
      <c r="C91" s="52"/>
      <c r="D91" s="51"/>
      <c r="E91" s="51"/>
      <c r="F91" s="50"/>
      <c r="G91" s="50"/>
      <c r="H91" s="48"/>
    </row>
    <row r="92" spans="2:8">
      <c r="B92" s="51"/>
      <c r="C92" s="52"/>
      <c r="D92" s="51"/>
      <c r="E92" s="51"/>
      <c r="F92" s="50"/>
      <c r="G92" s="50"/>
      <c r="H92" s="48"/>
    </row>
    <row r="93" spans="2:8">
      <c r="B93" s="51" t="s">
        <v>2041</v>
      </c>
      <c r="C93" s="52"/>
      <c r="D93" s="51"/>
      <c r="E93" s="51"/>
      <c r="F93" s="50"/>
      <c r="G93" s="50"/>
      <c r="H93" s="48"/>
    </row>
  </sheetData>
  <mergeCells count="3">
    <mergeCell ref="B1:E1"/>
    <mergeCell ref="B61:E61"/>
    <mergeCell ref="C3:C7"/>
  </mergeCells>
  <hyperlinks>
    <hyperlink ref="A1" location="Index!A1" display="Index" xr:uid="{D2349DE2-4501-4A53-A698-58B557ED4306}"/>
    <hyperlink ref="A61" location="Index!A1" display="Index" xr:uid="{2BC6C25A-FFB7-4C7C-A934-9A13BB563B2C}"/>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FA74-5BC2-4973-B502-6832DC79E2F4}">
  <dimension ref="A1:H77"/>
  <sheetViews>
    <sheetView workbookViewId="0">
      <selection activeCell="B4" sqref="B4"/>
    </sheetView>
  </sheetViews>
  <sheetFormatPr defaultRowHeight="12.75"/>
  <cols>
    <col min="1" max="1" width="5.42578125" style="1" bestFit="1" customWidth="1"/>
    <col min="2" max="2" width="67" style="1" bestFit="1" customWidth="1"/>
    <col min="3" max="3" width="20.7109375" style="9" customWidth="1"/>
    <col min="4" max="4" width="12.140625" style="1" bestFit="1" customWidth="1"/>
    <col min="5" max="5" width="14.5703125" style="1" bestFit="1" customWidth="1"/>
    <col min="6" max="6" width="12.5703125" style="4" bestFit="1" customWidth="1"/>
    <col min="7" max="7" width="18.140625" style="4" bestFit="1" customWidth="1"/>
    <col min="8" max="8" width="9.140625" style="4" bestFit="1"/>
    <col min="9" max="16384" width="9.140625" style="1"/>
  </cols>
  <sheetData>
    <row r="1" spans="1:8">
      <c r="A1" s="3" t="s">
        <v>0</v>
      </c>
      <c r="B1" s="297" t="s">
        <v>102</v>
      </c>
      <c r="C1" s="297"/>
      <c r="D1" s="297"/>
      <c r="E1" s="297"/>
    </row>
    <row r="2" spans="1:8" ht="13.5" thickBot="1"/>
    <row r="3" spans="1:8" ht="15">
      <c r="B3" s="85" t="s">
        <v>2830</v>
      </c>
      <c r="C3" s="304"/>
    </row>
    <row r="4" spans="1:8" ht="15">
      <c r="B4" s="86" t="s">
        <v>2831</v>
      </c>
      <c r="C4" s="305"/>
    </row>
    <row r="5" spans="1:8" ht="15">
      <c r="B5" s="87" t="s">
        <v>2295</v>
      </c>
      <c r="C5" s="305"/>
    </row>
    <row r="6" spans="1:8" ht="15">
      <c r="B6" s="87" t="s">
        <v>2832</v>
      </c>
      <c r="C6" s="305"/>
    </row>
    <row r="7" spans="1:8" ht="15.75" thickBot="1">
      <c r="B7" s="89" t="s">
        <v>2833</v>
      </c>
      <c r="C7" s="306"/>
    </row>
    <row r="10" spans="1:8">
      <c r="B10" s="1" t="s">
        <v>103</v>
      </c>
    </row>
    <row r="12" spans="1:8">
      <c r="B12" s="5" t="s">
        <v>104</v>
      </c>
      <c r="C12" s="10" t="s">
        <v>2132</v>
      </c>
      <c r="D12" s="5" t="s">
        <v>105</v>
      </c>
      <c r="E12" s="5" t="s">
        <v>106</v>
      </c>
      <c r="F12" s="6" t="s">
        <v>107</v>
      </c>
      <c r="G12" s="6" t="s">
        <v>108</v>
      </c>
      <c r="H12" s="6" t="s">
        <v>109</v>
      </c>
    </row>
    <row r="13" spans="1:8">
      <c r="B13" s="2" t="s">
        <v>110</v>
      </c>
    </row>
    <row r="14" spans="1:8">
      <c r="B14" s="2" t="s">
        <v>2131</v>
      </c>
    </row>
    <row r="15" spans="1:8">
      <c r="B15" s="1" t="s">
        <v>2130</v>
      </c>
      <c r="C15" s="9">
        <v>3.31</v>
      </c>
      <c r="D15" s="1" t="s">
        <v>304</v>
      </c>
      <c r="E15" s="1" t="s">
        <v>2129</v>
      </c>
      <c r="F15" s="4">
        <v>111500000</v>
      </c>
      <c r="G15" s="4">
        <v>111177.32</v>
      </c>
      <c r="H15" s="4">
        <v>10.38</v>
      </c>
    </row>
    <row r="16" spans="1:8">
      <c r="B16" s="1" t="s">
        <v>2128</v>
      </c>
      <c r="C16" s="9">
        <v>3.38</v>
      </c>
      <c r="D16" s="1" t="s">
        <v>304</v>
      </c>
      <c r="E16" s="1" t="s">
        <v>2127</v>
      </c>
      <c r="F16" s="4">
        <v>92500000</v>
      </c>
      <c r="G16" s="4">
        <v>91753.43</v>
      </c>
      <c r="H16" s="4">
        <v>8.57</v>
      </c>
    </row>
    <row r="17" spans="2:8">
      <c r="B17" s="1" t="s">
        <v>2126</v>
      </c>
      <c r="C17" s="9">
        <v>3.31</v>
      </c>
      <c r="D17" s="1" t="s">
        <v>304</v>
      </c>
      <c r="E17" s="1" t="s">
        <v>2125</v>
      </c>
      <c r="F17" s="4">
        <v>81000000</v>
      </c>
      <c r="G17" s="4">
        <v>80612.09</v>
      </c>
      <c r="H17" s="4">
        <v>7.53</v>
      </c>
    </row>
    <row r="18" spans="2:8">
      <c r="B18" s="1" t="s">
        <v>1735</v>
      </c>
      <c r="C18" s="9">
        <v>3.41</v>
      </c>
      <c r="D18" s="1" t="s">
        <v>111</v>
      </c>
      <c r="E18" s="1" t="s">
        <v>1734</v>
      </c>
      <c r="F18" s="4">
        <v>13500</v>
      </c>
      <c r="G18" s="4">
        <v>67130.509999999995</v>
      </c>
      <c r="H18" s="4">
        <v>6.27</v>
      </c>
    </row>
    <row r="19" spans="2:8">
      <c r="B19" s="1" t="s">
        <v>2124</v>
      </c>
      <c r="C19" s="9">
        <v>3.31</v>
      </c>
      <c r="D19" s="1" t="s">
        <v>304</v>
      </c>
      <c r="E19" s="1" t="s">
        <v>2123</v>
      </c>
      <c r="F19" s="4">
        <v>55000000</v>
      </c>
      <c r="G19" s="4">
        <v>54702.73</v>
      </c>
      <c r="H19" s="4">
        <v>5.1100000000000003</v>
      </c>
    </row>
    <row r="20" spans="2:8">
      <c r="B20" s="1" t="s">
        <v>2122</v>
      </c>
      <c r="C20" s="9">
        <v>3.47</v>
      </c>
      <c r="D20" s="1" t="s">
        <v>111</v>
      </c>
      <c r="E20" s="1" t="s">
        <v>2121</v>
      </c>
      <c r="F20" s="4">
        <v>10000</v>
      </c>
      <c r="G20" s="4">
        <v>49995.25</v>
      </c>
      <c r="H20" s="4">
        <v>4.67</v>
      </c>
    </row>
    <row r="21" spans="2:8">
      <c r="B21" s="1" t="s">
        <v>2120</v>
      </c>
      <c r="C21" s="9">
        <v>3.29</v>
      </c>
      <c r="D21" s="1" t="s">
        <v>304</v>
      </c>
      <c r="E21" s="1" t="s">
        <v>2119</v>
      </c>
      <c r="F21" s="4">
        <v>50000000</v>
      </c>
      <c r="G21" s="4">
        <v>49919.05</v>
      </c>
      <c r="H21" s="4">
        <v>4.66</v>
      </c>
    </row>
    <row r="22" spans="2:8">
      <c r="B22" s="1" t="s">
        <v>2118</v>
      </c>
      <c r="C22" s="9">
        <v>3.69</v>
      </c>
      <c r="D22" s="1" t="s">
        <v>111</v>
      </c>
      <c r="E22" s="1" t="s">
        <v>2117</v>
      </c>
      <c r="F22" s="4">
        <v>10000</v>
      </c>
      <c r="G22" s="4">
        <v>49783.6</v>
      </c>
      <c r="H22" s="4">
        <v>4.6500000000000004</v>
      </c>
    </row>
    <row r="23" spans="2:8">
      <c r="B23" s="1" t="s">
        <v>2116</v>
      </c>
      <c r="C23" s="9">
        <v>3.4</v>
      </c>
      <c r="D23" s="1" t="s">
        <v>111</v>
      </c>
      <c r="E23" s="1" t="s">
        <v>2115</v>
      </c>
      <c r="F23" s="4">
        <v>8000</v>
      </c>
      <c r="G23" s="4">
        <v>39840.44</v>
      </c>
      <c r="H23" s="4">
        <v>3.72</v>
      </c>
    </row>
    <row r="24" spans="2:8">
      <c r="B24" s="1" t="s">
        <v>1793</v>
      </c>
      <c r="C24" s="9">
        <v>3.49</v>
      </c>
      <c r="D24" s="1" t="s">
        <v>111</v>
      </c>
      <c r="E24" s="1" t="s">
        <v>1792</v>
      </c>
      <c r="F24" s="4">
        <v>8000</v>
      </c>
      <c r="G24" s="4">
        <v>39718.959999999999</v>
      </c>
      <c r="H24" s="4">
        <v>3.71</v>
      </c>
    </row>
    <row r="25" spans="2:8">
      <c r="B25" s="1" t="s">
        <v>1733</v>
      </c>
      <c r="C25" s="9">
        <v>3.49</v>
      </c>
      <c r="D25" s="1" t="s">
        <v>111</v>
      </c>
      <c r="E25" s="1" t="s">
        <v>1732</v>
      </c>
      <c r="F25" s="4">
        <v>6000</v>
      </c>
      <c r="G25" s="4">
        <v>29758.14</v>
      </c>
      <c r="H25" s="4">
        <v>2.78</v>
      </c>
    </row>
    <row r="26" spans="2:8">
      <c r="B26" s="1" t="s">
        <v>2114</v>
      </c>
      <c r="C26" s="9">
        <v>3.33</v>
      </c>
      <c r="D26" s="1" t="s">
        <v>111</v>
      </c>
      <c r="E26" s="1" t="s">
        <v>2113</v>
      </c>
      <c r="F26" s="4">
        <v>5000</v>
      </c>
      <c r="G26" s="4">
        <v>24911.38</v>
      </c>
      <c r="H26" s="4">
        <v>2.33</v>
      </c>
    </row>
    <row r="27" spans="2:8">
      <c r="B27" s="1" t="s">
        <v>1679</v>
      </c>
      <c r="C27" s="9">
        <v>3.33</v>
      </c>
      <c r="D27" s="1" t="s">
        <v>111</v>
      </c>
      <c r="E27" s="1" t="s">
        <v>1678</v>
      </c>
      <c r="F27" s="4">
        <v>5000</v>
      </c>
      <c r="G27" s="4">
        <v>24870.68</v>
      </c>
      <c r="H27" s="4">
        <v>2.3199999999999998</v>
      </c>
    </row>
    <row r="28" spans="2:8">
      <c r="B28" s="1" t="s">
        <v>2112</v>
      </c>
      <c r="C28" s="9">
        <v>3.49</v>
      </c>
      <c r="D28" s="1" t="s">
        <v>111</v>
      </c>
      <c r="E28" s="1" t="s">
        <v>2111</v>
      </c>
      <c r="F28" s="4">
        <v>5000</v>
      </c>
      <c r="G28" s="4">
        <v>24814.93</v>
      </c>
      <c r="H28" s="4">
        <v>2.3199999999999998</v>
      </c>
    </row>
    <row r="29" spans="2:8">
      <c r="B29" s="1" t="s">
        <v>2110</v>
      </c>
      <c r="C29" s="9">
        <v>3.47</v>
      </c>
      <c r="D29" s="1" t="s">
        <v>111</v>
      </c>
      <c r="E29" s="1" t="s">
        <v>2109</v>
      </c>
      <c r="F29" s="4">
        <v>5000</v>
      </c>
      <c r="G29" s="4">
        <v>24806.9</v>
      </c>
      <c r="H29" s="4">
        <v>2.3199999999999998</v>
      </c>
    </row>
    <row r="30" spans="2:8">
      <c r="B30" s="1" t="s">
        <v>2108</v>
      </c>
      <c r="C30" s="9">
        <v>3.66</v>
      </c>
      <c r="D30" s="1" t="s">
        <v>111</v>
      </c>
      <c r="E30" s="1" t="s">
        <v>2107</v>
      </c>
      <c r="F30" s="4">
        <v>5000</v>
      </c>
      <c r="G30" s="4">
        <v>24786.55</v>
      </c>
      <c r="H30" s="4">
        <v>2.31</v>
      </c>
    </row>
    <row r="31" spans="2:8">
      <c r="B31" s="1" t="s">
        <v>2106</v>
      </c>
      <c r="C31" s="9">
        <v>3.7</v>
      </c>
      <c r="D31" s="1" t="s">
        <v>111</v>
      </c>
      <c r="E31" s="1" t="s">
        <v>2105</v>
      </c>
      <c r="F31" s="4">
        <v>4000</v>
      </c>
      <c r="G31" s="4">
        <v>19977.72</v>
      </c>
      <c r="H31" s="4">
        <v>1.87</v>
      </c>
    </row>
    <row r="32" spans="2:8">
      <c r="B32" s="1" t="s">
        <v>2104</v>
      </c>
      <c r="C32" s="9">
        <v>3.33</v>
      </c>
      <c r="D32" s="1" t="s">
        <v>111</v>
      </c>
      <c r="E32" s="1" t="s">
        <v>2103</v>
      </c>
      <c r="F32" s="4">
        <v>4000</v>
      </c>
      <c r="G32" s="4">
        <v>19932.72</v>
      </c>
      <c r="H32" s="4">
        <v>1.86</v>
      </c>
    </row>
    <row r="33" spans="2:8">
      <c r="B33" s="1" t="s">
        <v>2102</v>
      </c>
      <c r="C33" s="9">
        <v>3.6</v>
      </c>
      <c r="D33" s="1" t="s">
        <v>111</v>
      </c>
      <c r="E33" s="1" t="s">
        <v>2101</v>
      </c>
      <c r="F33" s="4">
        <v>3000</v>
      </c>
      <c r="G33" s="4">
        <v>14995.56</v>
      </c>
      <c r="H33" s="4">
        <v>1.4</v>
      </c>
    </row>
    <row r="34" spans="2:8">
      <c r="B34" s="1" t="s">
        <v>2100</v>
      </c>
      <c r="C34" s="9">
        <v>3.6</v>
      </c>
      <c r="D34" s="1" t="s">
        <v>112</v>
      </c>
      <c r="E34" s="1" t="s">
        <v>2099</v>
      </c>
      <c r="F34" s="4">
        <v>3000</v>
      </c>
      <c r="G34" s="4">
        <v>14922.11</v>
      </c>
      <c r="H34" s="4">
        <v>1.39</v>
      </c>
    </row>
    <row r="35" spans="2:8">
      <c r="B35" s="1" t="s">
        <v>1791</v>
      </c>
      <c r="C35" s="9">
        <v>3.49</v>
      </c>
      <c r="D35" s="1" t="s">
        <v>111</v>
      </c>
      <c r="E35" s="1" t="s">
        <v>1790</v>
      </c>
      <c r="F35" s="4">
        <v>3000</v>
      </c>
      <c r="G35" s="4">
        <v>14873.43</v>
      </c>
      <c r="H35" s="4">
        <v>1.39</v>
      </c>
    </row>
    <row r="36" spans="2:8">
      <c r="B36" s="1" t="s">
        <v>113</v>
      </c>
      <c r="C36" s="9">
        <v>3.29</v>
      </c>
      <c r="D36" s="1" t="s">
        <v>304</v>
      </c>
      <c r="E36" s="1" t="s">
        <v>114</v>
      </c>
      <c r="F36" s="4">
        <v>14500000</v>
      </c>
      <c r="G36" s="4">
        <v>14476.52</v>
      </c>
      <c r="H36" s="4">
        <v>1.35</v>
      </c>
    </row>
    <row r="37" spans="2:8">
      <c r="B37" s="1" t="s">
        <v>2098</v>
      </c>
      <c r="C37" s="9">
        <v>3.34</v>
      </c>
      <c r="D37" s="1" t="s">
        <v>111</v>
      </c>
      <c r="E37" s="1" t="s">
        <v>2097</v>
      </c>
      <c r="F37" s="4">
        <v>12500</v>
      </c>
      <c r="G37" s="4">
        <v>12446.48</v>
      </c>
      <c r="H37" s="4">
        <v>1.1599999999999999</v>
      </c>
    </row>
    <row r="38" spans="2:8">
      <c r="B38" s="1" t="s">
        <v>2096</v>
      </c>
      <c r="C38" s="9">
        <v>3.45</v>
      </c>
      <c r="D38" s="1" t="s">
        <v>111</v>
      </c>
      <c r="E38" s="1" t="s">
        <v>2095</v>
      </c>
      <c r="F38" s="4">
        <v>12500</v>
      </c>
      <c r="G38" s="4">
        <v>12431.85</v>
      </c>
      <c r="H38" s="4">
        <v>1.1599999999999999</v>
      </c>
    </row>
    <row r="39" spans="2:8">
      <c r="B39" s="1" t="s">
        <v>2094</v>
      </c>
      <c r="C39" s="9">
        <v>3.48</v>
      </c>
      <c r="D39" s="1" t="s">
        <v>111</v>
      </c>
      <c r="E39" s="1" t="s">
        <v>2093</v>
      </c>
      <c r="F39" s="4">
        <v>2500</v>
      </c>
      <c r="G39" s="4">
        <v>12403.04</v>
      </c>
      <c r="H39" s="4">
        <v>1.1599999999999999</v>
      </c>
    </row>
    <row r="40" spans="2:8">
      <c r="B40" s="1" t="s">
        <v>2092</v>
      </c>
      <c r="C40" s="9">
        <v>3.95</v>
      </c>
      <c r="D40" s="1" t="s">
        <v>111</v>
      </c>
      <c r="E40" s="1" t="s">
        <v>2091</v>
      </c>
      <c r="F40" s="4">
        <v>2100</v>
      </c>
      <c r="G40" s="4">
        <v>10423.299999999999</v>
      </c>
      <c r="H40" s="4">
        <v>0.97</v>
      </c>
    </row>
    <row r="41" spans="2:8">
      <c r="B41" s="1" t="s">
        <v>2090</v>
      </c>
      <c r="C41" s="9">
        <v>3.35</v>
      </c>
      <c r="D41" s="1" t="s">
        <v>111</v>
      </c>
      <c r="E41" s="1" t="s">
        <v>2089</v>
      </c>
      <c r="F41" s="4">
        <v>2000</v>
      </c>
      <c r="G41" s="4">
        <v>9995.41</v>
      </c>
      <c r="H41" s="4">
        <v>0.93</v>
      </c>
    </row>
    <row r="42" spans="2:8">
      <c r="B42" s="1" t="s">
        <v>2001</v>
      </c>
      <c r="C42" s="9">
        <v>3.41</v>
      </c>
      <c r="D42" s="1" t="s">
        <v>111</v>
      </c>
      <c r="E42" s="1" t="s">
        <v>2000</v>
      </c>
      <c r="F42" s="4">
        <v>10000</v>
      </c>
      <c r="G42" s="4">
        <v>9923.9699999999993</v>
      </c>
      <c r="H42" s="4">
        <v>0.93</v>
      </c>
    </row>
    <row r="43" spans="2:8">
      <c r="B43" s="1" t="s">
        <v>115</v>
      </c>
      <c r="C43" s="9">
        <v>3.29</v>
      </c>
      <c r="D43" s="1" t="s">
        <v>304</v>
      </c>
      <c r="E43" s="1" t="s">
        <v>116</v>
      </c>
      <c r="F43" s="4">
        <v>7000000</v>
      </c>
      <c r="G43" s="4">
        <v>6988.67</v>
      </c>
      <c r="H43" s="4">
        <v>0.65</v>
      </c>
    </row>
    <row r="44" spans="2:8">
      <c r="B44" s="1" t="s">
        <v>2088</v>
      </c>
      <c r="C44" s="9">
        <v>3.4</v>
      </c>
      <c r="D44" s="1" t="s">
        <v>111</v>
      </c>
      <c r="E44" s="1" t="s">
        <v>2087</v>
      </c>
      <c r="F44" s="4">
        <v>1000</v>
      </c>
      <c r="G44" s="4">
        <v>4999.54</v>
      </c>
      <c r="H44" s="4">
        <v>0.47</v>
      </c>
    </row>
    <row r="45" spans="2:8">
      <c r="B45" s="1" t="s">
        <v>2086</v>
      </c>
      <c r="C45" s="9">
        <v>3.56</v>
      </c>
      <c r="D45" s="1" t="s">
        <v>111</v>
      </c>
      <c r="E45" s="1" t="s">
        <v>2085</v>
      </c>
      <c r="F45" s="4">
        <v>1000</v>
      </c>
      <c r="G45" s="4">
        <v>4996.1099999999997</v>
      </c>
      <c r="H45" s="4">
        <v>0.47</v>
      </c>
    </row>
    <row r="46" spans="2:8">
      <c r="B46" s="1" t="s">
        <v>2084</v>
      </c>
      <c r="C46" s="9">
        <v>3.56</v>
      </c>
      <c r="D46" s="1" t="s">
        <v>111</v>
      </c>
      <c r="E46" s="1" t="s">
        <v>2083</v>
      </c>
      <c r="F46" s="4">
        <v>1000</v>
      </c>
      <c r="G46" s="4">
        <v>4985.8999999999996</v>
      </c>
      <c r="H46" s="4">
        <v>0.47</v>
      </c>
    </row>
    <row r="47" spans="2:8">
      <c r="B47" s="1" t="s">
        <v>2082</v>
      </c>
      <c r="C47" s="9">
        <v>3.72</v>
      </c>
      <c r="D47" s="1" t="s">
        <v>112</v>
      </c>
      <c r="E47" s="1" t="s">
        <v>2081</v>
      </c>
      <c r="F47" s="4">
        <v>1000</v>
      </c>
      <c r="G47" s="4">
        <v>4981.72</v>
      </c>
      <c r="H47" s="4">
        <v>0.47</v>
      </c>
    </row>
    <row r="48" spans="2:8">
      <c r="B48" s="1" t="s">
        <v>117</v>
      </c>
      <c r="C48" s="9">
        <v>3.35</v>
      </c>
      <c r="D48" s="1" t="s">
        <v>304</v>
      </c>
      <c r="E48" s="1" t="s">
        <v>118</v>
      </c>
      <c r="F48" s="4">
        <v>1500000</v>
      </c>
      <c r="G48" s="4">
        <v>1498.49</v>
      </c>
      <c r="H48" s="4">
        <v>0.14000000000000001</v>
      </c>
    </row>
    <row r="49" spans="2:8">
      <c r="B49" s="1" t="s">
        <v>2080</v>
      </c>
      <c r="C49" s="9">
        <v>3.36</v>
      </c>
      <c r="D49" s="1" t="s">
        <v>304</v>
      </c>
      <c r="E49" s="1" t="s">
        <v>2079</v>
      </c>
      <c r="F49" s="4">
        <v>1500000</v>
      </c>
      <c r="G49" s="4">
        <v>1490.81</v>
      </c>
      <c r="H49" s="4">
        <v>0.14000000000000001</v>
      </c>
    </row>
    <row r="50" spans="2:8">
      <c r="B50" s="2" t="s">
        <v>119</v>
      </c>
      <c r="C50" s="11"/>
      <c r="D50" s="2"/>
      <c r="E50" s="2"/>
      <c r="F50" s="7"/>
      <c r="G50" s="7">
        <f>SUM(G12:G49)</f>
        <v>985325.31000000029</v>
      </c>
      <c r="H50" s="7">
        <f>SUM(H12:H49)</f>
        <v>92.029999999999987</v>
      </c>
    </row>
    <row r="51" spans="2:8">
      <c r="B51" s="2" t="s">
        <v>2078</v>
      </c>
      <c r="C51" s="11"/>
      <c r="D51" s="2"/>
      <c r="E51" s="2"/>
      <c r="F51" s="7"/>
      <c r="G51" s="7">
        <v>26897.64</v>
      </c>
      <c r="H51" s="7">
        <v>2.5099999999999998</v>
      </c>
    </row>
    <row r="52" spans="2:8">
      <c r="B52" s="2" t="s">
        <v>120</v>
      </c>
      <c r="C52" s="11"/>
      <c r="D52" s="2"/>
      <c r="E52" s="2"/>
      <c r="F52" s="7"/>
      <c r="G52" s="7">
        <v>4310.18</v>
      </c>
      <c r="H52" s="7">
        <v>0.4</v>
      </c>
    </row>
    <row r="53" spans="2:8">
      <c r="B53" s="2" t="s">
        <v>121</v>
      </c>
      <c r="C53" s="11"/>
      <c r="D53" s="2"/>
      <c r="E53" s="2"/>
      <c r="F53" s="7"/>
      <c r="G53" s="7">
        <v>1016533.13</v>
      </c>
      <c r="H53" s="7">
        <v>94.91</v>
      </c>
    </row>
    <row r="54" spans="2:8">
      <c r="B54" s="2" t="s">
        <v>122</v>
      </c>
      <c r="C54" s="11"/>
      <c r="D54" s="2"/>
      <c r="E54" s="2"/>
      <c r="F54" s="7"/>
      <c r="G54" s="7">
        <v>54512.986146299932</v>
      </c>
      <c r="H54" s="7">
        <v>5.0900000000000034</v>
      </c>
    </row>
    <row r="55" spans="2:8">
      <c r="B55" s="2" t="s">
        <v>123</v>
      </c>
      <c r="C55" s="11"/>
      <c r="D55" s="2"/>
      <c r="E55" s="2"/>
      <c r="F55" s="7"/>
      <c r="G55" s="7">
        <v>1071046.1161463</v>
      </c>
      <c r="H55" s="7">
        <v>100</v>
      </c>
    </row>
    <row r="56" spans="2:8">
      <c r="B56" s="1" t="s">
        <v>124</v>
      </c>
    </row>
    <row r="57" spans="2:8">
      <c r="B57" s="1" t="s">
        <v>125</v>
      </c>
    </row>
    <row r="58" spans="2:8">
      <c r="B58" s="2"/>
    </row>
    <row r="59" spans="2:8" ht="25.5">
      <c r="B59" s="8" t="s">
        <v>126</v>
      </c>
      <c r="C59" s="9" t="s">
        <v>127</v>
      </c>
    </row>
    <row r="60" spans="2:8">
      <c r="B60" s="2"/>
    </row>
    <row r="61" spans="2:8">
      <c r="B61" s="2" t="s">
        <v>128</v>
      </c>
    </row>
    <row r="62" spans="2:8">
      <c r="B62" s="2" t="s">
        <v>129</v>
      </c>
    </row>
    <row r="63" spans="2:8">
      <c r="B63" s="2" t="s">
        <v>2077</v>
      </c>
      <c r="C63" s="11"/>
    </row>
    <row r="64" spans="2:8">
      <c r="B64" s="2" t="s">
        <v>2076</v>
      </c>
      <c r="C64" s="11"/>
    </row>
    <row r="65" spans="2:4">
      <c r="B65" s="2" t="s">
        <v>2075</v>
      </c>
      <c r="C65" s="11"/>
    </row>
    <row r="66" spans="2:4">
      <c r="B66" s="2" t="s">
        <v>2074</v>
      </c>
      <c r="C66" s="11"/>
    </row>
    <row r="67" spans="2:4">
      <c r="B67" s="2" t="s">
        <v>2073</v>
      </c>
      <c r="C67" s="11"/>
    </row>
    <row r="68" spans="2:4">
      <c r="B68" s="2" t="s">
        <v>2072</v>
      </c>
      <c r="C68" s="11"/>
    </row>
    <row r="69" spans="2:4">
      <c r="B69" s="2" t="s">
        <v>2071</v>
      </c>
      <c r="C69" s="11"/>
    </row>
    <row r="70" spans="2:4">
      <c r="B70" s="2" t="s">
        <v>2070</v>
      </c>
      <c r="C70" s="11"/>
    </row>
    <row r="71" spans="2:4">
      <c r="B71" s="47" t="s">
        <v>1629</v>
      </c>
      <c r="C71" s="11"/>
    </row>
    <row r="72" spans="2:4">
      <c r="B72" s="47" t="s">
        <v>2069</v>
      </c>
    </row>
    <row r="74" spans="2:4">
      <c r="B74" s="71" t="s">
        <v>1627</v>
      </c>
      <c r="C74" s="70"/>
      <c r="D74" s="69"/>
    </row>
    <row r="75" spans="2:4" ht="75">
      <c r="B75" s="67" t="s">
        <v>1626</v>
      </c>
      <c r="C75" s="68" t="s">
        <v>1625</v>
      </c>
      <c r="D75" s="67" t="s">
        <v>1624</v>
      </c>
    </row>
    <row r="76" spans="2:4" ht="15">
      <c r="B76" s="84" t="s">
        <v>2068</v>
      </c>
      <c r="C76" s="72">
        <v>120</v>
      </c>
      <c r="D76" s="64">
        <v>1.1299999999999999</v>
      </c>
    </row>
    <row r="77" spans="2:4" ht="15">
      <c r="B77" s="84" t="s">
        <v>2067</v>
      </c>
      <c r="C77" s="72">
        <v>22</v>
      </c>
      <c r="D77" s="64">
        <v>2.4300000000000002</v>
      </c>
    </row>
  </sheetData>
  <mergeCells count="2">
    <mergeCell ref="B1:E1"/>
    <mergeCell ref="C3:C7"/>
  </mergeCells>
  <hyperlinks>
    <hyperlink ref="A1" location="Index!A1" display="Index" xr:uid="{1D5ED8AB-5616-42B9-B7BB-17004B499024}"/>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7D813-84B4-46F4-9E20-04A4EADAB188}">
  <dimension ref="A1:I58"/>
  <sheetViews>
    <sheetView workbookViewId="0">
      <selection activeCell="G4" sqref="G4"/>
    </sheetView>
  </sheetViews>
  <sheetFormatPr defaultRowHeight="12.75"/>
  <cols>
    <col min="1" max="1" width="5.42578125" style="1" bestFit="1" customWidth="1"/>
    <col min="2" max="2" width="52.5703125" style="1" bestFit="1" customWidth="1"/>
    <col min="3" max="3" width="12.7109375" style="9" bestFit="1" customWidth="1"/>
    <col min="4" max="4" width="14.85546875" style="1" bestFit="1" customWidth="1"/>
    <col min="5" max="5" width="11.8554687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297" t="s">
        <v>19</v>
      </c>
      <c r="C1" s="297"/>
      <c r="D1" s="297"/>
      <c r="E1" s="297"/>
    </row>
    <row r="3" spans="1:8" ht="15">
      <c r="B3" s="174" t="s">
        <v>3029</v>
      </c>
      <c r="C3" s="338"/>
      <c r="D3" s="338"/>
    </row>
    <row r="4" spans="1:8" ht="45" customHeight="1">
      <c r="B4" s="175" t="s">
        <v>3032</v>
      </c>
      <c r="C4" s="338"/>
      <c r="D4" s="338"/>
    </row>
    <row r="5" spans="1:8" ht="15">
      <c r="B5" s="175" t="s">
        <v>3030</v>
      </c>
      <c r="C5" s="338"/>
      <c r="D5" s="338"/>
    </row>
    <row r="6" spans="1:8" ht="45" customHeight="1">
      <c r="B6" s="175" t="s">
        <v>3031</v>
      </c>
      <c r="C6" s="338"/>
      <c r="D6" s="338"/>
    </row>
    <row r="8" spans="1:8">
      <c r="B8" s="1" t="s">
        <v>103</v>
      </c>
    </row>
    <row r="10" spans="1:8">
      <c r="B10" s="5" t="s">
        <v>104</v>
      </c>
      <c r="C10" s="10" t="s">
        <v>132</v>
      </c>
      <c r="D10" s="5" t="s">
        <v>105</v>
      </c>
      <c r="E10" s="5" t="s">
        <v>106</v>
      </c>
      <c r="F10" s="6" t="s">
        <v>107</v>
      </c>
      <c r="G10" s="6" t="s">
        <v>108</v>
      </c>
      <c r="H10" s="6" t="s">
        <v>109</v>
      </c>
    </row>
    <row r="11" spans="1:8">
      <c r="B11" s="2" t="s">
        <v>110</v>
      </c>
    </row>
    <row r="12" spans="1:8">
      <c r="B12" s="2" t="s">
        <v>136</v>
      </c>
    </row>
    <row r="13" spans="1:8">
      <c r="B13" s="2" t="s">
        <v>302</v>
      </c>
    </row>
    <row r="14" spans="1:8">
      <c r="B14" s="1" t="s">
        <v>2279</v>
      </c>
      <c r="C14" s="9">
        <v>3.88</v>
      </c>
      <c r="D14" s="1" t="s">
        <v>304</v>
      </c>
      <c r="E14" s="1" t="s">
        <v>2278</v>
      </c>
      <c r="F14" s="4">
        <v>7500000</v>
      </c>
      <c r="G14" s="4">
        <v>7425.13</v>
      </c>
      <c r="H14" s="4">
        <v>19.21</v>
      </c>
    </row>
    <row r="15" spans="1:8">
      <c r="B15" s="1" t="s">
        <v>3088</v>
      </c>
      <c r="C15" s="9">
        <v>5.19</v>
      </c>
      <c r="D15" s="1" t="s">
        <v>304</v>
      </c>
      <c r="E15" s="1" t="s">
        <v>2191</v>
      </c>
      <c r="F15" s="4">
        <v>1000000</v>
      </c>
      <c r="G15" s="4">
        <v>1109.04</v>
      </c>
      <c r="H15" s="4">
        <v>2.87</v>
      </c>
    </row>
    <row r="16" spans="1:8">
      <c r="B16" s="2" t="s">
        <v>312</v>
      </c>
      <c r="C16" s="11"/>
      <c r="D16" s="2"/>
      <c r="E16" s="2"/>
      <c r="F16" s="7"/>
      <c r="G16" s="7">
        <f>SUM(G10:G15)</f>
        <v>8534.17</v>
      </c>
      <c r="H16" s="7">
        <f>SUM(H10:H15)</f>
        <v>22.080000000000002</v>
      </c>
    </row>
    <row r="17" spans="2:8">
      <c r="B17" s="2" t="s">
        <v>313</v>
      </c>
    </row>
    <row r="18" spans="2:8">
      <c r="B18" s="1" t="s">
        <v>1316</v>
      </c>
      <c r="C18" s="9">
        <v>6.49</v>
      </c>
      <c r="D18" s="1" t="s">
        <v>631</v>
      </c>
      <c r="E18" s="1" t="s">
        <v>632</v>
      </c>
      <c r="F18" s="4">
        <v>300</v>
      </c>
      <c r="G18" s="4">
        <v>3029.34</v>
      </c>
      <c r="H18" s="4">
        <v>7.84</v>
      </c>
    </row>
    <row r="19" spans="2:8">
      <c r="B19" s="1" t="s">
        <v>3089</v>
      </c>
      <c r="C19" s="9">
        <v>5.25</v>
      </c>
      <c r="D19" s="1" t="s">
        <v>314</v>
      </c>
      <c r="E19" s="1" t="s">
        <v>2277</v>
      </c>
      <c r="F19" s="4">
        <v>250</v>
      </c>
      <c r="G19" s="4">
        <v>2501.58</v>
      </c>
      <c r="H19" s="4">
        <v>6.47</v>
      </c>
    </row>
    <row r="20" spans="2:8">
      <c r="B20" s="1" t="s">
        <v>3090</v>
      </c>
      <c r="C20" s="9">
        <v>6.55</v>
      </c>
      <c r="D20" s="1" t="s">
        <v>314</v>
      </c>
      <c r="E20" s="1" t="s">
        <v>320</v>
      </c>
      <c r="F20" s="4">
        <v>150</v>
      </c>
      <c r="G20" s="4">
        <v>1503.36</v>
      </c>
      <c r="H20" s="4">
        <v>3.89</v>
      </c>
    </row>
    <row r="21" spans="2:8">
      <c r="B21" s="1" t="s">
        <v>2276</v>
      </c>
      <c r="C21" s="9">
        <v>6.71</v>
      </c>
      <c r="D21" s="1" t="s">
        <v>801</v>
      </c>
      <c r="E21" s="1" t="s">
        <v>2275</v>
      </c>
      <c r="F21" s="4">
        <v>150</v>
      </c>
      <c r="G21" s="4">
        <v>1495.03</v>
      </c>
      <c r="H21" s="4">
        <v>3.87</v>
      </c>
    </row>
    <row r="22" spans="2:8">
      <c r="B22" s="2" t="s">
        <v>330</v>
      </c>
      <c r="C22" s="11"/>
      <c r="D22" s="2"/>
      <c r="E22" s="2"/>
      <c r="F22" s="7"/>
      <c r="G22" s="7">
        <f>SUM(G17:G21)</f>
        <v>8529.31</v>
      </c>
      <c r="H22" s="7">
        <f>SUM(H17:H21)</f>
        <v>22.07</v>
      </c>
    </row>
    <row r="23" spans="2:8">
      <c r="B23" s="2" t="s">
        <v>399</v>
      </c>
      <c r="C23" s="11"/>
      <c r="D23" s="2"/>
      <c r="E23" s="2"/>
      <c r="F23" s="7"/>
      <c r="G23" s="7">
        <v>24565.27</v>
      </c>
      <c r="H23" s="7">
        <v>63.57</v>
      </c>
    </row>
    <row r="24" spans="2:8">
      <c r="B24" s="2" t="s">
        <v>121</v>
      </c>
      <c r="C24" s="11"/>
      <c r="D24" s="2"/>
      <c r="E24" s="2"/>
      <c r="F24" s="7"/>
      <c r="G24" s="7">
        <v>41628.75</v>
      </c>
      <c r="H24" s="7">
        <v>107.73</v>
      </c>
    </row>
    <row r="25" spans="2:8">
      <c r="B25" s="2" t="s">
        <v>259</v>
      </c>
      <c r="C25" s="11"/>
      <c r="D25" s="2"/>
      <c r="E25" s="2"/>
      <c r="F25" s="7"/>
      <c r="G25" s="7">
        <v>-2985.2039828999987</v>
      </c>
      <c r="H25" s="7">
        <v>-7.730000000000004</v>
      </c>
    </row>
    <row r="26" spans="2:8">
      <c r="B26" s="2" t="s">
        <v>123</v>
      </c>
      <c r="C26" s="11"/>
      <c r="D26" s="2"/>
      <c r="E26" s="2"/>
      <c r="F26" s="7"/>
      <c r="G26" s="7">
        <v>38643.546017100001</v>
      </c>
      <c r="H26" s="7">
        <v>100</v>
      </c>
    </row>
    <row r="27" spans="2:8">
      <c r="B27" s="1" t="s">
        <v>124</v>
      </c>
    </row>
    <row r="28" spans="2:8">
      <c r="B28" s="1" t="s">
        <v>125</v>
      </c>
    </row>
    <row r="29" spans="2:8">
      <c r="B29" s="1" t="s">
        <v>3091</v>
      </c>
    </row>
    <row r="31" spans="2:8" ht="38.25">
      <c r="B31" s="8" t="s">
        <v>126</v>
      </c>
      <c r="C31" s="9" t="s">
        <v>127</v>
      </c>
    </row>
    <row r="32" spans="2:8">
      <c r="B32" s="2"/>
    </row>
    <row r="33" spans="2:3">
      <c r="B33" s="2" t="s">
        <v>128</v>
      </c>
    </row>
    <row r="34" spans="2:3">
      <c r="B34" s="2" t="s">
        <v>129</v>
      </c>
    </row>
    <row r="35" spans="2:3">
      <c r="B35" s="2" t="s">
        <v>2274</v>
      </c>
      <c r="C35" s="11"/>
    </row>
    <row r="36" spans="2:3">
      <c r="B36" s="2" t="s">
        <v>2273</v>
      </c>
      <c r="C36" s="11"/>
    </row>
    <row r="37" spans="2:3">
      <c r="B37" s="2" t="s">
        <v>2272</v>
      </c>
      <c r="C37" s="11"/>
    </row>
    <row r="38" spans="2:3">
      <c r="B38" s="2" t="s">
        <v>2271</v>
      </c>
      <c r="C38" s="11"/>
    </row>
    <row r="39" spans="2:3">
      <c r="B39" s="2" t="s">
        <v>2270</v>
      </c>
      <c r="C39" s="11"/>
    </row>
    <row r="40" spans="2:3">
      <c r="B40" s="2" t="s">
        <v>2269</v>
      </c>
      <c r="C40" s="11"/>
    </row>
    <row r="41" spans="2:3">
      <c r="B41" s="2" t="s">
        <v>2268</v>
      </c>
      <c r="C41" s="11"/>
    </row>
    <row r="42" spans="2:3">
      <c r="B42" s="2" t="s">
        <v>2267</v>
      </c>
      <c r="C42" s="11"/>
    </row>
    <row r="43" spans="2:3">
      <c r="B43" s="2" t="s">
        <v>130</v>
      </c>
      <c r="C43" s="11"/>
    </row>
    <row r="44" spans="2:3">
      <c r="B44" s="47" t="s">
        <v>2266</v>
      </c>
    </row>
    <row r="46" spans="2:3" ht="15">
      <c r="B46" s="287" t="s">
        <v>3104</v>
      </c>
    </row>
    <row r="48" spans="2:3">
      <c r="B48" s="47" t="s">
        <v>3103</v>
      </c>
    </row>
    <row r="49" spans="2:9" ht="30" customHeight="1">
      <c r="B49" s="312" t="s">
        <v>3102</v>
      </c>
      <c r="C49" s="309" t="s">
        <v>3100</v>
      </c>
      <c r="D49" s="309"/>
      <c r="E49" s="310" t="s">
        <v>3092</v>
      </c>
      <c r="F49" s="310" t="s">
        <v>3093</v>
      </c>
      <c r="I49" s="4"/>
    </row>
    <row r="50" spans="2:9" ht="15" customHeight="1">
      <c r="B50" s="313"/>
      <c r="C50" s="309"/>
      <c r="D50" s="309"/>
      <c r="E50" s="311"/>
      <c r="F50" s="311"/>
      <c r="I50" s="4"/>
    </row>
    <row r="51" spans="2:9" ht="15">
      <c r="B51" s="288" t="s">
        <v>3098</v>
      </c>
      <c r="C51" s="315" t="s">
        <v>3101</v>
      </c>
      <c r="D51" s="315"/>
      <c r="E51" s="289">
        <v>-100000000</v>
      </c>
      <c r="F51" s="290">
        <f>((E51/100000)/$G$26)</f>
        <v>-2.5877542385926332E-2</v>
      </c>
      <c r="I51" s="4"/>
    </row>
    <row r="52" spans="2:9" ht="15">
      <c r="B52" s="288" t="s">
        <v>3097</v>
      </c>
      <c r="C52" s="315" t="s">
        <v>3101</v>
      </c>
      <c r="D52" s="315"/>
      <c r="E52" s="289">
        <v>-150000000</v>
      </c>
      <c r="F52" s="290">
        <f t="shared" ref="F52:F53" si="0">((E52/100000)/$G$26)</f>
        <v>-3.8816313578889497E-2</v>
      </c>
      <c r="I52" s="4"/>
    </row>
    <row r="53" spans="2:9" ht="15">
      <c r="B53" s="288" t="s">
        <v>3099</v>
      </c>
      <c r="C53" s="315" t="s">
        <v>3101</v>
      </c>
      <c r="D53" s="315"/>
      <c r="E53" s="289">
        <v>-250000000</v>
      </c>
      <c r="F53" s="290">
        <f t="shared" si="0"/>
        <v>-6.4693855964815833E-2</v>
      </c>
      <c r="I53" s="4"/>
    </row>
    <row r="54" spans="2:9">
      <c r="E54" s="286"/>
    </row>
    <row r="56" spans="2:9" ht="45" customHeight="1">
      <c r="B56" s="314" t="s">
        <v>3094</v>
      </c>
      <c r="C56" s="314"/>
      <c r="D56" s="314"/>
      <c r="E56" s="314"/>
      <c r="F56" s="314"/>
    </row>
    <row r="57" spans="2:9" ht="60" customHeight="1">
      <c r="B57" s="314" t="s">
        <v>3095</v>
      </c>
      <c r="C57" s="314"/>
      <c r="D57" s="314"/>
      <c r="E57" s="314"/>
      <c r="F57" s="314"/>
    </row>
    <row r="58" spans="2:9" ht="60" customHeight="1">
      <c r="B58" s="314" t="s">
        <v>3096</v>
      </c>
      <c r="C58" s="314"/>
      <c r="D58" s="314"/>
      <c r="E58" s="314"/>
      <c r="F58" s="314"/>
    </row>
  </sheetData>
  <mergeCells count="12">
    <mergeCell ref="B1:E1"/>
    <mergeCell ref="C3:D6"/>
    <mergeCell ref="C49:D50"/>
    <mergeCell ref="E49:E50"/>
    <mergeCell ref="F49:F50"/>
    <mergeCell ref="B49:B50"/>
    <mergeCell ref="B58:F58"/>
    <mergeCell ref="B57:F57"/>
    <mergeCell ref="B56:F56"/>
    <mergeCell ref="C51:D51"/>
    <mergeCell ref="C52:D52"/>
    <mergeCell ref="C53:D53"/>
  </mergeCells>
  <hyperlinks>
    <hyperlink ref="A1" location="Index!A1" display="Index" xr:uid="{6CBB38E2-730D-4723-B93A-778B3B69DC3C}"/>
  </hyperlink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9862-7420-43FF-9714-C290F9392F84}">
  <dimension ref="A1:H33"/>
  <sheetViews>
    <sheetView workbookViewId="0">
      <selection activeCell="D6" sqref="D6"/>
    </sheetView>
  </sheetViews>
  <sheetFormatPr defaultRowHeight="12.75"/>
  <cols>
    <col min="1" max="1" width="5.42578125" style="1" bestFit="1" customWidth="1"/>
    <col min="2" max="2" width="67" style="1" bestFit="1" customWidth="1"/>
    <col min="3" max="3" width="20.7109375" style="74" customWidth="1"/>
    <col min="4" max="4" width="9.28515625" style="1" bestFit="1" customWidth="1"/>
    <col min="5" max="5" width="10.425781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297" t="s">
        <v>29</v>
      </c>
      <c r="C1" s="297"/>
      <c r="D1" s="297"/>
      <c r="E1" s="297"/>
    </row>
    <row r="2" spans="1:8" ht="13.5" thickBot="1"/>
    <row r="3" spans="1:8" ht="15">
      <c r="B3" s="85" t="s">
        <v>2834</v>
      </c>
      <c r="C3" s="298"/>
    </row>
    <row r="4" spans="1:8" ht="15">
      <c r="B4" s="87" t="s">
        <v>2835</v>
      </c>
      <c r="C4" s="299"/>
    </row>
    <row r="5" spans="1:8" ht="15">
      <c r="B5" s="87" t="s">
        <v>2295</v>
      </c>
      <c r="C5" s="299"/>
    </row>
    <row r="6" spans="1:8" ht="30">
      <c r="B6" s="87" t="s">
        <v>2836</v>
      </c>
      <c r="C6" s="299"/>
    </row>
    <row r="7" spans="1:8" ht="30.75" thickBot="1">
      <c r="B7" s="88" t="s">
        <v>2837</v>
      </c>
      <c r="C7" s="300"/>
    </row>
    <row r="10" spans="1:8">
      <c r="B10" s="1" t="s">
        <v>103</v>
      </c>
    </row>
    <row r="11" spans="1:8">
      <c r="B11" s="5" t="s">
        <v>104</v>
      </c>
      <c r="C11" s="10" t="s">
        <v>132</v>
      </c>
      <c r="D11" s="5" t="s">
        <v>105</v>
      </c>
      <c r="E11" s="5" t="s">
        <v>106</v>
      </c>
      <c r="F11" s="6" t="s">
        <v>107</v>
      </c>
      <c r="G11" s="6" t="s">
        <v>108</v>
      </c>
      <c r="H11" s="6" t="s">
        <v>109</v>
      </c>
    </row>
    <row r="12" spans="1:8">
      <c r="B12" s="2" t="s">
        <v>2142</v>
      </c>
      <c r="C12" s="79"/>
      <c r="D12" s="2"/>
      <c r="E12" s="2"/>
      <c r="F12" s="7"/>
      <c r="G12" s="7">
        <v>31697.22</v>
      </c>
      <c r="H12" s="7">
        <v>28.23</v>
      </c>
    </row>
    <row r="13" spans="1:8">
      <c r="B13" s="2" t="s">
        <v>399</v>
      </c>
      <c r="C13" s="79"/>
      <c r="D13" s="2"/>
      <c r="E13" s="2"/>
      <c r="F13" s="7"/>
      <c r="G13" s="7">
        <v>79828.12</v>
      </c>
      <c r="H13" s="7">
        <v>71.099999999999994</v>
      </c>
    </row>
    <row r="14" spans="1:8">
      <c r="B14" s="2" t="s">
        <v>121</v>
      </c>
      <c r="C14" s="79"/>
      <c r="D14" s="2"/>
      <c r="E14" s="2"/>
      <c r="F14" s="7"/>
      <c r="G14" s="7">
        <v>111525.34</v>
      </c>
      <c r="H14" s="7">
        <v>99.33</v>
      </c>
    </row>
    <row r="15" spans="1:8">
      <c r="B15" s="2" t="s">
        <v>122</v>
      </c>
      <c r="C15" s="79"/>
      <c r="D15" s="2"/>
      <c r="E15" s="2"/>
      <c r="F15" s="7"/>
      <c r="G15" s="7">
        <v>761.06884530000389</v>
      </c>
      <c r="H15" s="7">
        <v>0.67000000000000171</v>
      </c>
    </row>
    <row r="16" spans="1:8">
      <c r="B16" s="2" t="s">
        <v>123</v>
      </c>
      <c r="C16" s="79"/>
      <c r="D16" s="2"/>
      <c r="E16" s="2"/>
      <c r="F16" s="7"/>
      <c r="G16" s="7">
        <v>112286.4088453</v>
      </c>
      <c r="H16" s="7">
        <v>100</v>
      </c>
    </row>
    <row r="17" spans="2:3">
      <c r="B17" s="1" t="s">
        <v>124</v>
      </c>
    </row>
    <row r="18" spans="2:3">
      <c r="B18" s="1" t="s">
        <v>125</v>
      </c>
    </row>
    <row r="19" spans="2:3">
      <c r="B19" s="2"/>
    </row>
    <row r="20" spans="2:3" ht="25.5">
      <c r="B20" s="8" t="s">
        <v>126</v>
      </c>
      <c r="C20" s="74" t="s">
        <v>127</v>
      </c>
    </row>
    <row r="21" spans="2:3">
      <c r="B21" s="2"/>
    </row>
    <row r="22" spans="2:3">
      <c r="B22" s="2" t="s">
        <v>128</v>
      </c>
    </row>
    <row r="23" spans="2:3">
      <c r="B23" s="2" t="s">
        <v>129</v>
      </c>
    </row>
    <row r="24" spans="2:3">
      <c r="B24" s="2" t="s">
        <v>2141</v>
      </c>
      <c r="C24" s="79"/>
    </row>
    <row r="25" spans="2:3">
      <c r="B25" s="2" t="s">
        <v>2140</v>
      </c>
      <c r="C25" s="79"/>
    </row>
    <row r="26" spans="2:3">
      <c r="B26" s="2" t="s">
        <v>2139</v>
      </c>
      <c r="C26" s="79"/>
    </row>
    <row r="27" spans="2:3">
      <c r="B27" s="2" t="s">
        <v>2138</v>
      </c>
      <c r="C27" s="79"/>
    </row>
    <row r="28" spans="2:3">
      <c r="B28" s="2" t="s">
        <v>2137</v>
      </c>
      <c r="C28" s="79"/>
    </row>
    <row r="29" spans="2:3">
      <c r="B29" s="2" t="s">
        <v>2136</v>
      </c>
      <c r="C29" s="79"/>
    </row>
    <row r="30" spans="2:3">
      <c r="B30" s="2" t="s">
        <v>2135</v>
      </c>
      <c r="C30" s="79"/>
    </row>
    <row r="31" spans="2:3">
      <c r="B31" s="2" t="s">
        <v>2134</v>
      </c>
      <c r="C31" s="79"/>
    </row>
    <row r="32" spans="2:3">
      <c r="B32" s="47" t="s">
        <v>1629</v>
      </c>
      <c r="C32" s="11"/>
    </row>
    <row r="33" spans="2:3">
      <c r="B33" s="47" t="s">
        <v>2133</v>
      </c>
      <c r="C33" s="9"/>
    </row>
  </sheetData>
  <mergeCells count="2">
    <mergeCell ref="B1:E1"/>
    <mergeCell ref="C3:C7"/>
  </mergeCells>
  <hyperlinks>
    <hyperlink ref="A1" location="Index!A1" display="Index" xr:uid="{7E22E066-444B-4F25-BB81-B298CA75218C}"/>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B69B-DD56-47EE-8DB4-2C56DABFB9D8}">
  <dimension ref="A1:H56"/>
  <sheetViews>
    <sheetView workbookViewId="0"/>
  </sheetViews>
  <sheetFormatPr defaultRowHeight="12.75"/>
  <cols>
    <col min="1" max="1" width="5.42578125" style="1" bestFit="1" customWidth="1"/>
    <col min="2" max="2" width="67" style="1" bestFit="1" customWidth="1"/>
    <col min="3" max="3" width="20.7109375" style="9" customWidth="1"/>
    <col min="4" max="4" width="11.140625" style="1" bestFit="1" customWidth="1"/>
    <col min="5" max="5" width="14.5703125" style="1" bestFit="1" customWidth="1"/>
    <col min="6" max="6" width="10.28515625" style="4" bestFit="1" customWidth="1"/>
    <col min="7" max="7" width="18.140625" style="4" bestFit="1" customWidth="1"/>
    <col min="8" max="8" width="9.140625" style="4" bestFit="1"/>
    <col min="9" max="16384" width="9.140625" style="1"/>
  </cols>
  <sheetData>
    <row r="1" spans="1:8">
      <c r="A1" s="3" t="s">
        <v>0</v>
      </c>
      <c r="B1" s="297" t="s">
        <v>23</v>
      </c>
      <c r="C1" s="297"/>
      <c r="D1" s="297"/>
      <c r="E1" s="297"/>
    </row>
    <row r="2" spans="1:8" ht="13.5" thickBot="1"/>
    <row r="3" spans="1:8" ht="15">
      <c r="B3" s="85" t="s">
        <v>2838</v>
      </c>
      <c r="C3" s="304"/>
    </row>
    <row r="4" spans="1:8" ht="45">
      <c r="B4" s="87" t="s">
        <v>2839</v>
      </c>
      <c r="C4" s="305"/>
    </row>
    <row r="5" spans="1:8" ht="15">
      <c r="B5" s="87" t="s">
        <v>2295</v>
      </c>
      <c r="C5" s="305"/>
    </row>
    <row r="6" spans="1:8" ht="15">
      <c r="B6" s="87" t="s">
        <v>2840</v>
      </c>
      <c r="C6" s="305"/>
    </row>
    <row r="7" spans="1:8" ht="30.75" thickBot="1">
      <c r="B7" s="88" t="s">
        <v>2841</v>
      </c>
      <c r="C7" s="306"/>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302</v>
      </c>
    </row>
    <row r="16" spans="1:8">
      <c r="B16" s="1" t="s">
        <v>2173</v>
      </c>
      <c r="C16" s="9">
        <v>5.53</v>
      </c>
      <c r="D16" s="1" t="s">
        <v>304</v>
      </c>
      <c r="E16" s="1" t="s">
        <v>2172</v>
      </c>
      <c r="F16" s="4">
        <v>500000</v>
      </c>
      <c r="G16" s="4">
        <v>492.85</v>
      </c>
      <c r="H16" s="4">
        <v>8.99</v>
      </c>
    </row>
    <row r="17" spans="2:8">
      <c r="B17" s="1" t="s">
        <v>2171</v>
      </c>
      <c r="C17" s="9">
        <v>7.1</v>
      </c>
      <c r="D17" s="1" t="s">
        <v>304</v>
      </c>
      <c r="E17" s="1" t="s">
        <v>2170</v>
      </c>
      <c r="F17" s="4">
        <v>71000</v>
      </c>
      <c r="G17" s="4">
        <v>75.569999999999993</v>
      </c>
      <c r="H17" s="4">
        <v>1.38</v>
      </c>
    </row>
    <row r="18" spans="2:8">
      <c r="B18" s="1" t="s">
        <v>706</v>
      </c>
      <c r="C18" s="9">
        <v>3.97</v>
      </c>
      <c r="D18" s="1" t="s">
        <v>304</v>
      </c>
      <c r="E18" s="1" t="s">
        <v>707</v>
      </c>
      <c r="F18" s="4">
        <v>2100</v>
      </c>
      <c r="G18" s="4">
        <v>2.1800000000000002</v>
      </c>
      <c r="H18" s="4">
        <v>0.04</v>
      </c>
    </row>
    <row r="19" spans="2:8">
      <c r="B19" s="2" t="s">
        <v>312</v>
      </c>
      <c r="C19" s="11"/>
      <c r="D19" s="2"/>
      <c r="E19" s="2"/>
      <c r="F19" s="7"/>
      <c r="G19" s="7">
        <f>SUM(G12:G18)</f>
        <v>570.6</v>
      </c>
      <c r="H19" s="7">
        <f>SUM(H12:H18)</f>
        <v>10.41</v>
      </c>
    </row>
    <row r="20" spans="2:8">
      <c r="B20" s="2" t="s">
        <v>313</v>
      </c>
    </row>
    <row r="21" spans="2:8">
      <c r="B21" s="1" t="s">
        <v>2169</v>
      </c>
      <c r="C21" s="9">
        <v>7.12</v>
      </c>
      <c r="D21" s="1" t="s">
        <v>314</v>
      </c>
      <c r="E21" s="1" t="s">
        <v>2168</v>
      </c>
      <c r="F21" s="4">
        <v>50</v>
      </c>
      <c r="G21" s="4">
        <v>556.64</v>
      </c>
      <c r="H21" s="4">
        <v>10.16</v>
      </c>
    </row>
    <row r="22" spans="2:8">
      <c r="B22" s="1" t="s">
        <v>2167</v>
      </c>
      <c r="C22" s="9">
        <v>6.86</v>
      </c>
      <c r="D22" s="1" t="s">
        <v>314</v>
      </c>
      <c r="E22" s="1" t="s">
        <v>2166</v>
      </c>
      <c r="F22" s="4">
        <v>50</v>
      </c>
      <c r="G22" s="4">
        <v>548.54</v>
      </c>
      <c r="H22" s="4">
        <v>10.01</v>
      </c>
    </row>
    <row r="23" spans="2:8">
      <c r="B23" s="1" t="s">
        <v>2165</v>
      </c>
      <c r="C23" s="9">
        <v>7</v>
      </c>
      <c r="D23" s="1" t="s">
        <v>314</v>
      </c>
      <c r="E23" s="1" t="s">
        <v>2164</v>
      </c>
      <c r="F23" s="4">
        <v>50</v>
      </c>
      <c r="G23" s="4">
        <v>517.53</v>
      </c>
      <c r="H23" s="4">
        <v>9.4499999999999993</v>
      </c>
    </row>
    <row r="24" spans="2:8">
      <c r="B24" s="1" t="s">
        <v>2163</v>
      </c>
      <c r="C24" s="9">
        <v>6.75</v>
      </c>
      <c r="D24" s="1" t="s">
        <v>314</v>
      </c>
      <c r="E24" s="1" t="s">
        <v>2162</v>
      </c>
      <c r="F24" s="4">
        <v>50</v>
      </c>
      <c r="G24" s="4">
        <v>517.22</v>
      </c>
      <c r="H24" s="4">
        <v>9.44</v>
      </c>
    </row>
    <row r="25" spans="2:8">
      <c r="B25" s="1" t="s">
        <v>2161</v>
      </c>
      <c r="C25" s="9">
        <v>6.93</v>
      </c>
      <c r="D25" s="1" t="s">
        <v>314</v>
      </c>
      <c r="E25" s="1" t="s">
        <v>2160</v>
      </c>
      <c r="F25" s="4">
        <v>50</v>
      </c>
      <c r="G25" s="4">
        <v>513.19000000000005</v>
      </c>
      <c r="H25" s="4">
        <v>9.3699999999999992</v>
      </c>
    </row>
    <row r="26" spans="2:8">
      <c r="B26" s="1" t="s">
        <v>2159</v>
      </c>
      <c r="C26" s="9">
        <v>7.03</v>
      </c>
      <c r="D26" s="1" t="s">
        <v>314</v>
      </c>
      <c r="E26" s="1" t="s">
        <v>2158</v>
      </c>
      <c r="F26" s="4">
        <v>50</v>
      </c>
      <c r="G26" s="4">
        <v>493.15</v>
      </c>
      <c r="H26" s="4">
        <v>9</v>
      </c>
    </row>
    <row r="27" spans="2:8">
      <c r="B27" s="1" t="s">
        <v>2157</v>
      </c>
      <c r="C27" s="9">
        <v>6.99</v>
      </c>
      <c r="D27" s="1" t="s">
        <v>314</v>
      </c>
      <c r="E27" s="1" t="s">
        <v>2156</v>
      </c>
      <c r="F27" s="4">
        <v>30</v>
      </c>
      <c r="G27" s="4">
        <v>329.4</v>
      </c>
      <c r="H27" s="4">
        <v>6.01</v>
      </c>
    </row>
    <row r="28" spans="2:8">
      <c r="B28" s="2" t="s">
        <v>330</v>
      </c>
      <c r="C28" s="11"/>
      <c r="D28" s="2"/>
      <c r="E28" s="2"/>
      <c r="F28" s="7"/>
      <c r="G28" s="7">
        <f>SUM(G20:G27)</f>
        <v>3475.67</v>
      </c>
      <c r="H28" s="7">
        <f>SUM(H20:H27)</f>
        <v>63.44</v>
      </c>
    </row>
    <row r="29" spans="2:8">
      <c r="B29" s="2" t="s">
        <v>331</v>
      </c>
    </row>
    <row r="30" spans="2:8">
      <c r="B30" s="1" t="s">
        <v>1896</v>
      </c>
      <c r="C30" s="9">
        <v>5.46</v>
      </c>
      <c r="D30" s="1" t="s">
        <v>314</v>
      </c>
      <c r="E30" s="1" t="s">
        <v>1895</v>
      </c>
      <c r="F30" s="4">
        <v>50</v>
      </c>
      <c r="G30" s="4">
        <v>523.73</v>
      </c>
      <c r="H30" s="4">
        <v>9.56</v>
      </c>
    </row>
    <row r="31" spans="2:8">
      <c r="B31" s="2" t="s">
        <v>333</v>
      </c>
      <c r="C31" s="11"/>
      <c r="D31" s="2"/>
      <c r="E31" s="2"/>
      <c r="F31" s="7"/>
      <c r="G31" s="7">
        <f>SUM(G29:G30)</f>
        <v>523.73</v>
      </c>
      <c r="H31" s="7">
        <f>SUM(H29:H30)</f>
        <v>9.56</v>
      </c>
    </row>
    <row r="32" spans="2:8">
      <c r="B32" s="2" t="s">
        <v>399</v>
      </c>
      <c r="C32" s="11"/>
      <c r="D32" s="2"/>
      <c r="E32" s="2"/>
      <c r="F32" s="7"/>
      <c r="G32" s="7">
        <v>792.56</v>
      </c>
      <c r="H32" s="7">
        <v>14.47</v>
      </c>
    </row>
    <row r="33" spans="2:8">
      <c r="B33" s="2" t="s">
        <v>121</v>
      </c>
      <c r="C33" s="11"/>
      <c r="D33" s="2"/>
      <c r="E33" s="2"/>
      <c r="F33" s="7"/>
      <c r="G33" s="7">
        <v>5362.5599999999995</v>
      </c>
      <c r="H33" s="7">
        <v>97.87</v>
      </c>
    </row>
    <row r="34" spans="2:8">
      <c r="B34" s="2" t="s">
        <v>122</v>
      </c>
      <c r="C34" s="11"/>
      <c r="D34" s="2"/>
      <c r="E34" s="2"/>
      <c r="F34" s="7"/>
      <c r="G34" s="7">
        <v>116.76461347000031</v>
      </c>
      <c r="H34" s="7">
        <v>2.1299999999999955</v>
      </c>
    </row>
    <row r="35" spans="2:8">
      <c r="B35" s="2" t="s">
        <v>123</v>
      </c>
      <c r="C35" s="11"/>
      <c r="D35" s="2"/>
      <c r="E35" s="2"/>
      <c r="F35" s="7"/>
      <c r="G35" s="7">
        <v>5479.3246134700003</v>
      </c>
      <c r="H35" s="7">
        <v>100</v>
      </c>
    </row>
    <row r="36" spans="2:8">
      <c r="B36" s="1" t="s">
        <v>124</v>
      </c>
    </row>
    <row r="37" spans="2:8">
      <c r="B37" s="1" t="s">
        <v>125</v>
      </c>
    </row>
    <row r="38" spans="2:8">
      <c r="B38" s="2"/>
    </row>
    <row r="39" spans="2:8" ht="25.5">
      <c r="B39" s="8" t="s">
        <v>126</v>
      </c>
      <c r="C39" s="9" t="s">
        <v>127</v>
      </c>
    </row>
    <row r="40" spans="2:8">
      <c r="B40" s="2"/>
    </row>
    <row r="41" spans="2:8">
      <c r="B41" s="2" t="s">
        <v>128</v>
      </c>
    </row>
    <row r="42" spans="2:8">
      <c r="B42" s="2" t="s">
        <v>129</v>
      </c>
    </row>
    <row r="43" spans="2:8">
      <c r="B43" s="2" t="s">
        <v>2155</v>
      </c>
      <c r="C43" s="11"/>
    </row>
    <row r="44" spans="2:8">
      <c r="B44" s="2" t="s">
        <v>2154</v>
      </c>
      <c r="C44" s="11"/>
    </row>
    <row r="45" spans="2:8">
      <c r="B45" s="2" t="s">
        <v>2153</v>
      </c>
      <c r="C45" s="11"/>
    </row>
    <row r="46" spans="2:8">
      <c r="B46" s="2" t="s">
        <v>2152</v>
      </c>
      <c r="C46" s="11"/>
    </row>
    <row r="47" spans="2:8">
      <c r="B47" s="2" t="s">
        <v>2151</v>
      </c>
      <c r="C47" s="11"/>
    </row>
    <row r="48" spans="2:8">
      <c r="B48" s="2" t="s">
        <v>2150</v>
      </c>
      <c r="C48" s="11"/>
    </row>
    <row r="49" spans="2:3">
      <c r="B49" s="2" t="s">
        <v>2149</v>
      </c>
      <c r="C49" s="11"/>
    </row>
    <row r="50" spans="2:3">
      <c r="B50" s="2" t="s">
        <v>2148</v>
      </c>
      <c r="C50" s="11"/>
    </row>
    <row r="51" spans="2:3">
      <c r="B51" s="2" t="s">
        <v>2147</v>
      </c>
      <c r="C51" s="11"/>
    </row>
    <row r="52" spans="2:3">
      <c r="B52" s="2" t="s">
        <v>2146</v>
      </c>
      <c r="C52" s="11"/>
    </row>
    <row r="53" spans="2:3">
      <c r="B53" s="2" t="s">
        <v>2145</v>
      </c>
      <c r="C53" s="11"/>
    </row>
    <row r="54" spans="2:3">
      <c r="B54" s="2" t="s">
        <v>2144</v>
      </c>
      <c r="C54" s="11"/>
    </row>
    <row r="55" spans="2:3">
      <c r="B55" s="2" t="s">
        <v>130</v>
      </c>
      <c r="C55" s="11"/>
    </row>
    <row r="56" spans="2:3">
      <c r="B56" s="47" t="s">
        <v>2143</v>
      </c>
    </row>
  </sheetData>
  <mergeCells count="2">
    <mergeCell ref="B1:E1"/>
    <mergeCell ref="C3:C7"/>
  </mergeCells>
  <hyperlinks>
    <hyperlink ref="A1" location="Index!A1" display="Index" xr:uid="{8D7D8A9B-F20A-4E91-922B-52007A135DDA}"/>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7792C-4AA3-4160-817B-27E36D448C68}">
  <dimension ref="A1:H56"/>
  <sheetViews>
    <sheetView workbookViewId="0">
      <selection activeCell="B11" sqref="B11"/>
    </sheetView>
  </sheetViews>
  <sheetFormatPr defaultRowHeight="12.75"/>
  <cols>
    <col min="1" max="1" width="5.42578125" style="1" bestFit="1" customWidth="1"/>
    <col min="2" max="2" width="67" style="1" bestFit="1" customWidth="1"/>
    <col min="3" max="3" width="20.7109375" style="9" customWidth="1"/>
    <col min="4" max="4" width="9.28515625" style="1" bestFit="1" customWidth="1"/>
    <col min="5" max="5" width="12.710937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297" t="s">
        <v>21</v>
      </c>
      <c r="C1" s="297"/>
      <c r="D1" s="297"/>
      <c r="E1" s="297"/>
    </row>
    <row r="2" spans="1:8" ht="13.5" thickBot="1"/>
    <row r="3" spans="1:8" ht="15">
      <c r="B3" s="85" t="s">
        <v>2842</v>
      </c>
      <c r="C3" s="298"/>
    </row>
    <row r="4" spans="1:8" ht="30">
      <c r="B4" s="87" t="s">
        <v>2843</v>
      </c>
      <c r="C4" s="299"/>
    </row>
    <row r="5" spans="1:8" ht="15">
      <c r="B5" s="87" t="s">
        <v>2295</v>
      </c>
      <c r="C5" s="299"/>
    </row>
    <row r="6" spans="1:8" ht="15">
      <c r="B6" s="87" t="s">
        <v>2844</v>
      </c>
      <c r="C6" s="299"/>
    </row>
    <row r="7" spans="1:8" ht="15.75" thickBot="1">
      <c r="B7" s="88" t="s">
        <v>2845</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302</v>
      </c>
    </row>
    <row r="16" spans="1:8">
      <c r="B16" s="1" t="s">
        <v>600</v>
      </c>
      <c r="C16" s="9">
        <v>5.0199999999999996</v>
      </c>
      <c r="D16" s="1" t="s">
        <v>304</v>
      </c>
      <c r="E16" s="1" t="s">
        <v>601</v>
      </c>
      <c r="F16" s="4">
        <v>7000000</v>
      </c>
      <c r="G16" s="4">
        <v>7241.69</v>
      </c>
      <c r="H16" s="4">
        <v>35.299999999999997</v>
      </c>
    </row>
    <row r="17" spans="2:8">
      <c r="B17" s="1" t="s">
        <v>1952</v>
      </c>
      <c r="C17" s="9">
        <v>6.54</v>
      </c>
      <c r="D17" s="1" t="s">
        <v>304</v>
      </c>
      <c r="E17" s="1" t="s">
        <v>1951</v>
      </c>
      <c r="F17" s="4">
        <v>4300000</v>
      </c>
      <c r="G17" s="4">
        <v>4344.08</v>
      </c>
      <c r="H17" s="4">
        <v>21.17</v>
      </c>
    </row>
    <row r="18" spans="2:8">
      <c r="B18" s="1" t="s">
        <v>306</v>
      </c>
      <c r="C18" s="9">
        <v>6.2</v>
      </c>
      <c r="D18" s="1" t="s">
        <v>304</v>
      </c>
      <c r="E18" s="1" t="s">
        <v>307</v>
      </c>
      <c r="F18" s="4">
        <v>2163000</v>
      </c>
      <c r="G18" s="4">
        <v>2146.61</v>
      </c>
      <c r="H18" s="4">
        <v>10.46</v>
      </c>
    </row>
    <row r="19" spans="2:8">
      <c r="B19" s="1" t="s">
        <v>2202</v>
      </c>
      <c r="C19" s="9">
        <v>6.83</v>
      </c>
      <c r="D19" s="1" t="s">
        <v>304</v>
      </c>
      <c r="E19" s="1" t="s">
        <v>2201</v>
      </c>
      <c r="F19" s="4">
        <v>2000000</v>
      </c>
      <c r="G19" s="4">
        <v>1966.45</v>
      </c>
      <c r="H19" s="4">
        <v>9.58</v>
      </c>
    </row>
    <row r="20" spans="2:8">
      <c r="B20" s="1" t="s">
        <v>787</v>
      </c>
      <c r="C20" s="9">
        <v>5.74</v>
      </c>
      <c r="D20" s="1" t="s">
        <v>304</v>
      </c>
      <c r="E20" s="1" t="s">
        <v>788</v>
      </c>
      <c r="F20" s="4">
        <v>1500000</v>
      </c>
      <c r="G20" s="4">
        <v>1493.19</v>
      </c>
      <c r="H20" s="4">
        <v>7.28</v>
      </c>
    </row>
    <row r="21" spans="2:8">
      <c r="B21" s="1" t="s">
        <v>2200</v>
      </c>
      <c r="C21" s="9">
        <v>4.71</v>
      </c>
      <c r="D21" s="1" t="s">
        <v>304</v>
      </c>
      <c r="E21" s="1" t="s">
        <v>2199</v>
      </c>
      <c r="F21" s="4">
        <v>500000</v>
      </c>
      <c r="G21" s="4">
        <v>550.41</v>
      </c>
      <c r="H21" s="4">
        <v>2.68</v>
      </c>
    </row>
    <row r="22" spans="2:8">
      <c r="B22" s="1" t="s">
        <v>2198</v>
      </c>
      <c r="C22" s="9">
        <v>5.78</v>
      </c>
      <c r="D22" s="1" t="s">
        <v>304</v>
      </c>
      <c r="E22" s="1" t="s">
        <v>2197</v>
      </c>
      <c r="F22" s="4">
        <v>500000</v>
      </c>
      <c r="G22" s="4">
        <v>534.94000000000005</v>
      </c>
      <c r="H22" s="4">
        <v>2.61</v>
      </c>
    </row>
    <row r="23" spans="2:8">
      <c r="B23" s="1" t="s">
        <v>2196</v>
      </c>
      <c r="C23" s="9">
        <v>4.6900000000000004</v>
      </c>
      <c r="D23" s="1" t="s">
        <v>304</v>
      </c>
      <c r="E23" s="1" t="s">
        <v>2195</v>
      </c>
      <c r="F23" s="4">
        <v>217000</v>
      </c>
      <c r="G23" s="4">
        <v>239.35</v>
      </c>
      <c r="H23" s="4">
        <v>1.17</v>
      </c>
    </row>
    <row r="24" spans="2:8">
      <c r="B24" s="1" t="s">
        <v>2194</v>
      </c>
      <c r="C24" s="9">
        <v>5.18</v>
      </c>
      <c r="D24" s="1" t="s">
        <v>304</v>
      </c>
      <c r="E24" s="1" t="s">
        <v>2193</v>
      </c>
      <c r="F24" s="4">
        <v>190000</v>
      </c>
      <c r="G24" s="4">
        <v>210.7</v>
      </c>
      <c r="H24" s="4">
        <v>1.03</v>
      </c>
    </row>
    <row r="25" spans="2:8">
      <c r="B25" s="1" t="s">
        <v>794</v>
      </c>
      <c r="C25" s="9">
        <v>4.41</v>
      </c>
      <c r="D25" s="1" t="s">
        <v>304</v>
      </c>
      <c r="E25" s="1" t="s">
        <v>795</v>
      </c>
      <c r="F25" s="4">
        <v>195000</v>
      </c>
      <c r="G25" s="4">
        <v>207.18</v>
      </c>
      <c r="H25" s="4">
        <v>1.01</v>
      </c>
    </row>
    <row r="26" spans="2:8">
      <c r="B26" s="1" t="s">
        <v>464</v>
      </c>
      <c r="C26" s="9">
        <v>6.33</v>
      </c>
      <c r="D26" s="1" t="s">
        <v>304</v>
      </c>
      <c r="E26" s="1" t="s">
        <v>465</v>
      </c>
      <c r="F26" s="4">
        <v>160900</v>
      </c>
      <c r="G26" s="4">
        <v>154.80000000000001</v>
      </c>
      <c r="H26" s="4">
        <v>0.75</v>
      </c>
    </row>
    <row r="27" spans="2:8">
      <c r="B27" s="1" t="s">
        <v>2192</v>
      </c>
      <c r="C27" s="9">
        <v>5.19</v>
      </c>
      <c r="D27" s="1" t="s">
        <v>304</v>
      </c>
      <c r="E27" s="1" t="s">
        <v>2191</v>
      </c>
      <c r="F27" s="4">
        <v>86000</v>
      </c>
      <c r="G27" s="4">
        <v>95.38</v>
      </c>
      <c r="H27" s="4">
        <v>0.46</v>
      </c>
    </row>
    <row r="28" spans="2:8">
      <c r="B28" s="1" t="s">
        <v>2190</v>
      </c>
      <c r="C28" s="9">
        <v>5.16</v>
      </c>
      <c r="D28" s="1" t="s">
        <v>304</v>
      </c>
      <c r="E28" s="1" t="s">
        <v>2189</v>
      </c>
      <c r="F28" s="4">
        <v>53000</v>
      </c>
      <c r="G28" s="4">
        <v>58.6</v>
      </c>
      <c r="H28" s="4">
        <v>0.28999999999999998</v>
      </c>
    </row>
    <row r="29" spans="2:8">
      <c r="B29" s="1" t="s">
        <v>602</v>
      </c>
      <c r="C29" s="9">
        <v>6.72</v>
      </c>
      <c r="D29" s="1" t="s">
        <v>304</v>
      </c>
      <c r="E29" s="1" t="s">
        <v>603</v>
      </c>
      <c r="F29" s="4">
        <v>49100</v>
      </c>
      <c r="G29" s="4">
        <v>53.77</v>
      </c>
      <c r="H29" s="4">
        <v>0.26</v>
      </c>
    </row>
    <row r="30" spans="2:8">
      <c r="B30" s="1" t="s">
        <v>2188</v>
      </c>
      <c r="C30" s="9">
        <v>6.07</v>
      </c>
      <c r="D30" s="1" t="s">
        <v>304</v>
      </c>
      <c r="E30" s="1" t="s">
        <v>2187</v>
      </c>
      <c r="F30" s="4">
        <v>36000</v>
      </c>
      <c r="G30" s="4">
        <v>39.630000000000003</v>
      </c>
      <c r="H30" s="4">
        <v>0.19</v>
      </c>
    </row>
    <row r="31" spans="2:8">
      <c r="B31" s="2" t="s">
        <v>312</v>
      </c>
      <c r="C31" s="11"/>
      <c r="D31" s="2"/>
      <c r="E31" s="2"/>
      <c r="F31" s="7"/>
      <c r="G31" s="7">
        <f>SUM(G12:G30)</f>
        <v>19336.78</v>
      </c>
      <c r="H31" s="7">
        <f>SUM(H12:H30)</f>
        <v>94.240000000000023</v>
      </c>
    </row>
    <row r="32" spans="2:8">
      <c r="B32" s="2" t="s">
        <v>399</v>
      </c>
      <c r="C32" s="11"/>
      <c r="D32" s="2"/>
      <c r="E32" s="2"/>
      <c r="F32" s="7"/>
      <c r="G32" s="7">
        <v>2314.98</v>
      </c>
      <c r="H32" s="7">
        <v>11.28</v>
      </c>
    </row>
    <row r="33" spans="2:8">
      <c r="B33" s="2" t="s">
        <v>121</v>
      </c>
      <c r="C33" s="11"/>
      <c r="D33" s="2"/>
      <c r="E33" s="2"/>
      <c r="F33" s="7"/>
      <c r="G33" s="7">
        <v>21651.759999999998</v>
      </c>
      <c r="H33" s="7">
        <v>105.53</v>
      </c>
    </row>
    <row r="34" spans="2:8">
      <c r="B34" s="2" t="s">
        <v>259</v>
      </c>
      <c r="C34" s="11"/>
      <c r="D34" s="2"/>
      <c r="E34" s="2"/>
      <c r="F34" s="7"/>
      <c r="G34" s="7">
        <v>-1134.2885709999978</v>
      </c>
      <c r="H34" s="7">
        <v>-5.5300000000000011</v>
      </c>
    </row>
    <row r="35" spans="2:8">
      <c r="B35" s="2" t="s">
        <v>123</v>
      </c>
      <c r="C35" s="11"/>
      <c r="D35" s="2"/>
      <c r="E35" s="2"/>
      <c r="F35" s="7"/>
      <c r="G35" s="7">
        <v>20517.471429000001</v>
      </c>
      <c r="H35" s="7">
        <v>100</v>
      </c>
    </row>
    <row r="36" spans="2:8">
      <c r="B36" s="1" t="s">
        <v>124</v>
      </c>
    </row>
    <row r="37" spans="2:8">
      <c r="B37" s="1" t="s">
        <v>125</v>
      </c>
    </row>
    <row r="38" spans="2:8">
      <c r="B38" s="2"/>
    </row>
    <row r="39" spans="2:8" ht="25.5">
      <c r="B39" s="8" t="s">
        <v>126</v>
      </c>
      <c r="C39" s="9" t="s">
        <v>127</v>
      </c>
    </row>
    <row r="40" spans="2:8">
      <c r="B40" s="2"/>
    </row>
    <row r="41" spans="2:8">
      <c r="B41" s="2" t="s">
        <v>128</v>
      </c>
    </row>
    <row r="42" spans="2:8">
      <c r="B42" s="2" t="s">
        <v>129</v>
      </c>
    </row>
    <row r="43" spans="2:8">
      <c r="B43" s="2" t="s">
        <v>2186</v>
      </c>
      <c r="C43" s="11"/>
    </row>
    <row r="44" spans="2:8">
      <c r="B44" s="2" t="s">
        <v>2185</v>
      </c>
      <c r="C44" s="11"/>
    </row>
    <row r="45" spans="2:8">
      <c r="B45" s="2" t="s">
        <v>2184</v>
      </c>
      <c r="C45" s="11"/>
    </row>
    <row r="46" spans="2:8">
      <c r="B46" s="2" t="s">
        <v>2183</v>
      </c>
      <c r="C46" s="11"/>
    </row>
    <row r="47" spans="2:8">
      <c r="B47" s="2" t="s">
        <v>2182</v>
      </c>
      <c r="C47" s="11"/>
    </row>
    <row r="48" spans="2:8">
      <c r="B48" s="2" t="s">
        <v>2181</v>
      </c>
      <c r="C48" s="11"/>
    </row>
    <row r="49" spans="2:3">
      <c r="B49" s="2" t="s">
        <v>2180</v>
      </c>
      <c r="C49" s="11"/>
    </row>
    <row r="50" spans="2:3">
      <c r="B50" s="2" t="s">
        <v>2179</v>
      </c>
      <c r="C50" s="11"/>
    </row>
    <row r="51" spans="2:3">
      <c r="B51" s="2" t="s">
        <v>2178</v>
      </c>
      <c r="C51" s="11"/>
    </row>
    <row r="52" spans="2:3">
      <c r="B52" s="2" t="s">
        <v>2177</v>
      </c>
      <c r="C52" s="11"/>
    </row>
    <row r="53" spans="2:3">
      <c r="B53" s="2" t="s">
        <v>2176</v>
      </c>
      <c r="C53" s="11"/>
    </row>
    <row r="54" spans="2:3">
      <c r="B54" s="2" t="s">
        <v>2175</v>
      </c>
      <c r="C54" s="11"/>
    </row>
    <row r="55" spans="2:3">
      <c r="B55" s="2" t="s">
        <v>130</v>
      </c>
      <c r="C55" s="11"/>
    </row>
    <row r="56" spans="2:3">
      <c r="B56" s="47" t="s">
        <v>2174</v>
      </c>
    </row>
  </sheetData>
  <mergeCells count="2">
    <mergeCell ref="B1:E1"/>
    <mergeCell ref="C3:C7"/>
  </mergeCells>
  <hyperlinks>
    <hyperlink ref="A1" location="Index!A1" display="Index" xr:uid="{9D3F3F2F-EAB5-46CF-897D-7B394F9F0F8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DE9B-1834-4275-A66C-2B36E437044F}">
  <dimension ref="A1:H73"/>
  <sheetViews>
    <sheetView workbookViewId="0">
      <selection activeCell="B10" sqref="B10"/>
    </sheetView>
  </sheetViews>
  <sheetFormatPr defaultRowHeight="12.75"/>
  <cols>
    <col min="1" max="1" width="5.42578125" style="1" bestFit="1" customWidth="1"/>
    <col min="2" max="2" width="73.7109375" style="1" bestFit="1" customWidth="1"/>
    <col min="3" max="3" width="20.7109375" style="9" customWidth="1"/>
    <col min="4" max="4" width="13.5703125" style="1" bestFit="1" customWidth="1"/>
    <col min="5" max="5" width="14.285156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297" t="s">
        <v>6</v>
      </c>
      <c r="C1" s="297"/>
      <c r="D1" s="297"/>
      <c r="E1" s="297"/>
    </row>
    <row r="2" spans="1:8" ht="13.5" thickBot="1"/>
    <row r="3" spans="1:8" ht="15">
      <c r="B3" s="85" t="s">
        <v>2846</v>
      </c>
      <c r="C3" s="304"/>
    </row>
    <row r="4" spans="1:8" ht="45">
      <c r="B4" s="87" t="s">
        <v>2847</v>
      </c>
      <c r="C4" s="305"/>
    </row>
    <row r="5" spans="1:8" ht="15">
      <c r="B5" s="87" t="s">
        <v>2295</v>
      </c>
      <c r="C5" s="305"/>
    </row>
    <row r="6" spans="1:8" ht="15">
      <c r="B6" s="87" t="s">
        <v>2848</v>
      </c>
      <c r="C6" s="305"/>
    </row>
    <row r="7" spans="1:8" ht="30.75" thickBot="1">
      <c r="B7" s="88" t="s">
        <v>2849</v>
      </c>
      <c r="C7" s="306"/>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302</v>
      </c>
    </row>
    <row r="16" spans="1:8">
      <c r="B16" s="1" t="s">
        <v>787</v>
      </c>
      <c r="C16" s="9">
        <v>5.74</v>
      </c>
      <c r="D16" s="1" t="s">
        <v>304</v>
      </c>
      <c r="E16" s="1" t="s">
        <v>788</v>
      </c>
      <c r="F16" s="4">
        <v>2500000</v>
      </c>
      <c r="G16" s="4">
        <v>2488.65</v>
      </c>
      <c r="H16" s="4">
        <v>5.71</v>
      </c>
    </row>
    <row r="17" spans="2:8">
      <c r="B17" s="1" t="s">
        <v>600</v>
      </c>
      <c r="C17" s="9">
        <v>5.0199999999999996</v>
      </c>
      <c r="D17" s="1" t="s">
        <v>304</v>
      </c>
      <c r="E17" s="1" t="s">
        <v>601</v>
      </c>
      <c r="F17" s="4">
        <v>2200000</v>
      </c>
      <c r="G17" s="4">
        <v>2275.96</v>
      </c>
      <c r="H17" s="4">
        <v>5.22</v>
      </c>
    </row>
    <row r="18" spans="2:8">
      <c r="B18" s="1" t="s">
        <v>879</v>
      </c>
      <c r="C18" s="9">
        <v>4.2300000000000004</v>
      </c>
      <c r="D18" s="1" t="s">
        <v>304</v>
      </c>
      <c r="E18" s="1" t="s">
        <v>880</v>
      </c>
      <c r="F18" s="4">
        <v>1500000</v>
      </c>
      <c r="G18" s="4">
        <v>1500.75</v>
      </c>
      <c r="H18" s="4">
        <v>3.44</v>
      </c>
    </row>
    <row r="19" spans="2:8">
      <c r="B19" s="1" t="s">
        <v>2250</v>
      </c>
      <c r="C19" s="9">
        <v>4.58</v>
      </c>
      <c r="D19" s="1" t="s">
        <v>304</v>
      </c>
      <c r="E19" s="1" t="s">
        <v>2249</v>
      </c>
      <c r="F19" s="4">
        <v>500000</v>
      </c>
      <c r="G19" s="4">
        <v>528.91999999999996</v>
      </c>
      <c r="H19" s="4">
        <v>1.21</v>
      </c>
    </row>
    <row r="20" spans="2:8">
      <c r="B20" s="1" t="s">
        <v>2248</v>
      </c>
      <c r="C20" s="9">
        <v>4.21</v>
      </c>
      <c r="D20" s="1" t="s">
        <v>304</v>
      </c>
      <c r="E20" s="1" t="s">
        <v>2247</v>
      </c>
      <c r="F20" s="4">
        <v>368000</v>
      </c>
      <c r="G20" s="4">
        <v>386.09</v>
      </c>
      <c r="H20" s="4">
        <v>0.89</v>
      </c>
    </row>
    <row r="21" spans="2:8">
      <c r="B21" s="1" t="s">
        <v>2246</v>
      </c>
      <c r="C21" s="9">
        <v>5.9</v>
      </c>
      <c r="D21" s="1" t="s">
        <v>304</v>
      </c>
      <c r="E21" s="1" t="s">
        <v>2245</v>
      </c>
      <c r="F21" s="4">
        <v>280000</v>
      </c>
      <c r="G21" s="4">
        <v>303.45999999999998</v>
      </c>
      <c r="H21" s="4">
        <v>0.7</v>
      </c>
    </row>
    <row r="22" spans="2:8">
      <c r="B22" s="1" t="s">
        <v>2244</v>
      </c>
      <c r="C22" s="9">
        <v>4.6900000000000004</v>
      </c>
      <c r="D22" s="1" t="s">
        <v>304</v>
      </c>
      <c r="E22" s="1" t="s">
        <v>2243</v>
      </c>
      <c r="F22" s="4">
        <v>200000</v>
      </c>
      <c r="G22" s="4">
        <v>218.84</v>
      </c>
      <c r="H22" s="4">
        <v>0.5</v>
      </c>
    </row>
    <row r="23" spans="2:8">
      <c r="B23" s="1" t="s">
        <v>2242</v>
      </c>
      <c r="C23" s="9">
        <v>4.41</v>
      </c>
      <c r="D23" s="1" t="s">
        <v>304</v>
      </c>
      <c r="E23" s="1" t="s">
        <v>2241</v>
      </c>
      <c r="F23" s="4">
        <v>200000</v>
      </c>
      <c r="G23" s="4">
        <v>211.79</v>
      </c>
      <c r="H23" s="4">
        <v>0.49</v>
      </c>
    </row>
    <row r="24" spans="2:8">
      <c r="B24" s="1" t="s">
        <v>2240</v>
      </c>
      <c r="C24" s="9">
        <v>4.12</v>
      </c>
      <c r="D24" s="1" t="s">
        <v>304</v>
      </c>
      <c r="E24" s="1" t="s">
        <v>2239</v>
      </c>
      <c r="F24" s="4">
        <v>200000</v>
      </c>
      <c r="G24" s="4">
        <v>211.02</v>
      </c>
      <c r="H24" s="4">
        <v>0.48</v>
      </c>
    </row>
    <row r="25" spans="2:8">
      <c r="B25" s="1" t="s">
        <v>2238</v>
      </c>
      <c r="C25" s="9">
        <v>5.9</v>
      </c>
      <c r="D25" s="1" t="s">
        <v>304</v>
      </c>
      <c r="E25" s="1" t="s">
        <v>2237</v>
      </c>
      <c r="F25" s="4">
        <v>85000</v>
      </c>
      <c r="G25" s="4">
        <v>92.47</v>
      </c>
      <c r="H25" s="4">
        <v>0.21</v>
      </c>
    </row>
    <row r="26" spans="2:8">
      <c r="B26" s="1" t="s">
        <v>2236</v>
      </c>
      <c r="C26" s="9">
        <v>5.18</v>
      </c>
      <c r="D26" s="1" t="s">
        <v>304</v>
      </c>
      <c r="E26" s="1" t="s">
        <v>2235</v>
      </c>
      <c r="F26" s="4">
        <v>50000</v>
      </c>
      <c r="G26" s="4">
        <v>54.9</v>
      </c>
      <c r="H26" s="4">
        <v>0.13</v>
      </c>
    </row>
    <row r="27" spans="2:8">
      <c r="B27" s="1" t="s">
        <v>2234</v>
      </c>
      <c r="C27" s="9">
        <v>5.89</v>
      </c>
      <c r="D27" s="1" t="s">
        <v>304</v>
      </c>
      <c r="E27" s="1" t="s">
        <v>2233</v>
      </c>
      <c r="F27" s="4">
        <v>41300</v>
      </c>
      <c r="G27" s="4">
        <v>44.53</v>
      </c>
      <c r="H27" s="4">
        <v>0.1</v>
      </c>
    </row>
    <row r="28" spans="2:8">
      <c r="B28" s="1" t="s">
        <v>2232</v>
      </c>
      <c r="C28" s="9">
        <v>5.14</v>
      </c>
      <c r="D28" s="1" t="s">
        <v>304</v>
      </c>
      <c r="E28" s="1" t="s">
        <v>2231</v>
      </c>
      <c r="F28" s="4">
        <v>31000</v>
      </c>
      <c r="G28" s="4">
        <v>34.21</v>
      </c>
      <c r="H28" s="4">
        <v>0.08</v>
      </c>
    </row>
    <row r="29" spans="2:8">
      <c r="B29" s="2" t="s">
        <v>312</v>
      </c>
      <c r="C29" s="11"/>
      <c r="D29" s="2"/>
      <c r="E29" s="2"/>
      <c r="F29" s="7"/>
      <c r="G29" s="7">
        <f>SUM(G12:G28)</f>
        <v>8351.59</v>
      </c>
      <c r="H29" s="7">
        <f>SUM(H12:H28)</f>
        <v>19.159999999999997</v>
      </c>
    </row>
    <row r="30" spans="2:8">
      <c r="B30" s="2" t="s">
        <v>313</v>
      </c>
    </row>
    <row r="31" spans="2:8">
      <c r="B31" s="1" t="s">
        <v>829</v>
      </c>
      <c r="C31" s="9">
        <v>4.58</v>
      </c>
      <c r="D31" s="1" t="s">
        <v>314</v>
      </c>
      <c r="E31" s="1" t="s">
        <v>830</v>
      </c>
      <c r="F31" s="4">
        <v>400</v>
      </c>
      <c r="G31" s="4">
        <v>4057.92</v>
      </c>
      <c r="H31" s="4">
        <v>9.31</v>
      </c>
    </row>
    <row r="32" spans="2:8">
      <c r="B32" s="1" t="s">
        <v>1268</v>
      </c>
      <c r="C32" s="9">
        <v>4.5</v>
      </c>
      <c r="D32" s="1" t="s">
        <v>314</v>
      </c>
      <c r="E32" s="1" t="s">
        <v>805</v>
      </c>
      <c r="F32" s="4">
        <v>300</v>
      </c>
      <c r="G32" s="4">
        <v>3093.24</v>
      </c>
      <c r="H32" s="4">
        <v>7.09</v>
      </c>
    </row>
    <row r="33" spans="2:8">
      <c r="B33" s="1" t="s">
        <v>2230</v>
      </c>
      <c r="C33" s="9">
        <v>6.38</v>
      </c>
      <c r="D33" s="1" t="s">
        <v>314</v>
      </c>
      <c r="E33" s="1" t="s">
        <v>2229</v>
      </c>
      <c r="F33" s="4">
        <v>280</v>
      </c>
      <c r="G33" s="4">
        <v>2772.18</v>
      </c>
      <c r="H33" s="4">
        <v>6.36</v>
      </c>
    </row>
    <row r="34" spans="2:8">
      <c r="B34" s="1" t="s">
        <v>316</v>
      </c>
      <c r="C34" s="9">
        <v>5.7</v>
      </c>
      <c r="D34" s="1" t="s">
        <v>314</v>
      </c>
      <c r="E34" s="1" t="s">
        <v>317</v>
      </c>
      <c r="F34" s="4">
        <v>250</v>
      </c>
      <c r="G34" s="4">
        <v>2625.08</v>
      </c>
      <c r="H34" s="4">
        <v>6.02</v>
      </c>
    </row>
    <row r="35" spans="2:8">
      <c r="B35" s="1" t="s">
        <v>2021</v>
      </c>
      <c r="C35" s="9">
        <v>4.43</v>
      </c>
      <c r="D35" s="1" t="s">
        <v>314</v>
      </c>
      <c r="E35" s="1" t="s">
        <v>2020</v>
      </c>
      <c r="F35" s="4">
        <v>250</v>
      </c>
      <c r="G35" s="4">
        <v>2584.92</v>
      </c>
      <c r="H35" s="4">
        <v>5.93</v>
      </c>
    </row>
    <row r="36" spans="2:8">
      <c r="B36" s="1" t="s">
        <v>2228</v>
      </c>
      <c r="C36" s="9">
        <v>4.47</v>
      </c>
      <c r="D36" s="1" t="s">
        <v>314</v>
      </c>
      <c r="E36" s="1" t="s">
        <v>2227</v>
      </c>
      <c r="F36" s="4">
        <v>250</v>
      </c>
      <c r="G36" s="4">
        <v>2569.88</v>
      </c>
      <c r="H36" s="4">
        <v>5.89</v>
      </c>
    </row>
    <row r="37" spans="2:8">
      <c r="B37" s="1" t="s">
        <v>2226</v>
      </c>
      <c r="C37" s="9">
        <v>4.1399999999999997</v>
      </c>
      <c r="D37" s="1" t="s">
        <v>314</v>
      </c>
      <c r="E37" s="1" t="s">
        <v>2225</v>
      </c>
      <c r="F37" s="4">
        <v>250</v>
      </c>
      <c r="G37" s="4">
        <v>2510.96</v>
      </c>
      <c r="H37" s="4">
        <v>5.76</v>
      </c>
    </row>
    <row r="38" spans="2:8">
      <c r="B38" s="1" t="s">
        <v>1302</v>
      </c>
      <c r="C38" s="9">
        <v>6.77</v>
      </c>
      <c r="D38" s="1" t="s">
        <v>314</v>
      </c>
      <c r="E38" s="1" t="s">
        <v>319</v>
      </c>
      <c r="F38" s="4">
        <v>250</v>
      </c>
      <c r="G38" s="4">
        <v>2456.58</v>
      </c>
      <c r="H38" s="4">
        <v>5.63</v>
      </c>
    </row>
    <row r="39" spans="2:8">
      <c r="B39" s="1" t="s">
        <v>2063</v>
      </c>
      <c r="C39" s="9">
        <v>6.66</v>
      </c>
      <c r="D39" s="1" t="s">
        <v>2062</v>
      </c>
      <c r="E39" s="1" t="s">
        <v>2061</v>
      </c>
      <c r="F39" s="4">
        <v>210</v>
      </c>
      <c r="G39" s="4">
        <v>2189.1</v>
      </c>
      <c r="H39" s="4">
        <v>5.0199999999999996</v>
      </c>
    </row>
    <row r="40" spans="2:8">
      <c r="B40" s="1" t="s">
        <v>2224</v>
      </c>
      <c r="C40" s="9">
        <v>5.54</v>
      </c>
      <c r="D40" s="1" t="s">
        <v>314</v>
      </c>
      <c r="E40" s="1" t="s">
        <v>2223</v>
      </c>
      <c r="F40" s="4">
        <v>150</v>
      </c>
      <c r="G40" s="4">
        <v>1656.41</v>
      </c>
      <c r="H40" s="4">
        <v>3.8</v>
      </c>
    </row>
    <row r="41" spans="2:8">
      <c r="B41" s="1" t="s">
        <v>1910</v>
      </c>
      <c r="C41" s="9">
        <v>5.08</v>
      </c>
      <c r="D41" s="1" t="s">
        <v>322</v>
      </c>
      <c r="E41" s="1" t="s">
        <v>1909</v>
      </c>
      <c r="F41" s="4">
        <v>150</v>
      </c>
      <c r="G41" s="4">
        <v>1488.95</v>
      </c>
      <c r="H41" s="4">
        <v>3.41</v>
      </c>
    </row>
    <row r="42" spans="2:8">
      <c r="B42" s="1" t="s">
        <v>2222</v>
      </c>
      <c r="C42" s="9">
        <v>8.6999999999999993</v>
      </c>
      <c r="D42" s="1" t="s">
        <v>2221</v>
      </c>
      <c r="E42" s="1" t="s">
        <v>2220</v>
      </c>
      <c r="F42" s="4">
        <v>90</v>
      </c>
      <c r="G42" s="4">
        <v>928.81</v>
      </c>
      <c r="H42" s="4">
        <v>2.13</v>
      </c>
    </row>
    <row r="43" spans="2:8">
      <c r="B43" s="1" t="s">
        <v>2219</v>
      </c>
      <c r="C43" s="9">
        <v>5.64</v>
      </c>
      <c r="D43" s="1" t="s">
        <v>314</v>
      </c>
      <c r="E43" s="1" t="s">
        <v>2218</v>
      </c>
      <c r="F43" s="4">
        <v>4000000</v>
      </c>
      <c r="G43" s="4">
        <v>536.15</v>
      </c>
      <c r="H43" s="4">
        <v>1.23</v>
      </c>
    </row>
    <row r="44" spans="2:8">
      <c r="B44" s="1" t="s">
        <v>1322</v>
      </c>
      <c r="C44" s="9">
        <v>5.83</v>
      </c>
      <c r="D44" s="1" t="s">
        <v>322</v>
      </c>
      <c r="E44" s="1" t="s">
        <v>323</v>
      </c>
      <c r="F44" s="4">
        <v>250</v>
      </c>
      <c r="G44" s="4">
        <v>525.1</v>
      </c>
      <c r="H44" s="4">
        <v>1.2</v>
      </c>
    </row>
    <row r="45" spans="2:8">
      <c r="B45" s="1" t="s">
        <v>2217</v>
      </c>
      <c r="C45" s="9">
        <v>4.21</v>
      </c>
      <c r="D45" s="1" t="s">
        <v>314</v>
      </c>
      <c r="E45" s="1" t="s">
        <v>2216</v>
      </c>
      <c r="F45" s="4">
        <v>50</v>
      </c>
      <c r="G45" s="4">
        <v>518.15</v>
      </c>
      <c r="H45" s="4">
        <v>1.19</v>
      </c>
    </row>
    <row r="46" spans="2:8">
      <c r="B46" s="1" t="s">
        <v>1282</v>
      </c>
      <c r="C46" s="9">
        <v>6.7</v>
      </c>
      <c r="D46" s="1" t="s">
        <v>322</v>
      </c>
      <c r="E46" s="1" t="s">
        <v>827</v>
      </c>
      <c r="F46" s="4">
        <v>250</v>
      </c>
      <c r="G46" s="4">
        <v>510.8</v>
      </c>
      <c r="H46" s="4">
        <v>1.17</v>
      </c>
    </row>
    <row r="47" spans="2:8">
      <c r="B47" s="1" t="s">
        <v>2215</v>
      </c>
      <c r="C47" s="9">
        <v>8.43</v>
      </c>
      <c r="D47" s="1" t="s">
        <v>801</v>
      </c>
      <c r="E47" s="1" t="s">
        <v>2214</v>
      </c>
      <c r="F47" s="4">
        <v>8</v>
      </c>
      <c r="G47" s="4">
        <v>82.18</v>
      </c>
      <c r="H47" s="4">
        <v>0.19</v>
      </c>
    </row>
    <row r="48" spans="2:8">
      <c r="B48" s="2" t="s">
        <v>330</v>
      </c>
      <c r="C48" s="11"/>
      <c r="D48" s="2"/>
      <c r="E48" s="2"/>
      <c r="F48" s="7"/>
      <c r="G48" s="7">
        <f>SUM(G30:G47)</f>
        <v>31106.410000000003</v>
      </c>
      <c r="H48" s="7">
        <f>SUM(H30:H47)</f>
        <v>71.329999999999984</v>
      </c>
    </row>
    <row r="49" spans="2:8">
      <c r="B49" s="2" t="s">
        <v>334</v>
      </c>
    </row>
    <row r="50" spans="2:8">
      <c r="B50" s="1" t="s">
        <v>2213</v>
      </c>
      <c r="C50" s="9">
        <v>3.91</v>
      </c>
      <c r="D50" s="1" t="s">
        <v>111</v>
      </c>
      <c r="E50" s="1" t="s">
        <v>2212</v>
      </c>
      <c r="F50" s="4">
        <v>2500</v>
      </c>
      <c r="G50" s="4">
        <v>2420.75</v>
      </c>
      <c r="H50" s="4">
        <v>5.55</v>
      </c>
    </row>
    <row r="51" spans="2:8">
      <c r="B51" s="2" t="s">
        <v>119</v>
      </c>
      <c r="C51" s="11"/>
      <c r="D51" s="2"/>
      <c r="E51" s="2"/>
      <c r="F51" s="7"/>
      <c r="G51" s="7">
        <f>SUM(G49:G50)</f>
        <v>2420.75</v>
      </c>
      <c r="H51" s="7">
        <f>SUM(H49:H50)</f>
        <v>5.55</v>
      </c>
    </row>
    <row r="52" spans="2:8">
      <c r="B52" s="2" t="s">
        <v>1713</v>
      </c>
      <c r="C52" s="11"/>
      <c r="D52" s="2"/>
      <c r="E52" s="2"/>
      <c r="F52" s="7"/>
      <c r="G52" s="7">
        <v>4687.59</v>
      </c>
      <c r="H52" s="7">
        <v>10.75</v>
      </c>
    </row>
    <row r="53" spans="2:8">
      <c r="B53" s="2" t="s">
        <v>840</v>
      </c>
      <c r="C53" s="11"/>
      <c r="D53" s="2"/>
      <c r="E53" s="2"/>
      <c r="F53" s="7"/>
      <c r="G53" s="7">
        <v>22.31</v>
      </c>
      <c r="H53" s="7">
        <v>0.05</v>
      </c>
    </row>
    <row r="54" spans="2:8">
      <c r="B54" s="2" t="s">
        <v>121</v>
      </c>
      <c r="C54" s="11"/>
      <c r="D54" s="2"/>
      <c r="E54" s="2"/>
      <c r="F54" s="7"/>
      <c r="G54" s="7">
        <v>46588.65</v>
      </c>
      <c r="H54" s="7">
        <v>106.84</v>
      </c>
    </row>
    <row r="55" spans="2:8">
      <c r="B55" s="2" t="s">
        <v>259</v>
      </c>
      <c r="C55" s="11"/>
      <c r="D55" s="2"/>
      <c r="E55" s="2"/>
      <c r="F55" s="7"/>
      <c r="G55" s="7">
        <v>-2982.0939987000006</v>
      </c>
      <c r="H55" s="7">
        <v>-6.8400000000000034</v>
      </c>
    </row>
    <row r="56" spans="2:8">
      <c r="B56" s="2" t="s">
        <v>123</v>
      </c>
      <c r="C56" s="11"/>
      <c r="D56" s="2"/>
      <c r="E56" s="2"/>
      <c r="F56" s="7"/>
      <c r="G56" s="7">
        <v>43606.556001299999</v>
      </c>
      <c r="H56" s="7">
        <v>100</v>
      </c>
    </row>
    <row r="57" spans="2:8">
      <c r="B57" s="1" t="s">
        <v>124</v>
      </c>
    </row>
    <row r="58" spans="2:8">
      <c r="B58" s="1" t="s">
        <v>125</v>
      </c>
    </row>
    <row r="59" spans="2:8">
      <c r="B59" s="2"/>
    </row>
    <row r="60" spans="2:8" ht="25.5">
      <c r="B60" s="8" t="s">
        <v>126</v>
      </c>
      <c r="C60" s="9" t="s">
        <v>127</v>
      </c>
    </row>
    <row r="61" spans="2:8">
      <c r="B61" s="2"/>
    </row>
    <row r="62" spans="2:8">
      <c r="B62" s="2" t="s">
        <v>128</v>
      </c>
    </row>
    <row r="63" spans="2:8">
      <c r="B63" s="2" t="s">
        <v>129</v>
      </c>
    </row>
    <row r="64" spans="2:8">
      <c r="B64" s="2" t="s">
        <v>2211</v>
      </c>
      <c r="C64" s="11"/>
    </row>
    <row r="65" spans="2:3">
      <c r="B65" s="2" t="s">
        <v>2210</v>
      </c>
      <c r="C65" s="11"/>
    </row>
    <row r="66" spans="2:3">
      <c r="B66" s="2" t="s">
        <v>2209</v>
      </c>
      <c r="C66" s="11"/>
    </row>
    <row r="67" spans="2:3">
      <c r="B67" s="2" t="s">
        <v>2208</v>
      </c>
      <c r="C67" s="11"/>
    </row>
    <row r="68" spans="2:3">
      <c r="B68" s="2" t="s">
        <v>2207</v>
      </c>
      <c r="C68" s="11"/>
    </row>
    <row r="69" spans="2:3">
      <c r="B69" s="2" t="s">
        <v>2206</v>
      </c>
      <c r="C69" s="11"/>
    </row>
    <row r="70" spans="2:3">
      <c r="B70" s="2" t="s">
        <v>2205</v>
      </c>
      <c r="C70" s="11"/>
    </row>
    <row r="71" spans="2:3">
      <c r="B71" s="2" t="s">
        <v>2204</v>
      </c>
      <c r="C71" s="11"/>
    </row>
    <row r="72" spans="2:3">
      <c r="B72" s="2" t="s">
        <v>130</v>
      </c>
      <c r="C72" s="11"/>
    </row>
    <row r="73" spans="2:3">
      <c r="B73" s="47" t="s">
        <v>2203</v>
      </c>
    </row>
  </sheetData>
  <mergeCells count="2">
    <mergeCell ref="B1:E1"/>
    <mergeCell ref="C3:C7"/>
  </mergeCells>
  <hyperlinks>
    <hyperlink ref="A1" location="Index!A1" display="Index" xr:uid="{D3291472-9CF7-4540-A71B-242798BB2CC2}"/>
  </hyperlinks>
  <pageMargins left="0.7" right="0.7" top="0.75" bottom="0.75" header="0.3" footer="0.3"/>
  <pageSetup orientation="portrait" horizontalDpi="1200" verticalDpi="12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8FCBD-D238-45A7-A07B-3AC6511A7838}">
  <dimension ref="A1:H58"/>
  <sheetViews>
    <sheetView workbookViewId="0">
      <selection activeCell="B9" sqref="B9"/>
    </sheetView>
  </sheetViews>
  <sheetFormatPr defaultRowHeight="12.75"/>
  <cols>
    <col min="1" max="1" width="5.42578125" style="1" bestFit="1" customWidth="1"/>
    <col min="2" max="2" width="67" style="1" bestFit="1" customWidth="1"/>
    <col min="3" max="3" width="20.7109375" style="9" customWidth="1"/>
    <col min="4" max="4" width="11.140625" style="1" bestFit="1" customWidth="1"/>
    <col min="5" max="5" width="14.140625" style="1" bestFit="1" customWidth="1"/>
    <col min="6" max="6" width="10.5703125" style="4" bestFit="1" customWidth="1"/>
    <col min="7" max="7" width="18.140625" style="4" bestFit="1" customWidth="1"/>
    <col min="8" max="8" width="9.140625" style="4" bestFit="1"/>
    <col min="9" max="16384" width="9.140625" style="1"/>
  </cols>
  <sheetData>
    <row r="1" spans="1:8">
      <c r="A1" s="3" t="s">
        <v>0</v>
      </c>
      <c r="B1" s="297" t="s">
        <v>9</v>
      </c>
      <c r="C1" s="297"/>
      <c r="D1" s="297"/>
      <c r="E1" s="297"/>
    </row>
    <row r="2" spans="1:8" ht="13.5" thickBot="1"/>
    <row r="3" spans="1:8" ht="15">
      <c r="B3" s="85" t="s">
        <v>2850</v>
      </c>
      <c r="C3" s="298"/>
    </row>
    <row r="4" spans="1:8" ht="15">
      <c r="B4" s="87" t="s">
        <v>2851</v>
      </c>
      <c r="C4" s="299"/>
    </row>
    <row r="5" spans="1:8" ht="15">
      <c r="B5" s="87" t="s">
        <v>2295</v>
      </c>
      <c r="C5" s="299"/>
    </row>
    <row r="6" spans="1:8" ht="15">
      <c r="B6" s="87" t="s">
        <v>2852</v>
      </c>
      <c r="C6" s="299"/>
    </row>
    <row r="7" spans="1:8" ht="30.75" thickBot="1">
      <c r="B7" s="88" t="s">
        <v>2829</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302</v>
      </c>
    </row>
    <row r="16" spans="1:8">
      <c r="B16" s="1" t="s">
        <v>789</v>
      </c>
      <c r="C16" s="9">
        <v>4.2699999999999996</v>
      </c>
      <c r="D16" s="1" t="s">
        <v>304</v>
      </c>
      <c r="E16" s="1" t="s">
        <v>790</v>
      </c>
      <c r="F16" s="4">
        <v>2500000</v>
      </c>
      <c r="G16" s="4">
        <v>2623.69</v>
      </c>
      <c r="H16" s="4">
        <v>12.04</v>
      </c>
    </row>
    <row r="17" spans="2:8">
      <c r="B17" s="1" t="s">
        <v>703</v>
      </c>
      <c r="C17" s="9">
        <v>4.2300000000000004</v>
      </c>
      <c r="D17" s="1" t="s">
        <v>304</v>
      </c>
      <c r="E17" s="1" t="s">
        <v>704</v>
      </c>
      <c r="F17" s="4">
        <v>11400</v>
      </c>
      <c r="G17" s="4">
        <v>11.98</v>
      </c>
      <c r="H17" s="4">
        <v>0.05</v>
      </c>
    </row>
    <row r="18" spans="2:8">
      <c r="B18" s="2" t="s">
        <v>312</v>
      </c>
      <c r="C18" s="11"/>
      <c r="D18" s="2"/>
      <c r="E18" s="2"/>
      <c r="F18" s="7"/>
      <c r="G18" s="7">
        <f>SUM(G12:G17)</f>
        <v>2635.67</v>
      </c>
      <c r="H18" s="7">
        <f>SUM(H12:H17)</f>
        <v>12.09</v>
      </c>
    </row>
    <row r="19" spans="2:8">
      <c r="B19" s="2" t="s">
        <v>313</v>
      </c>
    </row>
    <row r="20" spans="2:8">
      <c r="B20" s="1" t="s">
        <v>1269</v>
      </c>
      <c r="C20" s="9">
        <v>4.82</v>
      </c>
      <c r="D20" s="1" t="s">
        <v>314</v>
      </c>
      <c r="E20" s="1" t="s">
        <v>627</v>
      </c>
      <c r="F20" s="4">
        <v>200</v>
      </c>
      <c r="G20" s="4">
        <v>2034.73</v>
      </c>
      <c r="H20" s="4">
        <v>9.33</v>
      </c>
    </row>
    <row r="21" spans="2:8">
      <c r="B21" s="1" t="s">
        <v>1278</v>
      </c>
      <c r="C21" s="9">
        <v>5.75</v>
      </c>
      <c r="D21" s="1" t="s">
        <v>631</v>
      </c>
      <c r="E21" s="1" t="s">
        <v>823</v>
      </c>
      <c r="F21" s="4">
        <v>200</v>
      </c>
      <c r="G21" s="4">
        <v>2034.61</v>
      </c>
      <c r="H21" s="4">
        <v>9.33</v>
      </c>
    </row>
    <row r="22" spans="2:8">
      <c r="B22" s="1" t="s">
        <v>628</v>
      </c>
      <c r="C22" s="9">
        <v>6.48</v>
      </c>
      <c r="D22" s="1" t="s">
        <v>314</v>
      </c>
      <c r="E22" s="1" t="s">
        <v>629</v>
      </c>
      <c r="F22" s="4">
        <v>200</v>
      </c>
      <c r="G22" s="4">
        <v>2003.17</v>
      </c>
      <c r="H22" s="4">
        <v>9.19</v>
      </c>
    </row>
    <row r="23" spans="2:8">
      <c r="B23" s="1" t="s">
        <v>818</v>
      </c>
      <c r="C23" s="9">
        <v>4.68</v>
      </c>
      <c r="D23" s="1" t="s">
        <v>314</v>
      </c>
      <c r="E23" s="1" t="s">
        <v>819</v>
      </c>
      <c r="F23" s="4">
        <v>150</v>
      </c>
      <c r="G23" s="4">
        <v>1556.6</v>
      </c>
      <c r="H23" s="4">
        <v>7.14</v>
      </c>
    </row>
    <row r="24" spans="2:8">
      <c r="B24" s="1" t="s">
        <v>1266</v>
      </c>
      <c r="C24" s="9">
        <v>5.42</v>
      </c>
      <c r="D24" s="1" t="s">
        <v>801</v>
      </c>
      <c r="E24" s="1" t="s">
        <v>802</v>
      </c>
      <c r="F24" s="4">
        <v>150</v>
      </c>
      <c r="G24" s="4">
        <v>1532.17</v>
      </c>
      <c r="H24" s="4">
        <v>7.03</v>
      </c>
    </row>
    <row r="25" spans="2:8">
      <c r="B25" s="1" t="s">
        <v>2265</v>
      </c>
      <c r="C25" s="9">
        <v>4.9000000000000004</v>
      </c>
      <c r="D25" s="1" t="s">
        <v>314</v>
      </c>
      <c r="E25" s="1" t="s">
        <v>2264</v>
      </c>
      <c r="F25" s="4">
        <v>150</v>
      </c>
      <c r="G25" s="4">
        <v>1501.86</v>
      </c>
      <c r="H25" s="4">
        <v>6.89</v>
      </c>
    </row>
    <row r="26" spans="2:8">
      <c r="B26" s="1" t="s">
        <v>1277</v>
      </c>
      <c r="C26" s="9">
        <v>6.13</v>
      </c>
      <c r="D26" s="1" t="s">
        <v>637</v>
      </c>
      <c r="E26" s="1" t="s">
        <v>822</v>
      </c>
      <c r="F26" s="4">
        <v>150</v>
      </c>
      <c r="G26" s="4">
        <v>1495.18</v>
      </c>
      <c r="H26" s="4">
        <v>6.86</v>
      </c>
    </row>
    <row r="27" spans="2:8">
      <c r="B27" s="1" t="s">
        <v>1274</v>
      </c>
      <c r="C27" s="9">
        <v>4.68</v>
      </c>
      <c r="D27" s="1" t="s">
        <v>314</v>
      </c>
      <c r="E27" s="1" t="s">
        <v>816</v>
      </c>
      <c r="F27" s="4">
        <v>100</v>
      </c>
      <c r="G27" s="4">
        <v>1039.9000000000001</v>
      </c>
      <c r="H27" s="4">
        <v>4.7699999999999996</v>
      </c>
    </row>
    <row r="28" spans="2:8">
      <c r="B28" s="1" t="s">
        <v>2263</v>
      </c>
      <c r="C28" s="9">
        <v>4.7300000000000004</v>
      </c>
      <c r="D28" s="1" t="s">
        <v>314</v>
      </c>
      <c r="E28" s="1" t="s">
        <v>2262</v>
      </c>
      <c r="F28" s="4">
        <v>100</v>
      </c>
      <c r="G28" s="4">
        <v>1039.1600000000001</v>
      </c>
      <c r="H28" s="4">
        <v>4.7699999999999996</v>
      </c>
    </row>
    <row r="29" spans="2:8">
      <c r="B29" s="1" t="s">
        <v>2261</v>
      </c>
      <c r="C29" s="9">
        <v>4.76</v>
      </c>
      <c r="D29" s="1" t="s">
        <v>314</v>
      </c>
      <c r="E29" s="1" t="s">
        <v>2260</v>
      </c>
      <c r="F29" s="4">
        <v>100</v>
      </c>
      <c r="G29" s="4">
        <v>1033.3699999999999</v>
      </c>
      <c r="H29" s="4">
        <v>4.74</v>
      </c>
    </row>
    <row r="30" spans="2:8">
      <c r="B30" s="1" t="s">
        <v>1292</v>
      </c>
      <c r="C30" s="9">
        <v>5.55</v>
      </c>
      <c r="D30" s="1" t="s">
        <v>314</v>
      </c>
      <c r="E30" s="1" t="s">
        <v>623</v>
      </c>
      <c r="F30" s="4">
        <v>60</v>
      </c>
      <c r="G30" s="4">
        <v>667.98</v>
      </c>
      <c r="H30" s="4">
        <v>3.06</v>
      </c>
    </row>
    <row r="31" spans="2:8">
      <c r="B31" s="1" t="s">
        <v>1322</v>
      </c>
      <c r="C31" s="9">
        <v>5.83</v>
      </c>
      <c r="D31" s="1" t="s">
        <v>322</v>
      </c>
      <c r="E31" s="1" t="s">
        <v>323</v>
      </c>
      <c r="F31" s="4">
        <v>250</v>
      </c>
      <c r="G31" s="4">
        <v>525.1</v>
      </c>
      <c r="H31" s="4">
        <v>2.41</v>
      </c>
    </row>
    <row r="32" spans="2:8">
      <c r="B32" s="1" t="s">
        <v>2013</v>
      </c>
      <c r="C32" s="9">
        <v>4.22</v>
      </c>
      <c r="D32" s="1" t="s">
        <v>314</v>
      </c>
      <c r="E32" s="1" t="s">
        <v>2012</v>
      </c>
      <c r="F32" s="4">
        <v>9</v>
      </c>
      <c r="G32" s="4">
        <v>92.53</v>
      </c>
      <c r="H32" s="4">
        <v>0.42</v>
      </c>
    </row>
    <row r="33" spans="2:8">
      <c r="B33" s="1" t="s">
        <v>1904</v>
      </c>
      <c r="C33" s="9">
        <v>5.78</v>
      </c>
      <c r="D33" s="1" t="s">
        <v>314</v>
      </c>
      <c r="E33" s="1" t="s">
        <v>1903</v>
      </c>
      <c r="F33" s="4">
        <v>1</v>
      </c>
      <c r="G33" s="4">
        <v>10.6</v>
      </c>
      <c r="H33" s="4">
        <v>0.05</v>
      </c>
    </row>
    <row r="34" spans="2:8">
      <c r="B34" s="2" t="s">
        <v>330</v>
      </c>
      <c r="C34" s="11"/>
      <c r="D34" s="2"/>
      <c r="E34" s="2"/>
      <c r="F34" s="7"/>
      <c r="G34" s="7">
        <f>SUM(G19:G33)</f>
        <v>16566.959999999995</v>
      </c>
      <c r="H34" s="7">
        <f>SUM(H19:H33)</f>
        <v>75.989999999999995</v>
      </c>
    </row>
    <row r="35" spans="2:8">
      <c r="B35" s="2" t="s">
        <v>334</v>
      </c>
    </row>
    <row r="36" spans="2:8">
      <c r="B36" s="1" t="s">
        <v>1719</v>
      </c>
      <c r="C36" s="9">
        <v>5.4</v>
      </c>
      <c r="D36" s="1" t="s">
        <v>111</v>
      </c>
      <c r="E36" s="1" t="s">
        <v>1718</v>
      </c>
      <c r="F36" s="4">
        <v>300</v>
      </c>
      <c r="G36" s="4">
        <v>1454.59</v>
      </c>
      <c r="H36" s="4">
        <v>6.67</v>
      </c>
    </row>
    <row r="37" spans="2:8">
      <c r="B37" s="2" t="s">
        <v>119</v>
      </c>
      <c r="C37" s="11"/>
      <c r="D37" s="2"/>
      <c r="E37" s="2"/>
      <c r="F37" s="7"/>
      <c r="G37" s="7">
        <f>SUM(G35:G36)</f>
        <v>1454.59</v>
      </c>
      <c r="H37" s="7">
        <f>SUM(H35:H36)</f>
        <v>6.67</v>
      </c>
    </row>
    <row r="38" spans="2:8">
      <c r="B38" s="2" t="s">
        <v>120</v>
      </c>
      <c r="C38" s="11"/>
      <c r="D38" s="2"/>
      <c r="E38" s="2"/>
      <c r="F38" s="7"/>
      <c r="G38" s="7">
        <v>376.09</v>
      </c>
      <c r="H38" s="7">
        <v>1.73</v>
      </c>
    </row>
    <row r="39" spans="2:8">
      <c r="B39" s="2" t="s">
        <v>121</v>
      </c>
      <c r="C39" s="11"/>
      <c r="D39" s="2"/>
      <c r="E39" s="2"/>
      <c r="F39" s="7"/>
      <c r="G39" s="7">
        <v>21033.31</v>
      </c>
      <c r="H39" s="7">
        <v>96.5</v>
      </c>
    </row>
    <row r="40" spans="2:8">
      <c r="B40" s="2" t="s">
        <v>122</v>
      </c>
      <c r="C40" s="11"/>
      <c r="D40" s="2"/>
      <c r="E40" s="2"/>
      <c r="F40" s="7"/>
      <c r="G40" s="7">
        <v>763.73601611999788</v>
      </c>
      <c r="H40" s="7">
        <v>3.5</v>
      </c>
    </row>
    <row r="41" spans="2:8">
      <c r="B41" s="2" t="s">
        <v>123</v>
      </c>
      <c r="C41" s="11"/>
      <c r="D41" s="2"/>
      <c r="E41" s="2"/>
      <c r="F41" s="7"/>
      <c r="G41" s="7">
        <v>21797.046016119999</v>
      </c>
      <c r="H41" s="7">
        <v>100</v>
      </c>
    </row>
    <row r="42" spans="2:8">
      <c r="B42" s="1" t="s">
        <v>124</v>
      </c>
    </row>
    <row r="43" spans="2:8">
      <c r="B43" s="1" t="s">
        <v>125</v>
      </c>
    </row>
    <row r="44" spans="2:8">
      <c r="B44" s="2"/>
    </row>
    <row r="45" spans="2:8" ht="25.5">
      <c r="B45" s="8" t="s">
        <v>126</v>
      </c>
      <c r="C45" s="9" t="s">
        <v>127</v>
      </c>
    </row>
    <row r="46" spans="2:8">
      <c r="B46" s="2"/>
    </row>
    <row r="47" spans="2:8">
      <c r="B47" s="2" t="s">
        <v>128</v>
      </c>
    </row>
    <row r="48" spans="2:8">
      <c r="B48" s="2" t="s">
        <v>129</v>
      </c>
    </row>
    <row r="49" spans="2:3">
      <c r="B49" s="2" t="s">
        <v>2259</v>
      </c>
      <c r="C49" s="11"/>
    </row>
    <row r="50" spans="2:3">
      <c r="B50" s="2" t="s">
        <v>2258</v>
      </c>
      <c r="C50" s="11"/>
    </row>
    <row r="51" spans="2:3">
      <c r="B51" s="2" t="s">
        <v>2257</v>
      </c>
      <c r="C51" s="11"/>
    </row>
    <row r="52" spans="2:3">
      <c r="B52" s="2" t="s">
        <v>2256</v>
      </c>
      <c r="C52" s="11"/>
    </row>
    <row r="53" spans="2:3">
      <c r="B53" s="2" t="s">
        <v>2255</v>
      </c>
      <c r="C53" s="11"/>
    </row>
    <row r="54" spans="2:3">
      <c r="B54" s="2" t="s">
        <v>2254</v>
      </c>
      <c r="C54" s="11"/>
    </row>
    <row r="55" spans="2:3">
      <c r="B55" s="2" t="s">
        <v>2253</v>
      </c>
      <c r="C55" s="11"/>
    </row>
    <row r="56" spans="2:3">
      <c r="B56" s="2" t="s">
        <v>2252</v>
      </c>
      <c r="C56" s="11"/>
    </row>
    <row r="57" spans="2:3">
      <c r="B57" s="2" t="s">
        <v>130</v>
      </c>
      <c r="C57" s="11"/>
    </row>
    <row r="58" spans="2:3">
      <c r="B58" s="47" t="s">
        <v>2251</v>
      </c>
    </row>
  </sheetData>
  <mergeCells count="2">
    <mergeCell ref="B1:E1"/>
    <mergeCell ref="C3:C7"/>
  </mergeCells>
  <hyperlinks>
    <hyperlink ref="A1" location="Index!A1" display="Index" xr:uid="{7C7F4C15-646D-4147-A8E4-CEFDECF0B00A}"/>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0D937-C4C2-4602-A1F8-213BCA0E0100}">
  <dimension ref="A1:I98"/>
  <sheetViews>
    <sheetView workbookViewId="0"/>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ol min="9" max="16384" width="9.140625" style="1"/>
  </cols>
  <sheetData>
    <row r="1" spans="1:9">
      <c r="A1" s="3" t="s">
        <v>0</v>
      </c>
      <c r="B1" s="297" t="s">
        <v>31</v>
      </c>
      <c r="C1" s="297"/>
      <c r="D1" s="297"/>
      <c r="E1" s="297"/>
    </row>
    <row r="2" spans="1:9" ht="13.5" thickBot="1"/>
    <row r="3" spans="1:9" ht="15">
      <c r="B3" s="85" t="s">
        <v>2853</v>
      </c>
      <c r="C3" s="316"/>
    </row>
    <row r="4" spans="1:9" ht="30">
      <c r="B4" s="87" t="s">
        <v>2854</v>
      </c>
      <c r="C4" s="317"/>
    </row>
    <row r="5" spans="1:9" ht="15">
      <c r="B5" s="87" t="s">
        <v>2295</v>
      </c>
      <c r="C5" s="317"/>
    </row>
    <row r="6" spans="1:9" ht="45.75" thickBot="1">
      <c r="B6" s="88" t="s">
        <v>2855</v>
      </c>
      <c r="C6" s="318"/>
    </row>
    <row r="9" spans="1:9">
      <c r="B9" s="1" t="s">
        <v>103</v>
      </c>
    </row>
    <row r="11" spans="1:9">
      <c r="B11" s="5" t="s">
        <v>104</v>
      </c>
      <c r="C11" s="10" t="s">
        <v>132</v>
      </c>
      <c r="D11" s="5" t="s">
        <v>133</v>
      </c>
      <c r="E11" s="5" t="s">
        <v>106</v>
      </c>
      <c r="F11" s="6" t="s">
        <v>107</v>
      </c>
      <c r="G11" s="6" t="s">
        <v>108</v>
      </c>
      <c r="H11" s="6" t="s">
        <v>109</v>
      </c>
      <c r="I11" s="2" t="s">
        <v>134</v>
      </c>
    </row>
    <row r="12" spans="1:9">
      <c r="B12" s="2" t="s">
        <v>135</v>
      </c>
    </row>
    <row r="13" spans="1:9">
      <c r="B13" s="2" t="s">
        <v>136</v>
      </c>
    </row>
    <row r="14" spans="1:9">
      <c r="B14" s="1" t="s">
        <v>982</v>
      </c>
      <c r="C14" s="9" t="s">
        <v>137</v>
      </c>
      <c r="D14" s="1" t="s">
        <v>138</v>
      </c>
      <c r="E14" s="1" t="s">
        <v>139</v>
      </c>
      <c r="F14" s="4">
        <v>57900</v>
      </c>
      <c r="G14" s="4">
        <v>395.17</v>
      </c>
      <c r="H14" s="4">
        <v>2.2799999999999998</v>
      </c>
    </row>
    <row r="15" spans="1:9">
      <c r="B15" s="1" t="s">
        <v>983</v>
      </c>
      <c r="C15" s="9" t="s">
        <v>137</v>
      </c>
      <c r="D15" s="1" t="s">
        <v>140</v>
      </c>
      <c r="E15" s="1" t="s">
        <v>141</v>
      </c>
      <c r="F15" s="4">
        <v>14900</v>
      </c>
      <c r="G15" s="4">
        <v>303.26</v>
      </c>
      <c r="H15" s="4">
        <v>1.75</v>
      </c>
    </row>
    <row r="16" spans="1:9">
      <c r="B16" s="1" t="s">
        <v>1055</v>
      </c>
      <c r="C16" s="9" t="s">
        <v>137</v>
      </c>
      <c r="D16" s="1" t="s">
        <v>143</v>
      </c>
      <c r="E16" s="1" t="s">
        <v>144</v>
      </c>
      <c r="F16" s="4">
        <v>15500</v>
      </c>
      <c r="G16" s="4">
        <v>249.63</v>
      </c>
      <c r="H16" s="4">
        <v>1.44</v>
      </c>
    </row>
    <row r="17" spans="2:8">
      <c r="B17" s="1" t="s">
        <v>985</v>
      </c>
      <c r="C17" s="9" t="s">
        <v>137</v>
      </c>
      <c r="D17" s="1" t="s">
        <v>143</v>
      </c>
      <c r="E17" s="1" t="s">
        <v>145</v>
      </c>
      <c r="F17" s="4">
        <v>7000</v>
      </c>
      <c r="G17" s="4">
        <v>221.72</v>
      </c>
      <c r="H17" s="4">
        <v>1.28</v>
      </c>
    </row>
    <row r="18" spans="2:8">
      <c r="B18" s="1" t="s">
        <v>999</v>
      </c>
      <c r="C18" s="9" t="s">
        <v>137</v>
      </c>
      <c r="D18" s="1" t="s">
        <v>138</v>
      </c>
      <c r="E18" s="1" t="s">
        <v>142</v>
      </c>
      <c r="F18" s="4">
        <v>14700</v>
      </c>
      <c r="G18" s="4">
        <v>209.69</v>
      </c>
      <c r="H18" s="4">
        <v>1.21</v>
      </c>
    </row>
    <row r="19" spans="2:8">
      <c r="B19" s="1" t="s">
        <v>1332</v>
      </c>
      <c r="C19" s="9" t="s">
        <v>137</v>
      </c>
      <c r="D19" s="1" t="s">
        <v>147</v>
      </c>
      <c r="E19" s="1" t="s">
        <v>268</v>
      </c>
      <c r="F19" s="4">
        <v>15800</v>
      </c>
      <c r="G19" s="4">
        <v>163.81</v>
      </c>
      <c r="H19" s="4">
        <v>0.95</v>
      </c>
    </row>
    <row r="20" spans="2:8">
      <c r="B20" s="1" t="s">
        <v>981</v>
      </c>
      <c r="C20" s="9" t="s">
        <v>137</v>
      </c>
      <c r="D20" s="1" t="s">
        <v>160</v>
      </c>
      <c r="E20" s="1" t="s">
        <v>162</v>
      </c>
      <c r="F20" s="4">
        <v>79000</v>
      </c>
      <c r="G20" s="4">
        <v>161.91</v>
      </c>
      <c r="H20" s="4">
        <v>0.94</v>
      </c>
    </row>
    <row r="21" spans="2:8">
      <c r="B21" s="1" t="s">
        <v>998</v>
      </c>
      <c r="C21" s="9" t="s">
        <v>137</v>
      </c>
      <c r="D21" s="1" t="s">
        <v>143</v>
      </c>
      <c r="E21" s="1" t="s">
        <v>269</v>
      </c>
      <c r="F21" s="4">
        <v>15000</v>
      </c>
      <c r="G21" s="4">
        <v>153.74</v>
      </c>
      <c r="H21" s="4">
        <v>0.89</v>
      </c>
    </row>
    <row r="22" spans="2:8">
      <c r="B22" s="1" t="s">
        <v>1057</v>
      </c>
      <c r="C22" s="9" t="s">
        <v>137</v>
      </c>
      <c r="D22" s="1" t="s">
        <v>138</v>
      </c>
      <c r="E22" s="1" t="s">
        <v>154</v>
      </c>
      <c r="F22" s="4">
        <v>20500</v>
      </c>
      <c r="G22" s="4">
        <v>145.32</v>
      </c>
      <c r="H22" s="4">
        <v>0.84</v>
      </c>
    </row>
    <row r="23" spans="2:8">
      <c r="B23" s="1" t="s">
        <v>1249</v>
      </c>
      <c r="C23" s="9" t="s">
        <v>137</v>
      </c>
      <c r="D23" s="1" t="s">
        <v>255</v>
      </c>
      <c r="E23" s="1" t="s">
        <v>270</v>
      </c>
      <c r="F23" s="4">
        <v>78667</v>
      </c>
      <c r="G23" s="4">
        <v>134.63999999999999</v>
      </c>
      <c r="H23" s="4">
        <v>0.78</v>
      </c>
    </row>
    <row r="24" spans="2:8">
      <c r="B24" s="1" t="s">
        <v>1333</v>
      </c>
      <c r="C24" s="9" t="s">
        <v>137</v>
      </c>
      <c r="D24" s="1" t="s">
        <v>160</v>
      </c>
      <c r="E24" s="1" t="s">
        <v>216</v>
      </c>
      <c r="F24" s="4">
        <v>14000</v>
      </c>
      <c r="G24" s="4">
        <v>126.43</v>
      </c>
      <c r="H24" s="4">
        <v>0.73</v>
      </c>
    </row>
    <row r="25" spans="2:8">
      <c r="B25" s="1" t="s">
        <v>1305</v>
      </c>
      <c r="C25" s="9" t="s">
        <v>137</v>
      </c>
      <c r="D25" s="1" t="s">
        <v>143</v>
      </c>
      <c r="E25" s="1" t="s">
        <v>275</v>
      </c>
      <c r="F25" s="4">
        <v>2630</v>
      </c>
      <c r="G25" s="4">
        <v>113.5</v>
      </c>
      <c r="H25" s="4">
        <v>0.66</v>
      </c>
    </row>
    <row r="26" spans="2:8">
      <c r="B26" s="1" t="s">
        <v>1073</v>
      </c>
      <c r="C26" s="9" t="s">
        <v>137</v>
      </c>
      <c r="D26" s="1" t="s">
        <v>251</v>
      </c>
      <c r="E26" s="1" t="s">
        <v>272</v>
      </c>
      <c r="F26" s="4">
        <v>3000</v>
      </c>
      <c r="G26" s="4">
        <v>113.25</v>
      </c>
      <c r="H26" s="4">
        <v>0.65</v>
      </c>
    </row>
    <row r="27" spans="2:8">
      <c r="B27" s="1" t="s">
        <v>1258</v>
      </c>
      <c r="C27" s="9" t="s">
        <v>137</v>
      </c>
      <c r="D27" s="1" t="s">
        <v>184</v>
      </c>
      <c r="E27" s="1" t="s">
        <v>273</v>
      </c>
      <c r="F27" s="4">
        <v>5690</v>
      </c>
      <c r="G27" s="4">
        <v>105.3</v>
      </c>
      <c r="H27" s="4">
        <v>0.61</v>
      </c>
    </row>
    <row r="28" spans="2:8">
      <c r="B28" s="1" t="s">
        <v>1335</v>
      </c>
      <c r="C28" s="9" t="s">
        <v>137</v>
      </c>
      <c r="D28" s="1" t="s">
        <v>170</v>
      </c>
      <c r="E28" s="1" t="s">
        <v>274</v>
      </c>
      <c r="F28" s="4">
        <v>25500</v>
      </c>
      <c r="G28" s="4">
        <v>104.84</v>
      </c>
      <c r="H28" s="4">
        <v>0.61</v>
      </c>
    </row>
    <row r="29" spans="2:8">
      <c r="B29" s="1" t="s">
        <v>1334</v>
      </c>
      <c r="C29" s="9" t="s">
        <v>137</v>
      </c>
      <c r="D29" s="1" t="s">
        <v>149</v>
      </c>
      <c r="E29" s="1" t="s">
        <v>271</v>
      </c>
      <c r="F29" s="4">
        <v>2398</v>
      </c>
      <c r="G29" s="4">
        <v>103.22</v>
      </c>
      <c r="H29" s="4">
        <v>0.6</v>
      </c>
    </row>
    <row r="30" spans="2:8">
      <c r="B30" s="1" t="s">
        <v>1263</v>
      </c>
      <c r="C30" s="9" t="s">
        <v>137</v>
      </c>
      <c r="D30" s="1" t="s">
        <v>160</v>
      </c>
      <c r="E30" s="1" t="s">
        <v>198</v>
      </c>
      <c r="F30" s="4">
        <v>400</v>
      </c>
      <c r="G30" s="4">
        <v>98.64</v>
      </c>
      <c r="H30" s="4">
        <v>0.56999999999999995</v>
      </c>
    </row>
    <row r="31" spans="2:8">
      <c r="B31" s="1" t="s">
        <v>1001</v>
      </c>
      <c r="C31" s="9" t="s">
        <v>137</v>
      </c>
      <c r="D31" s="1" t="s">
        <v>149</v>
      </c>
      <c r="E31" s="1" t="s">
        <v>150</v>
      </c>
      <c r="F31" s="4">
        <v>5700</v>
      </c>
      <c r="G31" s="4">
        <v>97.73</v>
      </c>
      <c r="H31" s="4">
        <v>0.56000000000000005</v>
      </c>
    </row>
    <row r="32" spans="2:8">
      <c r="B32" s="1" t="s">
        <v>1007</v>
      </c>
      <c r="C32" s="9" t="s">
        <v>137</v>
      </c>
      <c r="D32" s="1" t="s">
        <v>138</v>
      </c>
      <c r="E32" s="1" t="s">
        <v>146</v>
      </c>
      <c r="F32" s="4">
        <v>5900</v>
      </c>
      <c r="G32" s="4">
        <v>97.63</v>
      </c>
      <c r="H32" s="4">
        <v>0.56000000000000005</v>
      </c>
    </row>
    <row r="33" spans="2:8">
      <c r="B33" s="1" t="s">
        <v>1028</v>
      </c>
      <c r="C33" s="9" t="s">
        <v>137</v>
      </c>
      <c r="D33" s="1" t="s">
        <v>192</v>
      </c>
      <c r="E33" s="1" t="s">
        <v>276</v>
      </c>
      <c r="F33" s="4">
        <v>1850</v>
      </c>
      <c r="G33" s="4">
        <v>96.47</v>
      </c>
      <c r="H33" s="4">
        <v>0.56000000000000005</v>
      </c>
    </row>
    <row r="34" spans="2:8">
      <c r="B34" s="1" t="s">
        <v>990</v>
      </c>
      <c r="C34" s="9" t="s">
        <v>137</v>
      </c>
      <c r="D34" s="1" t="s">
        <v>167</v>
      </c>
      <c r="E34" s="1" t="s">
        <v>169</v>
      </c>
      <c r="F34" s="4">
        <v>2000</v>
      </c>
      <c r="G34" s="4">
        <v>94.22</v>
      </c>
      <c r="H34" s="4">
        <v>0.54</v>
      </c>
    </row>
    <row r="35" spans="2:8">
      <c r="B35" s="1" t="s">
        <v>1089</v>
      </c>
      <c r="C35" s="9" t="s">
        <v>137</v>
      </c>
      <c r="D35" s="1" t="s">
        <v>160</v>
      </c>
      <c r="E35" s="1" t="s">
        <v>186</v>
      </c>
      <c r="F35" s="4">
        <v>12300</v>
      </c>
      <c r="G35" s="4">
        <v>93.02</v>
      </c>
      <c r="H35" s="4">
        <v>0.54</v>
      </c>
    </row>
    <row r="36" spans="2:8">
      <c r="B36" s="1" t="s">
        <v>1103</v>
      </c>
      <c r="C36" s="9" t="s">
        <v>137</v>
      </c>
      <c r="D36" s="1" t="s">
        <v>181</v>
      </c>
      <c r="E36" s="1" t="s">
        <v>278</v>
      </c>
      <c r="F36" s="4">
        <v>14600</v>
      </c>
      <c r="G36" s="4">
        <v>92.41</v>
      </c>
      <c r="H36" s="4">
        <v>0.53</v>
      </c>
    </row>
    <row r="37" spans="2:8">
      <c r="B37" s="1" t="s">
        <v>1044</v>
      </c>
      <c r="C37" s="9" t="s">
        <v>137</v>
      </c>
      <c r="D37" s="1" t="s">
        <v>149</v>
      </c>
      <c r="E37" s="1" t="s">
        <v>280</v>
      </c>
      <c r="F37" s="4">
        <v>8700</v>
      </c>
      <c r="G37" s="4">
        <v>92.15</v>
      </c>
      <c r="H37" s="4">
        <v>0.53</v>
      </c>
    </row>
    <row r="38" spans="2:8">
      <c r="B38" s="1" t="s">
        <v>997</v>
      </c>
      <c r="C38" s="9" t="s">
        <v>137</v>
      </c>
      <c r="D38" s="1" t="s">
        <v>181</v>
      </c>
      <c r="E38" s="1" t="s">
        <v>201</v>
      </c>
      <c r="F38" s="4">
        <v>13600</v>
      </c>
      <c r="G38" s="4">
        <v>90.31</v>
      </c>
      <c r="H38" s="4">
        <v>0.52</v>
      </c>
    </row>
    <row r="39" spans="2:8">
      <c r="B39" s="1" t="s">
        <v>281</v>
      </c>
      <c r="C39" s="9" t="s">
        <v>137</v>
      </c>
      <c r="D39" s="1" t="s">
        <v>138</v>
      </c>
      <c r="E39" s="1" t="s">
        <v>282</v>
      </c>
      <c r="F39" s="4">
        <v>19300</v>
      </c>
      <c r="G39" s="4">
        <v>83.34</v>
      </c>
      <c r="H39" s="4">
        <v>0.48</v>
      </c>
    </row>
    <row r="40" spans="2:8">
      <c r="B40" s="1" t="s">
        <v>1067</v>
      </c>
      <c r="C40" s="9" t="s">
        <v>137</v>
      </c>
      <c r="D40" s="1" t="s">
        <v>167</v>
      </c>
      <c r="E40" s="1" t="s">
        <v>168</v>
      </c>
      <c r="F40" s="4">
        <v>1650</v>
      </c>
      <c r="G40" s="4">
        <v>80.95</v>
      </c>
      <c r="H40" s="4">
        <v>0.47</v>
      </c>
    </row>
    <row r="41" spans="2:8">
      <c r="B41" s="1" t="s">
        <v>1337</v>
      </c>
      <c r="C41" s="9" t="s">
        <v>137</v>
      </c>
      <c r="D41" s="1" t="s">
        <v>160</v>
      </c>
      <c r="E41" s="1" t="s">
        <v>283</v>
      </c>
      <c r="F41" s="4">
        <v>12000</v>
      </c>
      <c r="G41" s="4">
        <v>75.11</v>
      </c>
      <c r="H41" s="4">
        <v>0.43</v>
      </c>
    </row>
    <row r="42" spans="2:8">
      <c r="B42" s="1" t="s">
        <v>1079</v>
      </c>
      <c r="C42" s="9" t="s">
        <v>137</v>
      </c>
      <c r="D42" s="1" t="s">
        <v>244</v>
      </c>
      <c r="E42" s="1" t="s">
        <v>284</v>
      </c>
      <c r="F42" s="4">
        <v>2800</v>
      </c>
      <c r="G42" s="4">
        <v>70.849999999999994</v>
      </c>
      <c r="H42" s="4">
        <v>0.41</v>
      </c>
    </row>
    <row r="43" spans="2:8">
      <c r="B43" s="1" t="s">
        <v>1338</v>
      </c>
      <c r="C43" s="9" t="s">
        <v>137</v>
      </c>
      <c r="D43" s="1" t="s">
        <v>143</v>
      </c>
      <c r="E43" s="1" t="s">
        <v>165</v>
      </c>
      <c r="F43" s="4">
        <v>17000</v>
      </c>
      <c r="G43" s="4">
        <v>68.28</v>
      </c>
      <c r="H43" s="4">
        <v>0.39</v>
      </c>
    </row>
    <row r="44" spans="2:8">
      <c r="B44" s="1" t="s">
        <v>1004</v>
      </c>
      <c r="C44" s="9" t="s">
        <v>137</v>
      </c>
      <c r="D44" s="1" t="s">
        <v>170</v>
      </c>
      <c r="E44" s="1" t="s">
        <v>179</v>
      </c>
      <c r="F44" s="4">
        <v>2800</v>
      </c>
      <c r="G44" s="4">
        <v>67.03</v>
      </c>
      <c r="H44" s="4">
        <v>0.39</v>
      </c>
    </row>
    <row r="45" spans="2:8">
      <c r="B45" s="1" t="s">
        <v>1100</v>
      </c>
      <c r="C45" s="9" t="s">
        <v>137</v>
      </c>
      <c r="D45" s="1" t="s">
        <v>181</v>
      </c>
      <c r="E45" s="1" t="s">
        <v>182</v>
      </c>
      <c r="F45" s="4">
        <v>4500</v>
      </c>
      <c r="G45" s="4">
        <v>66.41</v>
      </c>
      <c r="H45" s="4">
        <v>0.38</v>
      </c>
    </row>
    <row r="46" spans="2:8">
      <c r="B46" s="1" t="s">
        <v>1023</v>
      </c>
      <c r="C46" s="9" t="s">
        <v>137</v>
      </c>
      <c r="D46" s="1" t="s">
        <v>244</v>
      </c>
      <c r="E46" s="1" t="s">
        <v>286</v>
      </c>
      <c r="F46" s="4">
        <v>1650</v>
      </c>
      <c r="G46" s="4">
        <v>63.19</v>
      </c>
      <c r="H46" s="4">
        <v>0.37</v>
      </c>
    </row>
    <row r="47" spans="2:8">
      <c r="B47" s="1" t="s">
        <v>1339</v>
      </c>
      <c r="C47" s="9" t="s">
        <v>137</v>
      </c>
      <c r="D47" s="1" t="s">
        <v>190</v>
      </c>
      <c r="E47" s="1" t="s">
        <v>287</v>
      </c>
      <c r="F47" s="4">
        <v>4495</v>
      </c>
      <c r="G47" s="4">
        <v>62.4</v>
      </c>
      <c r="H47" s="4">
        <v>0.36</v>
      </c>
    </row>
    <row r="48" spans="2:8">
      <c r="B48" s="1" t="s">
        <v>1011</v>
      </c>
      <c r="C48" s="9" t="s">
        <v>137</v>
      </c>
      <c r="D48" s="1" t="s">
        <v>149</v>
      </c>
      <c r="E48" s="1" t="s">
        <v>285</v>
      </c>
      <c r="F48" s="4">
        <v>5286</v>
      </c>
      <c r="G48" s="4">
        <v>62.04</v>
      </c>
      <c r="H48" s="4">
        <v>0.36</v>
      </c>
    </row>
    <row r="49" spans="2:8">
      <c r="B49" s="1" t="s">
        <v>1336</v>
      </c>
      <c r="C49" s="9" t="s">
        <v>137</v>
      </c>
      <c r="D49" s="1" t="s">
        <v>192</v>
      </c>
      <c r="E49" s="1" t="s">
        <v>279</v>
      </c>
      <c r="F49" s="4">
        <v>5363</v>
      </c>
      <c r="G49" s="4">
        <v>61.83</v>
      </c>
      <c r="H49" s="4">
        <v>0.36</v>
      </c>
    </row>
    <row r="50" spans="2:8">
      <c r="B50" s="1" t="s">
        <v>1020</v>
      </c>
      <c r="C50" s="9" t="s">
        <v>137</v>
      </c>
      <c r="D50" s="1" t="s">
        <v>143</v>
      </c>
      <c r="E50" s="1" t="s">
        <v>157</v>
      </c>
      <c r="F50" s="4">
        <v>2149</v>
      </c>
      <c r="G50" s="4">
        <v>61.57</v>
      </c>
      <c r="H50" s="4">
        <v>0.36</v>
      </c>
    </row>
    <row r="51" spans="2:8">
      <c r="B51" s="1" t="s">
        <v>1086</v>
      </c>
      <c r="C51" s="9" t="s">
        <v>137</v>
      </c>
      <c r="D51" s="1" t="s">
        <v>184</v>
      </c>
      <c r="E51" s="1" t="s">
        <v>289</v>
      </c>
      <c r="F51" s="4">
        <v>7500</v>
      </c>
      <c r="G51" s="4">
        <v>57.87</v>
      </c>
      <c r="H51" s="4">
        <v>0.33</v>
      </c>
    </row>
    <row r="52" spans="2:8">
      <c r="B52" s="1" t="s">
        <v>1340</v>
      </c>
      <c r="C52" s="9" t="s">
        <v>137</v>
      </c>
      <c r="D52" s="1" t="s">
        <v>167</v>
      </c>
      <c r="E52" s="1" t="s">
        <v>290</v>
      </c>
      <c r="F52" s="4">
        <v>985</v>
      </c>
      <c r="G52" s="4">
        <v>57.86</v>
      </c>
      <c r="H52" s="4">
        <v>0.33</v>
      </c>
    </row>
    <row r="53" spans="2:8">
      <c r="B53" s="1" t="s">
        <v>1049</v>
      </c>
      <c r="C53" s="9" t="s">
        <v>137</v>
      </c>
      <c r="D53" s="1" t="s">
        <v>155</v>
      </c>
      <c r="E53" s="1" t="s">
        <v>156</v>
      </c>
      <c r="F53" s="4">
        <v>70</v>
      </c>
      <c r="G53" s="4">
        <v>55.94</v>
      </c>
      <c r="H53" s="4">
        <v>0.32</v>
      </c>
    </row>
    <row r="54" spans="2:8">
      <c r="B54" s="1" t="s">
        <v>1017</v>
      </c>
      <c r="C54" s="9" t="s">
        <v>137</v>
      </c>
      <c r="D54" s="1" t="s">
        <v>147</v>
      </c>
      <c r="E54" s="1" t="s">
        <v>288</v>
      </c>
      <c r="F54" s="4">
        <v>3500</v>
      </c>
      <c r="G54" s="4">
        <v>54.42</v>
      </c>
      <c r="H54" s="4">
        <v>0.31</v>
      </c>
    </row>
    <row r="55" spans="2:8">
      <c r="B55" s="1" t="s">
        <v>1341</v>
      </c>
      <c r="C55" s="9" t="s">
        <v>137</v>
      </c>
      <c r="D55" s="1" t="s">
        <v>190</v>
      </c>
      <c r="E55" s="1" t="s">
        <v>191</v>
      </c>
      <c r="F55" s="4">
        <v>928</v>
      </c>
      <c r="G55" s="4">
        <v>53.62</v>
      </c>
      <c r="H55" s="4">
        <v>0.31</v>
      </c>
    </row>
    <row r="56" spans="2:8">
      <c r="B56" s="1" t="s">
        <v>1051</v>
      </c>
      <c r="C56" s="9" t="s">
        <v>137</v>
      </c>
      <c r="D56" s="1" t="s">
        <v>244</v>
      </c>
      <c r="E56" s="1" t="s">
        <v>301</v>
      </c>
      <c r="F56" s="4">
        <v>641</v>
      </c>
      <c r="G56" s="4">
        <v>44.73</v>
      </c>
      <c r="H56" s="4">
        <v>0.26</v>
      </c>
    </row>
    <row r="57" spans="2:8">
      <c r="B57" s="2" t="s">
        <v>203</v>
      </c>
      <c r="C57" s="11"/>
      <c r="D57" s="2"/>
      <c r="E57" s="2"/>
      <c r="F57" s="7"/>
      <c r="G57" s="7">
        <f>SUM(G11:G56)</f>
        <v>4805.4499999999971</v>
      </c>
      <c r="H57" s="7">
        <f>SUM(H11:H56)</f>
        <v>27.749999999999989</v>
      </c>
    </row>
    <row r="58" spans="2:8">
      <c r="B58" s="5" t="s">
        <v>104</v>
      </c>
      <c r="C58" s="10" t="s">
        <v>132</v>
      </c>
      <c r="D58" s="5" t="s">
        <v>105</v>
      </c>
      <c r="E58" s="5" t="s">
        <v>106</v>
      </c>
      <c r="F58" s="6" t="s">
        <v>107</v>
      </c>
      <c r="G58" s="6" t="s">
        <v>108</v>
      </c>
      <c r="H58" s="6" t="s">
        <v>109</v>
      </c>
    </row>
    <row r="59" spans="2:8">
      <c r="B59" s="2" t="s">
        <v>110</v>
      </c>
    </row>
    <row r="60" spans="2:8">
      <c r="B60" s="2" t="s">
        <v>136</v>
      </c>
    </row>
    <row r="61" spans="2:8">
      <c r="B61" s="2" t="s">
        <v>302</v>
      </c>
    </row>
    <row r="62" spans="2:8">
      <c r="B62" s="1" t="s">
        <v>462</v>
      </c>
      <c r="C62" s="9">
        <v>4.6399999999999997</v>
      </c>
      <c r="D62" s="1" t="s">
        <v>304</v>
      </c>
      <c r="E62" s="1" t="s">
        <v>463</v>
      </c>
      <c r="F62" s="4">
        <v>2500000</v>
      </c>
      <c r="G62" s="4">
        <v>2656.15</v>
      </c>
      <c r="H62" s="4">
        <v>15.35</v>
      </c>
    </row>
    <row r="63" spans="2:8">
      <c r="B63" s="1" t="s">
        <v>303</v>
      </c>
      <c r="C63" s="9">
        <v>5.85</v>
      </c>
      <c r="D63" s="1" t="s">
        <v>304</v>
      </c>
      <c r="E63" s="1" t="s">
        <v>305</v>
      </c>
      <c r="F63" s="4">
        <v>1000000</v>
      </c>
      <c r="G63" s="4">
        <v>1057.3900000000001</v>
      </c>
      <c r="H63" s="4">
        <v>6.11</v>
      </c>
    </row>
    <row r="64" spans="2:8">
      <c r="B64" s="1" t="s">
        <v>706</v>
      </c>
      <c r="C64" s="9">
        <v>3.97</v>
      </c>
      <c r="D64" s="1" t="s">
        <v>304</v>
      </c>
      <c r="E64" s="1" t="s">
        <v>707</v>
      </c>
      <c r="F64" s="4">
        <v>916800</v>
      </c>
      <c r="G64" s="4">
        <v>951.76</v>
      </c>
      <c r="H64" s="4">
        <v>5.5</v>
      </c>
    </row>
    <row r="65" spans="2:8">
      <c r="B65" s="1" t="s">
        <v>2188</v>
      </c>
      <c r="C65" s="9">
        <v>6.07</v>
      </c>
      <c r="D65" s="1" t="s">
        <v>304</v>
      </c>
      <c r="E65" s="1" t="s">
        <v>2187</v>
      </c>
      <c r="F65" s="4">
        <v>550000</v>
      </c>
      <c r="G65" s="4">
        <v>605.44000000000005</v>
      </c>
      <c r="H65" s="4">
        <v>3.5</v>
      </c>
    </row>
    <row r="66" spans="2:8">
      <c r="B66" s="1" t="s">
        <v>2293</v>
      </c>
      <c r="C66" s="9">
        <v>5.6</v>
      </c>
      <c r="D66" s="1" t="s">
        <v>304</v>
      </c>
      <c r="E66" s="1" t="s">
        <v>2292</v>
      </c>
      <c r="F66" s="4">
        <v>500000</v>
      </c>
      <c r="G66" s="4">
        <v>547.41</v>
      </c>
      <c r="H66" s="4">
        <v>3.16</v>
      </c>
    </row>
    <row r="67" spans="2:8">
      <c r="B67" s="1" t="s">
        <v>2291</v>
      </c>
      <c r="C67" s="9">
        <v>6.84</v>
      </c>
      <c r="D67" s="1" t="s">
        <v>304</v>
      </c>
      <c r="E67" s="1" t="s">
        <v>2290</v>
      </c>
      <c r="F67" s="4">
        <v>500000</v>
      </c>
      <c r="G67" s="4">
        <v>538.39</v>
      </c>
      <c r="H67" s="4">
        <v>3.11</v>
      </c>
    </row>
    <row r="68" spans="2:8">
      <c r="B68" s="1" t="s">
        <v>2289</v>
      </c>
      <c r="C68" s="9">
        <v>5.37</v>
      </c>
      <c r="D68" s="1" t="s">
        <v>304</v>
      </c>
      <c r="E68" s="1" t="s">
        <v>2288</v>
      </c>
      <c r="F68" s="4">
        <v>350000</v>
      </c>
      <c r="G68" s="4">
        <v>382.23</v>
      </c>
      <c r="H68" s="4">
        <v>2.21</v>
      </c>
    </row>
    <row r="69" spans="2:8">
      <c r="B69" s="2" t="s">
        <v>312</v>
      </c>
      <c r="C69" s="11"/>
      <c r="D69" s="2"/>
      <c r="E69" s="2"/>
      <c r="F69" s="7"/>
      <c r="G69" s="7">
        <f>SUM(G58:G68)</f>
        <v>6738.77</v>
      </c>
      <c r="H69" s="7">
        <f>SUM(H58:H68)</f>
        <v>38.940000000000005</v>
      </c>
    </row>
    <row r="70" spans="2:8">
      <c r="B70" s="2" t="s">
        <v>620</v>
      </c>
    </row>
    <row r="71" spans="2:8">
      <c r="B71" s="1" t="s">
        <v>316</v>
      </c>
      <c r="C71" s="9">
        <v>5.7</v>
      </c>
      <c r="D71" s="1" t="s">
        <v>314</v>
      </c>
      <c r="E71" s="1" t="s">
        <v>317</v>
      </c>
      <c r="F71" s="4">
        <v>100</v>
      </c>
      <c r="G71" s="4">
        <v>1050.03</v>
      </c>
      <c r="H71" s="4">
        <v>6.07</v>
      </c>
    </row>
    <row r="72" spans="2:8">
      <c r="B72" s="1" t="s">
        <v>1314</v>
      </c>
      <c r="C72" s="9">
        <v>5.81</v>
      </c>
      <c r="D72" s="1" t="s">
        <v>314</v>
      </c>
      <c r="E72" s="1" t="s">
        <v>318</v>
      </c>
      <c r="F72" s="4">
        <v>100</v>
      </c>
      <c r="G72" s="4">
        <v>996.89</v>
      </c>
      <c r="H72" s="4">
        <v>5.76</v>
      </c>
    </row>
    <row r="73" spans="2:8">
      <c r="B73" s="1" t="s">
        <v>1316</v>
      </c>
      <c r="C73" s="9">
        <v>6.49</v>
      </c>
      <c r="D73" s="1" t="s">
        <v>631</v>
      </c>
      <c r="E73" s="1" t="s">
        <v>632</v>
      </c>
      <c r="F73" s="4">
        <v>80</v>
      </c>
      <c r="G73" s="4">
        <v>807.82</v>
      </c>
      <c r="H73" s="4">
        <v>4.67</v>
      </c>
    </row>
    <row r="74" spans="2:8">
      <c r="B74" s="1" t="s">
        <v>2287</v>
      </c>
      <c r="C74" s="9">
        <v>3.78</v>
      </c>
      <c r="D74" s="1" t="s">
        <v>2286</v>
      </c>
      <c r="E74" s="1" t="s">
        <v>2285</v>
      </c>
      <c r="F74" s="4">
        <v>50</v>
      </c>
      <c r="G74" s="4">
        <v>517.58000000000004</v>
      </c>
      <c r="H74" s="4">
        <v>2.99</v>
      </c>
    </row>
    <row r="75" spans="2:8">
      <c r="B75" s="1" t="s">
        <v>1302</v>
      </c>
      <c r="C75" s="9">
        <v>6.77</v>
      </c>
      <c r="D75" s="1" t="s">
        <v>314</v>
      </c>
      <c r="E75" s="1" t="s">
        <v>319</v>
      </c>
      <c r="F75" s="4">
        <v>50</v>
      </c>
      <c r="G75" s="4">
        <v>491.32</v>
      </c>
      <c r="H75" s="4">
        <v>2.84</v>
      </c>
    </row>
    <row r="76" spans="2:8">
      <c r="B76" s="1" t="s">
        <v>1517</v>
      </c>
      <c r="C76" s="9">
        <v>3.36</v>
      </c>
      <c r="D76" s="1" t="s">
        <v>314</v>
      </c>
      <c r="E76" s="1" t="s">
        <v>1516</v>
      </c>
      <c r="F76" s="4">
        <v>18</v>
      </c>
      <c r="G76" s="4">
        <v>180.05</v>
      </c>
      <c r="H76" s="4">
        <v>1.04</v>
      </c>
    </row>
    <row r="77" spans="2:8">
      <c r="B77" s="1" t="s">
        <v>1618</v>
      </c>
      <c r="C77" s="9">
        <v>3.82</v>
      </c>
      <c r="D77" s="1" t="s">
        <v>322</v>
      </c>
      <c r="E77" s="1" t="s">
        <v>1617</v>
      </c>
      <c r="F77" s="4">
        <v>3</v>
      </c>
      <c r="G77" s="4">
        <v>38.909999999999997</v>
      </c>
      <c r="H77" s="4">
        <v>0.22</v>
      </c>
    </row>
    <row r="78" spans="2:8">
      <c r="B78" s="2" t="s">
        <v>1460</v>
      </c>
      <c r="C78" s="11"/>
      <c r="D78" s="2"/>
      <c r="E78" s="2"/>
      <c r="F78" s="7"/>
      <c r="G78" s="7">
        <f>SUM(G70:G77)</f>
        <v>4082.6000000000004</v>
      </c>
      <c r="H78" s="7">
        <f>SUM(H70:H77)</f>
        <v>23.59</v>
      </c>
    </row>
    <row r="79" spans="2:8">
      <c r="B79" s="2" t="s">
        <v>334</v>
      </c>
    </row>
    <row r="80" spans="2:8">
      <c r="B80" s="1" t="s">
        <v>1330</v>
      </c>
      <c r="C80" s="9">
        <v>4.7</v>
      </c>
      <c r="D80" s="1" t="s">
        <v>111</v>
      </c>
      <c r="E80" s="1" t="s">
        <v>336</v>
      </c>
      <c r="F80" s="4">
        <v>200</v>
      </c>
      <c r="G80" s="4">
        <v>960.54</v>
      </c>
      <c r="H80" s="4">
        <v>5.55</v>
      </c>
    </row>
    <row r="81" spans="2:8">
      <c r="B81" s="2" t="s">
        <v>119</v>
      </c>
      <c r="C81" s="11"/>
      <c r="D81" s="2"/>
      <c r="E81" s="2"/>
      <c r="F81" s="7"/>
      <c r="G81" s="7">
        <f>SUM(G79:G80)</f>
        <v>960.54</v>
      </c>
      <c r="H81" s="7">
        <f>SUM(H79:H80)</f>
        <v>5.55</v>
      </c>
    </row>
    <row r="82" spans="2:8">
      <c r="B82" s="2" t="s">
        <v>120</v>
      </c>
      <c r="C82" s="11"/>
      <c r="D82" s="2"/>
      <c r="E82" s="2"/>
      <c r="F82" s="7"/>
      <c r="G82" s="7">
        <v>1419.27</v>
      </c>
      <c r="H82" s="7">
        <v>8.1999999999999993</v>
      </c>
    </row>
    <row r="83" spans="2:8">
      <c r="B83" s="2" t="s">
        <v>121</v>
      </c>
      <c r="C83" s="11"/>
      <c r="D83" s="2"/>
      <c r="E83" s="2"/>
      <c r="F83" s="7"/>
      <c r="G83" s="7">
        <v>18006.63</v>
      </c>
      <c r="H83" s="7">
        <v>104.04</v>
      </c>
    </row>
    <row r="84" spans="2:8">
      <c r="B84" s="2" t="s">
        <v>259</v>
      </c>
      <c r="C84" s="11"/>
      <c r="D84" s="2"/>
      <c r="E84" s="2"/>
      <c r="F84" s="7"/>
      <c r="G84" s="7">
        <v>-699.82066839999925</v>
      </c>
      <c r="H84" s="7">
        <v>-4.0400000000000063</v>
      </c>
    </row>
    <row r="85" spans="2:8">
      <c r="B85" s="2" t="s">
        <v>123</v>
      </c>
      <c r="C85" s="11"/>
      <c r="D85" s="2"/>
      <c r="E85" s="2"/>
      <c r="F85" s="7"/>
      <c r="G85" s="7">
        <v>17306.809331600001</v>
      </c>
      <c r="H85" s="7">
        <v>100</v>
      </c>
    </row>
    <row r="86" spans="2:8">
      <c r="B86" s="1" t="s">
        <v>124</v>
      </c>
    </row>
    <row r="87" spans="2:8">
      <c r="B87" s="1" t="s">
        <v>125</v>
      </c>
    </row>
    <row r="88" spans="2:8">
      <c r="B88" s="2"/>
    </row>
    <row r="89" spans="2:8" ht="25.5">
      <c r="B89" s="8" t="s">
        <v>126</v>
      </c>
      <c r="C89" s="9" t="s">
        <v>127</v>
      </c>
    </row>
    <row r="90" spans="2:8">
      <c r="B90" s="2"/>
    </row>
    <row r="91" spans="2:8">
      <c r="B91" s="2" t="s">
        <v>128</v>
      </c>
    </row>
    <row r="92" spans="2:8">
      <c r="B92" s="2" t="s">
        <v>129</v>
      </c>
    </row>
    <row r="93" spans="2:8">
      <c r="B93" s="2" t="s">
        <v>2284</v>
      </c>
      <c r="C93" s="11"/>
    </row>
    <row r="94" spans="2:8">
      <c r="B94" s="2" t="s">
        <v>2283</v>
      </c>
      <c r="C94" s="11"/>
    </row>
    <row r="95" spans="2:8">
      <c r="B95" s="2" t="s">
        <v>2282</v>
      </c>
      <c r="C95" s="11"/>
    </row>
    <row r="96" spans="2:8">
      <c r="B96" s="2" t="s">
        <v>2281</v>
      </c>
      <c r="C96" s="11"/>
    </row>
    <row r="97" spans="2:2">
      <c r="B97" s="47" t="s">
        <v>2280</v>
      </c>
    </row>
    <row r="98" spans="2:2">
      <c r="B98" s="2" t="s">
        <v>131</v>
      </c>
    </row>
  </sheetData>
  <mergeCells count="2">
    <mergeCell ref="B1:E1"/>
    <mergeCell ref="C3:C6"/>
  </mergeCells>
  <hyperlinks>
    <hyperlink ref="A1" location="Index!A1" display="Index" xr:uid="{8D1F2ECF-664B-4E04-948C-BC36A5122D85}"/>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3"/>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140625" style="1" bestFit="1" customWidth="1"/>
    <col min="6" max="6" width="10.5703125" style="4" bestFit="1" customWidth="1"/>
    <col min="7" max="7" width="18.140625" style="4" bestFit="1" customWidth="1"/>
    <col min="8" max="8" width="9.140625" style="4" bestFit="1" customWidth="1"/>
    <col min="9" max="9" width="9.5703125" style="1" bestFit="1" customWidth="1"/>
    <col min="10" max="16384" width="9.140625" style="1"/>
  </cols>
  <sheetData>
    <row r="1" spans="1:9">
      <c r="A1" s="3" t="s">
        <v>0</v>
      </c>
      <c r="B1" s="297" t="s">
        <v>91</v>
      </c>
      <c r="C1" s="297"/>
      <c r="D1" s="297"/>
      <c r="E1" s="297"/>
    </row>
    <row r="2" spans="1:9" ht="13.5" thickBot="1"/>
    <row r="3" spans="1:9" ht="15">
      <c r="B3" s="158" t="s">
        <v>2853</v>
      </c>
      <c r="C3" s="319"/>
    </row>
    <row r="4" spans="1:9" ht="30">
      <c r="B4" s="159" t="s">
        <v>2854</v>
      </c>
      <c r="C4" s="320"/>
    </row>
    <row r="5" spans="1:9" ht="15">
      <c r="B5" s="159" t="s">
        <v>2295</v>
      </c>
      <c r="C5" s="320"/>
    </row>
    <row r="6" spans="1:9" ht="60.75" thickBot="1">
      <c r="B6" s="160" t="s">
        <v>2856</v>
      </c>
      <c r="C6" s="321"/>
    </row>
    <row r="9" spans="1:9">
      <c r="B9" s="1" t="s">
        <v>103</v>
      </c>
    </row>
    <row r="11" spans="1:9">
      <c r="B11" s="5" t="s">
        <v>104</v>
      </c>
      <c r="C11" s="10" t="s">
        <v>132</v>
      </c>
      <c r="D11" s="5" t="s">
        <v>133</v>
      </c>
      <c r="E11" s="5" t="s">
        <v>106</v>
      </c>
      <c r="F11" s="6" t="s">
        <v>107</v>
      </c>
      <c r="G11" s="6" t="s">
        <v>108</v>
      </c>
      <c r="H11" s="6" t="s">
        <v>109</v>
      </c>
      <c r="I11" s="2" t="s">
        <v>134</v>
      </c>
    </row>
    <row r="12" spans="1:9">
      <c r="B12" s="2" t="s">
        <v>135</v>
      </c>
    </row>
    <row r="13" spans="1:9">
      <c r="B13" s="2" t="s">
        <v>136</v>
      </c>
    </row>
    <row r="14" spans="1:9">
      <c r="B14" s="1" t="s">
        <v>982</v>
      </c>
      <c r="C14" s="9" t="s">
        <v>137</v>
      </c>
      <c r="D14" s="1" t="s">
        <v>138</v>
      </c>
      <c r="E14" s="1" t="s">
        <v>139</v>
      </c>
      <c r="F14" s="4">
        <v>1400000</v>
      </c>
      <c r="G14" s="4">
        <v>9555</v>
      </c>
      <c r="H14" s="4">
        <v>6.4</v>
      </c>
    </row>
    <row r="15" spans="1:9">
      <c r="B15" s="1" t="s">
        <v>983</v>
      </c>
      <c r="C15" s="9" t="s">
        <v>137</v>
      </c>
      <c r="D15" s="1" t="s">
        <v>140</v>
      </c>
      <c r="E15" s="1" t="s">
        <v>141</v>
      </c>
      <c r="F15" s="4">
        <v>361000</v>
      </c>
      <c r="G15" s="4">
        <v>7347.43</v>
      </c>
      <c r="H15" s="4">
        <v>4.92</v>
      </c>
    </row>
    <row r="16" spans="1:9">
      <c r="B16" s="1" t="s">
        <v>1055</v>
      </c>
      <c r="C16" s="9" t="s">
        <v>137</v>
      </c>
      <c r="D16" s="1" t="s">
        <v>143</v>
      </c>
      <c r="E16" s="1" t="s">
        <v>144</v>
      </c>
      <c r="F16" s="4">
        <v>345000</v>
      </c>
      <c r="G16" s="4">
        <v>5556.23</v>
      </c>
      <c r="H16" s="4">
        <v>3.72</v>
      </c>
    </row>
    <row r="17" spans="2:8">
      <c r="B17" s="1" t="s">
        <v>985</v>
      </c>
      <c r="C17" s="9" t="s">
        <v>137</v>
      </c>
      <c r="D17" s="1" t="s">
        <v>143</v>
      </c>
      <c r="E17" s="1" t="s">
        <v>145</v>
      </c>
      <c r="F17" s="4">
        <v>165000</v>
      </c>
      <c r="G17" s="4">
        <v>5226.29</v>
      </c>
      <c r="H17" s="4">
        <v>3.5</v>
      </c>
    </row>
    <row r="18" spans="2:8">
      <c r="B18" s="1" t="s">
        <v>999</v>
      </c>
      <c r="C18" s="9" t="s">
        <v>137</v>
      </c>
      <c r="D18" s="1" t="s">
        <v>138</v>
      </c>
      <c r="E18" s="1" t="s">
        <v>142</v>
      </c>
      <c r="F18" s="4">
        <v>356000</v>
      </c>
      <c r="G18" s="4">
        <v>5078.16</v>
      </c>
      <c r="H18" s="4">
        <v>3.4</v>
      </c>
    </row>
    <row r="19" spans="2:8">
      <c r="B19" s="1" t="s">
        <v>981</v>
      </c>
      <c r="C19" s="9" t="s">
        <v>137</v>
      </c>
      <c r="D19" s="1" t="s">
        <v>160</v>
      </c>
      <c r="E19" s="1" t="s">
        <v>162</v>
      </c>
      <c r="F19" s="4">
        <v>1886000</v>
      </c>
      <c r="G19" s="4">
        <v>3865.36</v>
      </c>
      <c r="H19" s="4">
        <v>2.59</v>
      </c>
    </row>
    <row r="20" spans="2:8">
      <c r="B20" s="1" t="s">
        <v>1332</v>
      </c>
      <c r="C20" s="9" t="s">
        <v>137</v>
      </c>
      <c r="D20" s="1" t="s">
        <v>147</v>
      </c>
      <c r="E20" s="1" t="s">
        <v>268</v>
      </c>
      <c r="F20" s="4">
        <v>366000</v>
      </c>
      <c r="G20" s="4">
        <v>3794.51</v>
      </c>
      <c r="H20" s="4">
        <v>2.54</v>
      </c>
    </row>
    <row r="21" spans="2:8">
      <c r="B21" s="1" t="s">
        <v>998</v>
      </c>
      <c r="C21" s="9" t="s">
        <v>137</v>
      </c>
      <c r="D21" s="1" t="s">
        <v>143</v>
      </c>
      <c r="E21" s="1" t="s">
        <v>269</v>
      </c>
      <c r="F21" s="4">
        <v>345000</v>
      </c>
      <c r="G21" s="4">
        <v>3536.08</v>
      </c>
      <c r="H21" s="4">
        <v>2.37</v>
      </c>
    </row>
    <row r="22" spans="2:8">
      <c r="B22" s="1" t="s">
        <v>1057</v>
      </c>
      <c r="C22" s="9" t="s">
        <v>137</v>
      </c>
      <c r="D22" s="1" t="s">
        <v>138</v>
      </c>
      <c r="E22" s="1" t="s">
        <v>154</v>
      </c>
      <c r="F22" s="4">
        <v>485000</v>
      </c>
      <c r="G22" s="4">
        <v>3438.17</v>
      </c>
      <c r="H22" s="4">
        <v>2.2999999999999998</v>
      </c>
    </row>
    <row r="23" spans="2:8">
      <c r="B23" s="1" t="s">
        <v>1333</v>
      </c>
      <c r="C23" s="9" t="s">
        <v>137</v>
      </c>
      <c r="D23" s="1" t="s">
        <v>160</v>
      </c>
      <c r="E23" s="1" t="s">
        <v>216</v>
      </c>
      <c r="F23" s="4">
        <v>338300</v>
      </c>
      <c r="G23" s="4">
        <v>3055.19</v>
      </c>
      <c r="H23" s="4">
        <v>2.0499999999999998</v>
      </c>
    </row>
    <row r="24" spans="2:8">
      <c r="B24" s="1" t="s">
        <v>1334</v>
      </c>
      <c r="C24" s="9" t="s">
        <v>137</v>
      </c>
      <c r="D24" s="1" t="s">
        <v>149</v>
      </c>
      <c r="E24" s="1" t="s">
        <v>271</v>
      </c>
      <c r="F24" s="4">
        <v>65000</v>
      </c>
      <c r="G24" s="4">
        <v>2797.99</v>
      </c>
      <c r="H24" s="4">
        <v>1.87</v>
      </c>
    </row>
    <row r="25" spans="2:8">
      <c r="B25" s="1" t="s">
        <v>1073</v>
      </c>
      <c r="C25" s="9" t="s">
        <v>137</v>
      </c>
      <c r="D25" s="1" t="s">
        <v>251</v>
      </c>
      <c r="E25" s="1" t="s">
        <v>272</v>
      </c>
      <c r="F25" s="4">
        <v>70000</v>
      </c>
      <c r="G25" s="4">
        <v>2642.61</v>
      </c>
      <c r="H25" s="4">
        <v>1.77</v>
      </c>
    </row>
    <row r="26" spans="2:8">
      <c r="B26" s="1" t="s">
        <v>1305</v>
      </c>
      <c r="C26" s="9" t="s">
        <v>137</v>
      </c>
      <c r="D26" s="1" t="s">
        <v>143</v>
      </c>
      <c r="E26" s="1" t="s">
        <v>275</v>
      </c>
      <c r="F26" s="4">
        <v>59260</v>
      </c>
      <c r="G26" s="4">
        <v>2557.34</v>
      </c>
      <c r="H26" s="4">
        <v>1.71</v>
      </c>
    </row>
    <row r="27" spans="2:8">
      <c r="B27" s="1" t="s">
        <v>1335</v>
      </c>
      <c r="C27" s="9" t="s">
        <v>137</v>
      </c>
      <c r="D27" s="1" t="s">
        <v>170</v>
      </c>
      <c r="E27" s="1" t="s">
        <v>274</v>
      </c>
      <c r="F27" s="4">
        <v>615000</v>
      </c>
      <c r="G27" s="4">
        <v>2528.5700000000002</v>
      </c>
      <c r="H27" s="4">
        <v>1.69</v>
      </c>
    </row>
    <row r="28" spans="2:8">
      <c r="B28" s="1" t="s">
        <v>1258</v>
      </c>
      <c r="C28" s="9" t="s">
        <v>137</v>
      </c>
      <c r="D28" s="1" t="s">
        <v>184</v>
      </c>
      <c r="E28" s="1" t="s">
        <v>273</v>
      </c>
      <c r="F28" s="4">
        <v>136400</v>
      </c>
      <c r="G28" s="4">
        <v>2524.29</v>
      </c>
      <c r="H28" s="4">
        <v>1.69</v>
      </c>
    </row>
    <row r="29" spans="2:8">
      <c r="B29" s="1" t="s">
        <v>997</v>
      </c>
      <c r="C29" s="9" t="s">
        <v>137</v>
      </c>
      <c r="D29" s="1" t="s">
        <v>181</v>
      </c>
      <c r="E29" s="1" t="s">
        <v>201</v>
      </c>
      <c r="F29" s="4">
        <v>364000</v>
      </c>
      <c r="G29" s="4">
        <v>2417.14</v>
      </c>
      <c r="H29" s="4">
        <v>1.62</v>
      </c>
    </row>
    <row r="30" spans="2:8">
      <c r="B30" s="1" t="s">
        <v>1007</v>
      </c>
      <c r="C30" s="9" t="s">
        <v>137</v>
      </c>
      <c r="D30" s="1" t="s">
        <v>138</v>
      </c>
      <c r="E30" s="1" t="s">
        <v>146</v>
      </c>
      <c r="F30" s="4">
        <v>144000</v>
      </c>
      <c r="G30" s="4">
        <v>2382.91</v>
      </c>
      <c r="H30" s="4">
        <v>1.6</v>
      </c>
    </row>
    <row r="31" spans="2:8">
      <c r="B31" s="1" t="s">
        <v>1263</v>
      </c>
      <c r="C31" s="9" t="s">
        <v>137</v>
      </c>
      <c r="D31" s="1" t="s">
        <v>160</v>
      </c>
      <c r="E31" s="1" t="s">
        <v>198</v>
      </c>
      <c r="F31" s="4">
        <v>9200</v>
      </c>
      <c r="G31" s="4">
        <v>2268.8000000000002</v>
      </c>
      <c r="H31" s="4">
        <v>1.52</v>
      </c>
    </row>
    <row r="32" spans="2:8">
      <c r="B32" s="1" t="s">
        <v>1001</v>
      </c>
      <c r="C32" s="9" t="s">
        <v>137</v>
      </c>
      <c r="D32" s="1" t="s">
        <v>149</v>
      </c>
      <c r="E32" s="1" t="s">
        <v>150</v>
      </c>
      <c r="F32" s="4">
        <v>132000</v>
      </c>
      <c r="G32" s="4">
        <v>2263.21</v>
      </c>
      <c r="H32" s="4">
        <v>1.52</v>
      </c>
    </row>
    <row r="33" spans="2:8">
      <c r="B33" s="1" t="s">
        <v>1028</v>
      </c>
      <c r="C33" s="9" t="s">
        <v>137</v>
      </c>
      <c r="D33" s="1" t="s">
        <v>192</v>
      </c>
      <c r="E33" s="1" t="s">
        <v>276</v>
      </c>
      <c r="F33" s="4">
        <v>43300</v>
      </c>
      <c r="G33" s="4">
        <v>2258.0100000000002</v>
      </c>
      <c r="H33" s="4">
        <v>1.51</v>
      </c>
    </row>
    <row r="34" spans="2:8">
      <c r="B34" s="1" t="s">
        <v>1249</v>
      </c>
      <c r="C34" s="9" t="s">
        <v>137</v>
      </c>
      <c r="D34" s="1" t="s">
        <v>255</v>
      </c>
      <c r="E34" s="1" t="s">
        <v>270</v>
      </c>
      <c r="F34" s="4">
        <v>1318667</v>
      </c>
      <c r="G34" s="4">
        <v>2256.9</v>
      </c>
      <c r="H34" s="4">
        <v>1.51</v>
      </c>
    </row>
    <row r="35" spans="2:8">
      <c r="B35" s="1" t="s">
        <v>1044</v>
      </c>
      <c r="C35" s="9" t="s">
        <v>137</v>
      </c>
      <c r="D35" s="1" t="s">
        <v>149</v>
      </c>
      <c r="E35" s="1" t="s">
        <v>280</v>
      </c>
      <c r="F35" s="4">
        <v>210000</v>
      </c>
      <c r="G35" s="4">
        <v>2224.3200000000002</v>
      </c>
      <c r="H35" s="4">
        <v>1.49</v>
      </c>
    </row>
    <row r="36" spans="2:8">
      <c r="B36" s="1" t="s">
        <v>1089</v>
      </c>
      <c r="C36" s="9" t="s">
        <v>137</v>
      </c>
      <c r="D36" s="1" t="s">
        <v>160</v>
      </c>
      <c r="E36" s="1" t="s">
        <v>186</v>
      </c>
      <c r="F36" s="4">
        <v>294000</v>
      </c>
      <c r="G36" s="4">
        <v>2223.38</v>
      </c>
      <c r="H36" s="4">
        <v>1.49</v>
      </c>
    </row>
    <row r="37" spans="2:8">
      <c r="B37" s="1" t="s">
        <v>990</v>
      </c>
      <c r="C37" s="9" t="s">
        <v>137</v>
      </c>
      <c r="D37" s="1" t="s">
        <v>167</v>
      </c>
      <c r="E37" s="1" t="s">
        <v>169</v>
      </c>
      <c r="F37" s="4">
        <v>47000</v>
      </c>
      <c r="G37" s="4">
        <v>2214.2600000000002</v>
      </c>
      <c r="H37" s="4">
        <v>1.48</v>
      </c>
    </row>
    <row r="38" spans="2:8">
      <c r="B38" s="1" t="s">
        <v>1103</v>
      </c>
      <c r="C38" s="9" t="s">
        <v>137</v>
      </c>
      <c r="D38" s="1" t="s">
        <v>181</v>
      </c>
      <c r="E38" s="1" t="s">
        <v>278</v>
      </c>
      <c r="F38" s="4">
        <v>334000</v>
      </c>
      <c r="G38" s="4">
        <v>2114.0500000000002</v>
      </c>
      <c r="H38" s="4">
        <v>1.42</v>
      </c>
    </row>
    <row r="39" spans="2:8">
      <c r="B39" s="1" t="s">
        <v>1067</v>
      </c>
      <c r="C39" s="9" t="s">
        <v>137</v>
      </c>
      <c r="D39" s="1" t="s">
        <v>167</v>
      </c>
      <c r="E39" s="1" t="s">
        <v>168</v>
      </c>
      <c r="F39" s="4">
        <v>41100</v>
      </c>
      <c r="G39" s="4">
        <v>2016.41</v>
      </c>
      <c r="H39" s="4">
        <v>1.35</v>
      </c>
    </row>
    <row r="40" spans="2:8">
      <c r="B40" s="1" t="s">
        <v>1336</v>
      </c>
      <c r="C40" s="9" t="s">
        <v>137</v>
      </c>
      <c r="D40" s="1" t="s">
        <v>192</v>
      </c>
      <c r="E40" s="1" t="s">
        <v>279</v>
      </c>
      <c r="F40" s="4">
        <v>172438</v>
      </c>
      <c r="G40" s="4">
        <v>1988.04</v>
      </c>
      <c r="H40" s="4">
        <v>1.33</v>
      </c>
    </row>
    <row r="41" spans="2:8">
      <c r="B41" s="1" t="s">
        <v>1337</v>
      </c>
      <c r="C41" s="9" t="s">
        <v>137</v>
      </c>
      <c r="D41" s="1" t="s">
        <v>160</v>
      </c>
      <c r="E41" s="1" t="s">
        <v>283</v>
      </c>
      <c r="F41" s="4">
        <v>304000</v>
      </c>
      <c r="G41" s="4">
        <v>1902.89</v>
      </c>
      <c r="H41" s="4">
        <v>1.27</v>
      </c>
    </row>
    <row r="42" spans="2:8">
      <c r="B42" s="1" t="s">
        <v>281</v>
      </c>
      <c r="C42" s="9" t="s">
        <v>137</v>
      </c>
      <c r="D42" s="1" t="s">
        <v>138</v>
      </c>
      <c r="E42" s="1" t="s">
        <v>282</v>
      </c>
      <c r="F42" s="4">
        <v>415000</v>
      </c>
      <c r="G42" s="4">
        <v>1791.97</v>
      </c>
      <c r="H42" s="4">
        <v>1.2</v>
      </c>
    </row>
    <row r="43" spans="2:8">
      <c r="B43" s="1" t="s">
        <v>1338</v>
      </c>
      <c r="C43" s="9" t="s">
        <v>137</v>
      </c>
      <c r="D43" s="1" t="s">
        <v>143</v>
      </c>
      <c r="E43" s="1" t="s">
        <v>165</v>
      </c>
      <c r="F43" s="4">
        <v>424000</v>
      </c>
      <c r="G43" s="4">
        <v>1703</v>
      </c>
      <c r="H43" s="4">
        <v>1.1399999999999999</v>
      </c>
    </row>
    <row r="44" spans="2:8">
      <c r="B44" s="1" t="s">
        <v>1100</v>
      </c>
      <c r="C44" s="9" t="s">
        <v>137</v>
      </c>
      <c r="D44" s="1" t="s">
        <v>181</v>
      </c>
      <c r="E44" s="1" t="s">
        <v>182</v>
      </c>
      <c r="F44" s="4">
        <v>110000</v>
      </c>
      <c r="G44" s="4">
        <v>1623.33</v>
      </c>
      <c r="H44" s="4">
        <v>1.0900000000000001</v>
      </c>
    </row>
    <row r="45" spans="2:8">
      <c r="B45" s="1" t="s">
        <v>1079</v>
      </c>
      <c r="C45" s="9" t="s">
        <v>137</v>
      </c>
      <c r="D45" s="1" t="s">
        <v>244</v>
      </c>
      <c r="E45" s="1" t="s">
        <v>284</v>
      </c>
      <c r="F45" s="4">
        <v>64000</v>
      </c>
      <c r="G45" s="4">
        <v>1619.36</v>
      </c>
      <c r="H45" s="4">
        <v>1.08</v>
      </c>
    </row>
    <row r="46" spans="2:8">
      <c r="B46" s="1" t="s">
        <v>1004</v>
      </c>
      <c r="C46" s="9" t="s">
        <v>137</v>
      </c>
      <c r="D46" s="1" t="s">
        <v>170</v>
      </c>
      <c r="E46" s="1" t="s">
        <v>179</v>
      </c>
      <c r="F46" s="4">
        <v>65000</v>
      </c>
      <c r="G46" s="4">
        <v>1556.17</v>
      </c>
      <c r="H46" s="4">
        <v>1.04</v>
      </c>
    </row>
    <row r="47" spans="2:8">
      <c r="B47" s="1" t="s">
        <v>1011</v>
      </c>
      <c r="C47" s="9" t="s">
        <v>137</v>
      </c>
      <c r="D47" s="1" t="s">
        <v>149</v>
      </c>
      <c r="E47" s="1" t="s">
        <v>285</v>
      </c>
      <c r="F47" s="4">
        <v>130000</v>
      </c>
      <c r="G47" s="4">
        <v>1525.75</v>
      </c>
      <c r="H47" s="4">
        <v>1.02</v>
      </c>
    </row>
    <row r="48" spans="2:8">
      <c r="B48" s="1" t="s">
        <v>1023</v>
      </c>
      <c r="C48" s="9" t="s">
        <v>137</v>
      </c>
      <c r="D48" s="1" t="s">
        <v>244</v>
      </c>
      <c r="E48" s="1" t="s">
        <v>286</v>
      </c>
      <c r="F48" s="4">
        <v>38500</v>
      </c>
      <c r="G48" s="4">
        <v>1474.4</v>
      </c>
      <c r="H48" s="4">
        <v>0.99</v>
      </c>
    </row>
    <row r="49" spans="2:8">
      <c r="B49" s="1" t="s">
        <v>1339</v>
      </c>
      <c r="C49" s="9" t="s">
        <v>137</v>
      </c>
      <c r="D49" s="1" t="s">
        <v>190</v>
      </c>
      <c r="E49" s="1" t="s">
        <v>287</v>
      </c>
      <c r="F49" s="4">
        <v>103550</v>
      </c>
      <c r="G49" s="4">
        <v>1437.48</v>
      </c>
      <c r="H49" s="4">
        <v>0.96</v>
      </c>
    </row>
    <row r="50" spans="2:8">
      <c r="B50" s="1" t="s">
        <v>1049</v>
      </c>
      <c r="C50" s="9" t="s">
        <v>137</v>
      </c>
      <c r="D50" s="1" t="s">
        <v>155</v>
      </c>
      <c r="E50" s="1" t="s">
        <v>156</v>
      </c>
      <c r="F50" s="4">
        <v>1750</v>
      </c>
      <c r="G50" s="4">
        <v>1398.38</v>
      </c>
      <c r="H50" s="4">
        <v>0.94</v>
      </c>
    </row>
    <row r="51" spans="2:8">
      <c r="B51" s="1" t="s">
        <v>1017</v>
      </c>
      <c r="C51" s="9" t="s">
        <v>137</v>
      </c>
      <c r="D51" s="1" t="s">
        <v>147</v>
      </c>
      <c r="E51" s="1" t="s">
        <v>288</v>
      </c>
      <c r="F51" s="4">
        <v>88700</v>
      </c>
      <c r="G51" s="4">
        <v>1379.06</v>
      </c>
      <c r="H51" s="4">
        <v>0.92</v>
      </c>
    </row>
    <row r="52" spans="2:8">
      <c r="B52" s="1" t="s">
        <v>1020</v>
      </c>
      <c r="C52" s="9" t="s">
        <v>137</v>
      </c>
      <c r="D52" s="1" t="s">
        <v>143</v>
      </c>
      <c r="E52" s="1" t="s">
        <v>157</v>
      </c>
      <c r="F52" s="4">
        <v>47905</v>
      </c>
      <c r="G52" s="4">
        <v>1372.57</v>
      </c>
      <c r="H52" s="4">
        <v>0.92</v>
      </c>
    </row>
    <row r="53" spans="2:8">
      <c r="B53" s="1" t="s">
        <v>1086</v>
      </c>
      <c r="C53" s="9" t="s">
        <v>137</v>
      </c>
      <c r="D53" s="1" t="s">
        <v>184</v>
      </c>
      <c r="E53" s="1" t="s">
        <v>289</v>
      </c>
      <c r="F53" s="4">
        <v>175000</v>
      </c>
      <c r="G53" s="4">
        <v>1350.39</v>
      </c>
      <c r="H53" s="4">
        <v>0.9</v>
      </c>
    </row>
    <row r="54" spans="2:8">
      <c r="B54" s="1" t="s">
        <v>1340</v>
      </c>
      <c r="C54" s="9" t="s">
        <v>137</v>
      </c>
      <c r="D54" s="1" t="s">
        <v>167</v>
      </c>
      <c r="E54" s="1" t="s">
        <v>290</v>
      </c>
      <c r="F54" s="4">
        <v>22875</v>
      </c>
      <c r="G54" s="4">
        <v>1343.69</v>
      </c>
      <c r="H54" s="4">
        <v>0.9</v>
      </c>
    </row>
    <row r="55" spans="2:8">
      <c r="B55" s="1" t="s">
        <v>1341</v>
      </c>
      <c r="C55" s="9" t="s">
        <v>137</v>
      </c>
      <c r="D55" s="1" t="s">
        <v>190</v>
      </c>
      <c r="E55" s="1" t="s">
        <v>191</v>
      </c>
      <c r="F55" s="4">
        <v>22406</v>
      </c>
      <c r="G55" s="4">
        <v>1294.71</v>
      </c>
      <c r="H55" s="4">
        <v>0.87</v>
      </c>
    </row>
    <row r="56" spans="2:8">
      <c r="B56" s="1" t="s">
        <v>1051</v>
      </c>
      <c r="C56" s="9" t="s">
        <v>137</v>
      </c>
      <c r="D56" s="1" t="s">
        <v>244</v>
      </c>
      <c r="E56" s="1" t="s">
        <v>301</v>
      </c>
      <c r="F56" s="4">
        <v>15566</v>
      </c>
      <c r="G56" s="4">
        <v>1086.1500000000001</v>
      </c>
      <c r="H56" s="4">
        <v>0.73</v>
      </c>
    </row>
    <row r="57" spans="2:8">
      <c r="B57" s="1" t="s">
        <v>1342</v>
      </c>
      <c r="C57" s="9" t="s">
        <v>137</v>
      </c>
      <c r="D57" s="1" t="s">
        <v>184</v>
      </c>
      <c r="E57" s="1" t="s">
        <v>291</v>
      </c>
      <c r="F57" s="4">
        <v>150000</v>
      </c>
      <c r="G57" s="4">
        <v>1027.1300000000001</v>
      </c>
      <c r="H57" s="4">
        <v>0.69</v>
      </c>
    </row>
    <row r="58" spans="2:8">
      <c r="B58" s="1" t="s">
        <v>292</v>
      </c>
      <c r="C58" s="9" t="s">
        <v>137</v>
      </c>
      <c r="D58" s="1" t="s">
        <v>160</v>
      </c>
      <c r="E58" s="1" t="s">
        <v>293</v>
      </c>
      <c r="F58" s="4">
        <v>175000</v>
      </c>
      <c r="G58" s="4">
        <v>955.59</v>
      </c>
      <c r="H58" s="4">
        <v>0.64</v>
      </c>
    </row>
    <row r="59" spans="2:8">
      <c r="B59" s="1" t="s">
        <v>996</v>
      </c>
      <c r="C59" s="9" t="s">
        <v>137</v>
      </c>
      <c r="D59" s="1" t="s">
        <v>222</v>
      </c>
      <c r="E59" s="1" t="s">
        <v>294</v>
      </c>
      <c r="F59" s="4">
        <v>19500</v>
      </c>
      <c r="G59" s="4">
        <v>786.83</v>
      </c>
      <c r="H59" s="4">
        <v>0.53</v>
      </c>
    </row>
    <row r="60" spans="2:8">
      <c r="B60" s="1" t="s">
        <v>1087</v>
      </c>
      <c r="C60" s="9" t="s">
        <v>137</v>
      </c>
      <c r="D60" s="1" t="s">
        <v>143</v>
      </c>
      <c r="E60" s="1" t="s">
        <v>296</v>
      </c>
      <c r="F60" s="4">
        <v>6200</v>
      </c>
      <c r="G60" s="4">
        <v>290.43</v>
      </c>
      <c r="H60" s="4">
        <v>0.19</v>
      </c>
    </row>
    <row r="61" spans="2:8">
      <c r="B61" s="94" t="s">
        <v>2350</v>
      </c>
      <c r="G61" s="7">
        <f>SUM(G14:G60)</f>
        <v>117049.93000000001</v>
      </c>
      <c r="H61" s="7">
        <f>SUM(H14:H60)</f>
        <v>78.38000000000001</v>
      </c>
    </row>
    <row r="62" spans="2:8">
      <c r="B62" s="2" t="s">
        <v>2367</v>
      </c>
    </row>
    <row r="63" spans="2:8">
      <c r="B63" s="2" t="s">
        <v>2368</v>
      </c>
    </row>
    <row r="64" spans="2:8">
      <c r="B64" s="1" t="s">
        <v>254</v>
      </c>
      <c r="C64" s="9" t="s">
        <v>137</v>
      </c>
      <c r="D64" s="1" t="s">
        <v>255</v>
      </c>
      <c r="E64" s="1" t="s">
        <v>256</v>
      </c>
      <c r="F64" s="4">
        <v>850300</v>
      </c>
      <c r="G64" s="4">
        <v>1011.52</v>
      </c>
      <c r="H64" s="4">
        <v>0.68</v>
      </c>
    </row>
    <row r="65" spans="2:8">
      <c r="B65" s="2" t="s">
        <v>2353</v>
      </c>
      <c r="G65" s="7">
        <f>SUM(G64)</f>
        <v>1011.52</v>
      </c>
      <c r="H65" s="7">
        <f>SUM(H64)</f>
        <v>0.68</v>
      </c>
    </row>
    <row r="66" spans="2:8">
      <c r="B66" s="2" t="s">
        <v>2354</v>
      </c>
      <c r="G66" s="7">
        <f>+G61+G65</f>
        <v>118061.45000000001</v>
      </c>
      <c r="H66" s="7">
        <f>+H61+H65</f>
        <v>79.060000000000016</v>
      </c>
    </row>
    <row r="67" spans="2:8">
      <c r="B67" s="5" t="s">
        <v>104</v>
      </c>
      <c r="C67" s="10" t="s">
        <v>132</v>
      </c>
      <c r="D67" s="5" t="s">
        <v>105</v>
      </c>
      <c r="E67" s="5" t="s">
        <v>106</v>
      </c>
      <c r="F67" s="6" t="s">
        <v>107</v>
      </c>
      <c r="G67" s="6" t="s">
        <v>108</v>
      </c>
      <c r="H67" s="6" t="s">
        <v>109</v>
      </c>
    </row>
    <row r="68" spans="2:8">
      <c r="B68" s="2" t="s">
        <v>110</v>
      </c>
    </row>
    <row r="69" spans="2:8">
      <c r="B69" s="2" t="s">
        <v>136</v>
      </c>
    </row>
    <row r="70" spans="2:8">
      <c r="B70" s="2" t="s">
        <v>302</v>
      </c>
    </row>
    <row r="71" spans="2:8">
      <c r="B71" s="1" t="s">
        <v>303</v>
      </c>
      <c r="C71" s="9">
        <v>5.85</v>
      </c>
      <c r="D71" s="1" t="s">
        <v>304</v>
      </c>
      <c r="E71" s="1" t="s">
        <v>305</v>
      </c>
      <c r="F71" s="4">
        <v>4000000</v>
      </c>
      <c r="G71" s="4">
        <v>4229.58</v>
      </c>
      <c r="H71" s="4">
        <v>2.83</v>
      </c>
    </row>
    <row r="72" spans="2:8">
      <c r="B72" s="1" t="s">
        <v>306</v>
      </c>
      <c r="C72" s="9">
        <v>6.2</v>
      </c>
      <c r="D72" s="1" t="s">
        <v>304</v>
      </c>
      <c r="E72" s="1" t="s">
        <v>307</v>
      </c>
      <c r="F72" s="4">
        <v>2162900</v>
      </c>
      <c r="G72" s="4">
        <v>2146.5100000000002</v>
      </c>
      <c r="H72" s="4">
        <v>1.44</v>
      </c>
    </row>
    <row r="73" spans="2:8">
      <c r="B73" s="1" t="s">
        <v>308</v>
      </c>
      <c r="C73" s="9">
        <v>6.49</v>
      </c>
      <c r="D73" s="1" t="s">
        <v>304</v>
      </c>
      <c r="E73" s="1" t="s">
        <v>309</v>
      </c>
      <c r="F73" s="4">
        <v>2000000</v>
      </c>
      <c r="G73" s="4">
        <v>2038.85</v>
      </c>
      <c r="H73" s="4">
        <v>1.37</v>
      </c>
    </row>
    <row r="74" spans="2:8">
      <c r="B74" s="1" t="s">
        <v>310</v>
      </c>
      <c r="C74" s="9">
        <v>6.41</v>
      </c>
      <c r="D74" s="1" t="s">
        <v>304</v>
      </c>
      <c r="E74" s="1" t="s">
        <v>311</v>
      </c>
      <c r="F74" s="4">
        <v>200000</v>
      </c>
      <c r="G74" s="4">
        <v>209.88</v>
      </c>
      <c r="H74" s="4">
        <v>0.14000000000000001</v>
      </c>
    </row>
    <row r="75" spans="2:8">
      <c r="B75" s="2" t="s">
        <v>312</v>
      </c>
      <c r="C75" s="11"/>
      <c r="D75" s="2"/>
      <c r="E75" s="2"/>
      <c r="F75" s="7"/>
      <c r="G75" s="7">
        <f>SUM(G67:G74)</f>
        <v>8624.82</v>
      </c>
      <c r="H75" s="7">
        <f>SUM(H67:H74)</f>
        <v>5.7799999999999994</v>
      </c>
    </row>
    <row r="76" spans="2:8">
      <c r="B76" s="2" t="s">
        <v>313</v>
      </c>
    </row>
    <row r="77" spans="2:8">
      <c r="B77" s="1" t="s">
        <v>1343</v>
      </c>
      <c r="C77" s="9">
        <v>6.55</v>
      </c>
      <c r="D77" s="1" t="s">
        <v>314</v>
      </c>
      <c r="E77" s="1" t="s">
        <v>315</v>
      </c>
      <c r="F77" s="4">
        <v>160</v>
      </c>
      <c r="G77" s="4">
        <v>1603.56</v>
      </c>
      <c r="H77" s="4">
        <v>1.07</v>
      </c>
    </row>
    <row r="78" spans="2:8">
      <c r="B78" s="1" t="s">
        <v>316</v>
      </c>
      <c r="C78" s="9">
        <v>5.7</v>
      </c>
      <c r="D78" s="1" t="s">
        <v>314</v>
      </c>
      <c r="E78" s="1" t="s">
        <v>317</v>
      </c>
      <c r="F78" s="4">
        <v>150</v>
      </c>
      <c r="G78" s="4">
        <v>1575.05</v>
      </c>
      <c r="H78" s="4">
        <v>1.06</v>
      </c>
    </row>
    <row r="79" spans="2:8">
      <c r="B79" s="1" t="s">
        <v>1314</v>
      </c>
      <c r="C79" s="9">
        <v>5.81</v>
      </c>
      <c r="D79" s="1" t="s">
        <v>314</v>
      </c>
      <c r="E79" s="1" t="s">
        <v>318</v>
      </c>
      <c r="F79" s="4">
        <v>150</v>
      </c>
      <c r="G79" s="4">
        <v>1495.33</v>
      </c>
      <c r="H79" s="4">
        <v>1</v>
      </c>
    </row>
    <row r="80" spans="2:8">
      <c r="B80" s="1" t="s">
        <v>1302</v>
      </c>
      <c r="C80" s="9">
        <v>6.77</v>
      </c>
      <c r="D80" s="1" t="s">
        <v>314</v>
      </c>
      <c r="E80" s="1" t="s">
        <v>319</v>
      </c>
      <c r="F80" s="4">
        <v>150</v>
      </c>
      <c r="G80" s="4">
        <v>1473.95</v>
      </c>
      <c r="H80" s="4">
        <v>0.99</v>
      </c>
    </row>
    <row r="81" spans="2:8">
      <c r="B81" s="1" t="s">
        <v>1276</v>
      </c>
      <c r="C81" s="9">
        <v>6.55</v>
      </c>
      <c r="D81" s="1" t="s">
        <v>314</v>
      </c>
      <c r="E81" s="1" t="s">
        <v>320</v>
      </c>
      <c r="F81" s="4">
        <v>120</v>
      </c>
      <c r="G81" s="4">
        <v>1202.69</v>
      </c>
      <c r="H81" s="4">
        <v>0.81</v>
      </c>
    </row>
    <row r="82" spans="2:8">
      <c r="B82" s="1" t="s">
        <v>1283</v>
      </c>
      <c r="C82" s="9">
        <v>6.55</v>
      </c>
      <c r="D82" s="1" t="s">
        <v>314</v>
      </c>
      <c r="E82" s="1" t="s">
        <v>321</v>
      </c>
      <c r="F82" s="4">
        <v>110</v>
      </c>
      <c r="G82" s="4">
        <v>1102.44</v>
      </c>
      <c r="H82" s="4">
        <v>0.74</v>
      </c>
    </row>
    <row r="83" spans="2:8">
      <c r="B83" s="1" t="s">
        <v>1322</v>
      </c>
      <c r="C83" s="9">
        <v>5.83</v>
      </c>
      <c r="D83" s="1" t="s">
        <v>322</v>
      </c>
      <c r="E83" s="1" t="s">
        <v>323</v>
      </c>
      <c r="F83" s="4">
        <v>250</v>
      </c>
      <c r="G83" s="4">
        <v>525.1</v>
      </c>
      <c r="H83" s="4">
        <v>0.35</v>
      </c>
    </row>
    <row r="84" spans="2:8">
      <c r="B84" s="1" t="s">
        <v>1323</v>
      </c>
      <c r="C84" s="9">
        <v>6.29</v>
      </c>
      <c r="D84" s="1" t="s">
        <v>322</v>
      </c>
      <c r="E84" s="1" t="s">
        <v>324</v>
      </c>
      <c r="F84" s="4">
        <v>250</v>
      </c>
      <c r="G84" s="4">
        <v>518.97</v>
      </c>
      <c r="H84" s="4">
        <v>0.35</v>
      </c>
    </row>
    <row r="85" spans="2:8">
      <c r="B85" s="1" t="s">
        <v>1324</v>
      </c>
      <c r="C85" s="9">
        <v>6.85</v>
      </c>
      <c r="D85" s="1" t="s">
        <v>322</v>
      </c>
      <c r="E85" s="1" t="s">
        <v>325</v>
      </c>
      <c r="F85" s="4">
        <v>250</v>
      </c>
      <c r="G85" s="4">
        <v>507.74</v>
      </c>
      <c r="H85" s="4">
        <v>0.34</v>
      </c>
    </row>
    <row r="86" spans="2:8">
      <c r="B86" s="1" t="s">
        <v>1344</v>
      </c>
      <c r="C86" s="9">
        <v>6.55</v>
      </c>
      <c r="D86" s="1" t="s">
        <v>314</v>
      </c>
      <c r="E86" s="1" t="s">
        <v>326</v>
      </c>
      <c r="F86" s="4">
        <v>10</v>
      </c>
      <c r="G86" s="4">
        <v>100.21</v>
      </c>
      <c r="H86" s="4">
        <v>7.0000000000000007E-2</v>
      </c>
    </row>
    <row r="87" spans="2:8">
      <c r="B87" s="1" t="s">
        <v>1345</v>
      </c>
      <c r="C87" s="9">
        <v>3.68</v>
      </c>
      <c r="D87" s="1" t="s">
        <v>314</v>
      </c>
      <c r="E87" s="1" t="s">
        <v>327</v>
      </c>
      <c r="F87" s="4">
        <v>4</v>
      </c>
      <c r="G87" s="4">
        <v>40.82</v>
      </c>
      <c r="H87" s="4">
        <v>0.03</v>
      </c>
    </row>
    <row r="88" spans="2:8">
      <c r="B88" s="1" t="s">
        <v>328</v>
      </c>
      <c r="C88" s="9">
        <v>3.69</v>
      </c>
      <c r="D88" s="1" t="s">
        <v>322</v>
      </c>
      <c r="E88" s="1" t="s">
        <v>329</v>
      </c>
      <c r="F88" s="4">
        <v>2</v>
      </c>
      <c r="G88" s="4">
        <v>20.47</v>
      </c>
      <c r="H88" s="4">
        <v>0.01</v>
      </c>
    </row>
    <row r="89" spans="2:8">
      <c r="B89" s="2" t="s">
        <v>330</v>
      </c>
      <c r="C89" s="11"/>
      <c r="D89" s="2"/>
      <c r="E89" s="2"/>
      <c r="F89" s="7"/>
      <c r="G89" s="7">
        <f>SUM(G76:G88)</f>
        <v>10166.329999999998</v>
      </c>
      <c r="H89" s="7">
        <f>SUM(H76:H88)</f>
        <v>6.8199999999999994</v>
      </c>
    </row>
    <row r="90" spans="2:8">
      <c r="B90" s="2" t="s">
        <v>331</v>
      </c>
    </row>
    <row r="91" spans="2:8">
      <c r="B91" s="1" t="s">
        <v>1346</v>
      </c>
      <c r="C91" s="9">
        <v>5.665</v>
      </c>
      <c r="D91" s="1" t="s">
        <v>314</v>
      </c>
      <c r="E91" s="1" t="s">
        <v>332</v>
      </c>
      <c r="F91" s="4">
        <v>40</v>
      </c>
      <c r="G91" s="4">
        <v>419.57</v>
      </c>
      <c r="H91" s="4">
        <v>0.28000000000000003</v>
      </c>
    </row>
    <row r="92" spans="2:8">
      <c r="B92" s="2" t="s">
        <v>333</v>
      </c>
      <c r="C92" s="11"/>
      <c r="D92" s="2"/>
      <c r="E92" s="2"/>
      <c r="F92" s="7"/>
      <c r="G92" s="7">
        <f>SUM(G90:G91)</f>
        <v>419.57</v>
      </c>
      <c r="H92" s="7">
        <f>SUM(H90:H91)</f>
        <v>0.28000000000000003</v>
      </c>
    </row>
    <row r="93" spans="2:8">
      <c r="B93" s="2" t="s">
        <v>334</v>
      </c>
    </row>
    <row r="94" spans="2:8">
      <c r="B94" s="1" t="s">
        <v>1331</v>
      </c>
      <c r="C94" s="9">
        <v>5.5</v>
      </c>
      <c r="D94" s="1" t="s">
        <v>112</v>
      </c>
      <c r="E94" s="1" t="s">
        <v>335</v>
      </c>
      <c r="F94" s="4">
        <v>500</v>
      </c>
      <c r="G94" s="4">
        <v>2404.35</v>
      </c>
      <c r="H94" s="4">
        <v>1.61</v>
      </c>
    </row>
    <row r="95" spans="2:8">
      <c r="B95" s="1" t="s">
        <v>1330</v>
      </c>
      <c r="C95" s="9">
        <v>4.7</v>
      </c>
      <c r="D95" s="1" t="s">
        <v>111</v>
      </c>
      <c r="E95" s="1" t="s">
        <v>336</v>
      </c>
      <c r="F95" s="4">
        <v>300</v>
      </c>
      <c r="G95" s="4">
        <v>1440.82</v>
      </c>
      <c r="H95" s="4">
        <v>0.97</v>
      </c>
    </row>
    <row r="96" spans="2:8">
      <c r="B96" s="2" t="s">
        <v>119</v>
      </c>
      <c r="C96" s="11"/>
      <c r="D96" s="2"/>
      <c r="E96" s="2"/>
      <c r="F96" s="7"/>
      <c r="G96" s="7">
        <f>SUM(G93:G95)</f>
        <v>3845.17</v>
      </c>
      <c r="H96" s="7">
        <f>SUM(H93:H95)</f>
        <v>2.58</v>
      </c>
    </row>
    <row r="97" spans="2:10">
      <c r="B97" s="2" t="s">
        <v>120</v>
      </c>
      <c r="C97" s="11"/>
      <c r="D97" s="2"/>
      <c r="E97" s="2"/>
      <c r="F97" s="7"/>
      <c r="G97" s="7">
        <v>7258.39</v>
      </c>
      <c r="H97" s="7">
        <v>4.8600000000000003</v>
      </c>
    </row>
    <row r="98" spans="2:10">
      <c r="B98" s="2" t="s">
        <v>121</v>
      </c>
      <c r="C98" s="11"/>
      <c r="D98" s="2"/>
      <c r="E98" s="2"/>
      <c r="F98" s="7"/>
      <c r="G98" s="7">
        <v>148375.73000000001</v>
      </c>
      <c r="H98" s="7">
        <v>99.4</v>
      </c>
      <c r="I98" s="74"/>
      <c r="J98" s="74"/>
    </row>
    <row r="99" spans="2:10">
      <c r="B99" s="2" t="s">
        <v>122</v>
      </c>
      <c r="C99" s="11"/>
      <c r="D99" s="2"/>
      <c r="E99" s="2"/>
      <c r="F99" s="7"/>
      <c r="G99" s="7">
        <v>888.10590939999292</v>
      </c>
      <c r="H99" s="7">
        <v>0.59999999999999432</v>
      </c>
    </row>
    <row r="100" spans="2:10">
      <c r="B100" s="2" t="s">
        <v>123</v>
      </c>
      <c r="C100" s="11"/>
      <c r="D100" s="2"/>
      <c r="E100" s="2"/>
      <c r="F100" s="7"/>
      <c r="G100" s="7">
        <v>149263.83590939999</v>
      </c>
      <c r="H100" s="7">
        <v>100</v>
      </c>
    </row>
    <row r="101" spans="2:10">
      <c r="B101" s="1" t="s">
        <v>124</v>
      </c>
    </row>
    <row r="102" spans="2:10">
      <c r="B102" s="1" t="s">
        <v>125</v>
      </c>
    </row>
    <row r="104" spans="2:10" ht="25.5">
      <c r="B104" s="8" t="s">
        <v>126</v>
      </c>
      <c r="C104" s="9" t="s">
        <v>127</v>
      </c>
    </row>
    <row r="105" spans="2:10">
      <c r="B105" s="2"/>
    </row>
    <row r="106" spans="2:10">
      <c r="B106" s="2" t="s">
        <v>128</v>
      </c>
    </row>
    <row r="107" spans="2:10">
      <c r="B107" s="2" t="s">
        <v>205</v>
      </c>
    </row>
    <row r="108" spans="2:10">
      <c r="B108" s="2" t="s">
        <v>129</v>
      </c>
    </row>
    <row r="109" spans="2:10">
      <c r="B109" s="2" t="s">
        <v>337</v>
      </c>
      <c r="C109" s="11"/>
    </row>
    <row r="110" spans="2:10">
      <c r="B110" s="2" t="s">
        <v>338</v>
      </c>
      <c r="C110" s="11"/>
    </row>
    <row r="111" spans="2:10">
      <c r="B111" s="2" t="s">
        <v>339</v>
      </c>
      <c r="C111" s="11"/>
    </row>
    <row r="112" spans="2:10">
      <c r="B112" s="2" t="s">
        <v>340</v>
      </c>
      <c r="C112" s="11"/>
    </row>
    <row r="113" spans="2:8">
      <c r="B113" s="2" t="s">
        <v>2331</v>
      </c>
      <c r="C113" s="11"/>
    </row>
    <row r="114" spans="2:8">
      <c r="B114" s="2" t="s">
        <v>2342</v>
      </c>
    </row>
    <row r="115" spans="2:8">
      <c r="B115" s="2" t="s">
        <v>130</v>
      </c>
    </row>
    <row r="116" spans="2:8">
      <c r="B116" s="2" t="s">
        <v>131</v>
      </c>
    </row>
    <row r="118" spans="2:8">
      <c r="B118" s="47" t="s">
        <v>1501</v>
      </c>
      <c r="C118" s="75"/>
      <c r="D118" s="51"/>
      <c r="E118" s="51"/>
      <c r="F118" s="50"/>
      <c r="G118" s="50"/>
      <c r="H118" s="1"/>
    </row>
    <row r="119" spans="2:8" ht="128.25">
      <c r="B119" s="61" t="s">
        <v>1500</v>
      </c>
      <c r="C119" s="61" t="s">
        <v>1499</v>
      </c>
      <c r="D119" s="59" t="s">
        <v>1498</v>
      </c>
      <c r="E119" s="59" t="s">
        <v>1497</v>
      </c>
      <c r="F119" s="58" t="s">
        <v>1496</v>
      </c>
      <c r="G119" s="50"/>
      <c r="H119" s="1"/>
    </row>
    <row r="120" spans="2:8" ht="25.5">
      <c r="B120" s="78" t="s">
        <v>1850</v>
      </c>
      <c r="C120" s="91" t="s">
        <v>2309</v>
      </c>
      <c r="D120" s="76">
        <v>577.79999999999995</v>
      </c>
      <c r="E120" s="92">
        <v>0.45</v>
      </c>
      <c r="F120" s="53">
        <v>2943.68055</v>
      </c>
      <c r="G120" s="50" t="s">
        <v>1493</v>
      </c>
      <c r="H120" s="1"/>
    </row>
    <row r="121" spans="2:8">
      <c r="B121" s="51"/>
      <c r="C121" s="75"/>
      <c r="D121" s="51"/>
      <c r="E121" s="51"/>
      <c r="F121" s="50"/>
      <c r="G121" s="50"/>
      <c r="H121" s="1"/>
    </row>
    <row r="122" spans="2:8">
      <c r="B122" s="51" t="s">
        <v>2310</v>
      </c>
      <c r="C122" s="75"/>
      <c r="D122" s="51"/>
      <c r="E122" s="51"/>
      <c r="F122" s="50"/>
      <c r="G122" s="50"/>
      <c r="H122" s="1"/>
    </row>
    <row r="123" spans="2:8">
      <c r="B123" s="51"/>
      <c r="C123" s="75"/>
      <c r="D123" s="51"/>
      <c r="E123" s="51"/>
      <c r="F123" s="50"/>
      <c r="G123" s="50"/>
      <c r="H123" s="1"/>
    </row>
  </sheetData>
  <mergeCells count="2">
    <mergeCell ref="B1:E1"/>
    <mergeCell ref="C3:C6"/>
  </mergeCells>
  <hyperlinks>
    <hyperlink ref="A1" location="Index!A1" display="Index" xr:uid="{00000000-0004-0000-05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1"/>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93</v>
      </c>
      <c r="C1" s="297"/>
      <c r="D1" s="297"/>
      <c r="E1" s="297"/>
    </row>
    <row r="2" spans="1:9" ht="13.5" thickBot="1"/>
    <row r="3" spans="1:9" ht="15">
      <c r="B3" s="85" t="s">
        <v>2853</v>
      </c>
      <c r="C3" s="316"/>
    </row>
    <row r="4" spans="1:9" ht="30">
      <c r="B4" s="87" t="s">
        <v>2854</v>
      </c>
      <c r="C4" s="317"/>
    </row>
    <row r="5" spans="1:9" ht="15">
      <c r="B5" s="87" t="s">
        <v>2295</v>
      </c>
      <c r="C5" s="317"/>
    </row>
    <row r="6" spans="1:9" ht="45.75" thickBot="1">
      <c r="B6" s="88" t="s">
        <v>2857</v>
      </c>
      <c r="C6" s="318"/>
    </row>
    <row r="9" spans="1:9">
      <c r="B9" s="1" t="s">
        <v>103</v>
      </c>
    </row>
    <row r="11" spans="1:9">
      <c r="B11" s="5" t="s">
        <v>104</v>
      </c>
      <c r="C11" s="10" t="s">
        <v>132</v>
      </c>
      <c r="D11" s="5" t="s">
        <v>133</v>
      </c>
      <c r="E11" s="5" t="s">
        <v>106</v>
      </c>
      <c r="F11" s="6" t="s">
        <v>107</v>
      </c>
      <c r="G11" s="6" t="s">
        <v>108</v>
      </c>
      <c r="H11" s="6" t="s">
        <v>109</v>
      </c>
      <c r="I11" s="2" t="s">
        <v>134</v>
      </c>
    </row>
    <row r="12" spans="1:9">
      <c r="B12" s="2" t="s">
        <v>135</v>
      </c>
    </row>
    <row r="13" spans="1:9">
      <c r="B13" s="2" t="s">
        <v>136</v>
      </c>
    </row>
    <row r="14" spans="1:9">
      <c r="B14" s="1" t="s">
        <v>982</v>
      </c>
      <c r="C14" s="9" t="s">
        <v>137</v>
      </c>
      <c r="D14" s="1" t="s">
        <v>138</v>
      </c>
      <c r="E14" s="1" t="s">
        <v>139</v>
      </c>
      <c r="F14" s="4">
        <v>1240000</v>
      </c>
      <c r="G14" s="4">
        <v>8463</v>
      </c>
      <c r="H14" s="4">
        <v>7.51</v>
      </c>
    </row>
    <row r="15" spans="1:9">
      <c r="B15" s="1" t="s">
        <v>983</v>
      </c>
      <c r="C15" s="9" t="s">
        <v>137</v>
      </c>
      <c r="D15" s="1" t="s">
        <v>140</v>
      </c>
      <c r="E15" s="1" t="s">
        <v>141</v>
      </c>
      <c r="F15" s="4">
        <v>320000</v>
      </c>
      <c r="G15" s="4">
        <v>6512.96</v>
      </c>
      <c r="H15" s="4">
        <v>5.78</v>
      </c>
    </row>
    <row r="16" spans="1:9">
      <c r="B16" s="1" t="s">
        <v>1055</v>
      </c>
      <c r="C16" s="9" t="s">
        <v>137</v>
      </c>
      <c r="D16" s="1" t="s">
        <v>143</v>
      </c>
      <c r="E16" s="1" t="s">
        <v>144</v>
      </c>
      <c r="F16" s="4">
        <v>297000</v>
      </c>
      <c r="G16" s="4">
        <v>4783.1899999999996</v>
      </c>
      <c r="H16" s="4">
        <v>4.24</v>
      </c>
    </row>
    <row r="17" spans="2:8">
      <c r="B17" s="1" t="s">
        <v>985</v>
      </c>
      <c r="C17" s="9" t="s">
        <v>137</v>
      </c>
      <c r="D17" s="1" t="s">
        <v>143</v>
      </c>
      <c r="E17" s="1" t="s">
        <v>145</v>
      </c>
      <c r="F17" s="4">
        <v>144000</v>
      </c>
      <c r="G17" s="4">
        <v>4561.13</v>
      </c>
      <c r="H17" s="4">
        <v>4.05</v>
      </c>
    </row>
    <row r="18" spans="2:8">
      <c r="B18" s="1" t="s">
        <v>999</v>
      </c>
      <c r="C18" s="9" t="s">
        <v>137</v>
      </c>
      <c r="D18" s="1" t="s">
        <v>138</v>
      </c>
      <c r="E18" s="1" t="s">
        <v>142</v>
      </c>
      <c r="F18" s="4">
        <v>317200</v>
      </c>
      <c r="G18" s="4">
        <v>4524.7</v>
      </c>
      <c r="H18" s="4">
        <v>4.0199999999999996</v>
      </c>
    </row>
    <row r="19" spans="2:8">
      <c r="B19" s="1" t="s">
        <v>981</v>
      </c>
      <c r="C19" s="9" t="s">
        <v>137</v>
      </c>
      <c r="D19" s="1" t="s">
        <v>160</v>
      </c>
      <c r="E19" s="1" t="s">
        <v>162</v>
      </c>
      <c r="F19" s="4">
        <v>1613000</v>
      </c>
      <c r="G19" s="4">
        <v>3305.84</v>
      </c>
      <c r="H19" s="4">
        <v>2.93</v>
      </c>
    </row>
    <row r="20" spans="2:8">
      <c r="B20" s="1" t="s">
        <v>1332</v>
      </c>
      <c r="C20" s="9" t="s">
        <v>137</v>
      </c>
      <c r="D20" s="1" t="s">
        <v>147</v>
      </c>
      <c r="E20" s="1" t="s">
        <v>268</v>
      </c>
      <c r="F20" s="4">
        <v>315000</v>
      </c>
      <c r="G20" s="4">
        <v>3265.76</v>
      </c>
      <c r="H20" s="4">
        <v>2.9</v>
      </c>
    </row>
    <row r="21" spans="2:8">
      <c r="B21" s="1" t="s">
        <v>998</v>
      </c>
      <c r="C21" s="9" t="s">
        <v>137</v>
      </c>
      <c r="D21" s="1" t="s">
        <v>143</v>
      </c>
      <c r="E21" s="1" t="s">
        <v>269</v>
      </c>
      <c r="F21" s="4">
        <v>304000</v>
      </c>
      <c r="G21" s="4">
        <v>3115.85</v>
      </c>
      <c r="H21" s="4">
        <v>2.77</v>
      </c>
    </row>
    <row r="22" spans="2:8">
      <c r="B22" s="1" t="s">
        <v>1057</v>
      </c>
      <c r="C22" s="9" t="s">
        <v>137</v>
      </c>
      <c r="D22" s="1" t="s">
        <v>138</v>
      </c>
      <c r="E22" s="1" t="s">
        <v>154</v>
      </c>
      <c r="F22" s="4">
        <v>421000</v>
      </c>
      <c r="G22" s="4">
        <v>2984.47</v>
      </c>
      <c r="H22" s="4">
        <v>2.65</v>
      </c>
    </row>
    <row r="23" spans="2:8">
      <c r="B23" s="1" t="s">
        <v>1249</v>
      </c>
      <c r="C23" s="9" t="s">
        <v>137</v>
      </c>
      <c r="D23" s="1" t="s">
        <v>255</v>
      </c>
      <c r="E23" s="1" t="s">
        <v>270</v>
      </c>
      <c r="F23" s="4">
        <v>1546667</v>
      </c>
      <c r="G23" s="4">
        <v>2647.12</v>
      </c>
      <c r="H23" s="4">
        <v>2.35</v>
      </c>
    </row>
    <row r="24" spans="2:8">
      <c r="B24" s="1" t="s">
        <v>1333</v>
      </c>
      <c r="C24" s="9" t="s">
        <v>137</v>
      </c>
      <c r="D24" s="1" t="s">
        <v>160</v>
      </c>
      <c r="E24" s="1" t="s">
        <v>216</v>
      </c>
      <c r="F24" s="4">
        <v>289000</v>
      </c>
      <c r="G24" s="4">
        <v>2609.96</v>
      </c>
      <c r="H24" s="4">
        <v>2.3199999999999998</v>
      </c>
    </row>
    <row r="25" spans="2:8">
      <c r="B25" s="1" t="s">
        <v>1334</v>
      </c>
      <c r="C25" s="9" t="s">
        <v>137</v>
      </c>
      <c r="D25" s="1" t="s">
        <v>149</v>
      </c>
      <c r="E25" s="1" t="s">
        <v>271</v>
      </c>
      <c r="F25" s="4">
        <v>57212</v>
      </c>
      <c r="G25" s="4">
        <v>2462.75</v>
      </c>
      <c r="H25" s="4">
        <v>2.19</v>
      </c>
    </row>
    <row r="26" spans="2:8">
      <c r="B26" s="1" t="s">
        <v>1073</v>
      </c>
      <c r="C26" s="9" t="s">
        <v>137</v>
      </c>
      <c r="D26" s="1" t="s">
        <v>251</v>
      </c>
      <c r="E26" s="1" t="s">
        <v>272</v>
      </c>
      <c r="F26" s="4">
        <v>63400</v>
      </c>
      <c r="G26" s="4">
        <v>2393.4499999999998</v>
      </c>
      <c r="H26" s="4">
        <v>2.12</v>
      </c>
    </row>
    <row r="27" spans="2:8">
      <c r="B27" s="1" t="s">
        <v>1258</v>
      </c>
      <c r="C27" s="9" t="s">
        <v>137</v>
      </c>
      <c r="D27" s="1" t="s">
        <v>184</v>
      </c>
      <c r="E27" s="1" t="s">
        <v>273</v>
      </c>
      <c r="F27" s="4">
        <v>119800</v>
      </c>
      <c r="G27" s="4">
        <v>2217.08</v>
      </c>
      <c r="H27" s="4">
        <v>1.97</v>
      </c>
    </row>
    <row r="28" spans="2:8">
      <c r="B28" s="1" t="s">
        <v>1335</v>
      </c>
      <c r="C28" s="9" t="s">
        <v>137</v>
      </c>
      <c r="D28" s="1" t="s">
        <v>170</v>
      </c>
      <c r="E28" s="1" t="s">
        <v>274</v>
      </c>
      <c r="F28" s="4">
        <v>535000</v>
      </c>
      <c r="G28" s="4">
        <v>2199.65</v>
      </c>
      <c r="H28" s="4">
        <v>1.95</v>
      </c>
    </row>
    <row r="29" spans="2:8">
      <c r="B29" s="1" t="s">
        <v>997</v>
      </c>
      <c r="C29" s="9" t="s">
        <v>137</v>
      </c>
      <c r="D29" s="1" t="s">
        <v>181</v>
      </c>
      <c r="E29" s="1" t="s">
        <v>201</v>
      </c>
      <c r="F29" s="4">
        <v>318000</v>
      </c>
      <c r="G29" s="4">
        <v>2111.6799999999998</v>
      </c>
      <c r="H29" s="4">
        <v>1.87</v>
      </c>
    </row>
    <row r="30" spans="2:8">
      <c r="B30" s="1" t="s">
        <v>1007</v>
      </c>
      <c r="C30" s="9" t="s">
        <v>137</v>
      </c>
      <c r="D30" s="1" t="s">
        <v>138</v>
      </c>
      <c r="E30" s="1" t="s">
        <v>146</v>
      </c>
      <c r="F30" s="4">
        <v>127000</v>
      </c>
      <c r="G30" s="4">
        <v>2101.6</v>
      </c>
      <c r="H30" s="4">
        <v>1.86</v>
      </c>
    </row>
    <row r="31" spans="2:8">
      <c r="B31" s="1" t="s">
        <v>1305</v>
      </c>
      <c r="C31" s="9" t="s">
        <v>137</v>
      </c>
      <c r="D31" s="1" t="s">
        <v>143</v>
      </c>
      <c r="E31" s="1" t="s">
        <v>275</v>
      </c>
      <c r="F31" s="4">
        <v>48635</v>
      </c>
      <c r="G31" s="4">
        <v>2098.8200000000002</v>
      </c>
      <c r="H31" s="4">
        <v>1.86</v>
      </c>
    </row>
    <row r="32" spans="2:8">
      <c r="B32" s="1" t="s">
        <v>1089</v>
      </c>
      <c r="C32" s="9" t="s">
        <v>137</v>
      </c>
      <c r="D32" s="1" t="s">
        <v>160</v>
      </c>
      <c r="E32" s="1" t="s">
        <v>186</v>
      </c>
      <c r="F32" s="4">
        <v>260000</v>
      </c>
      <c r="G32" s="4">
        <v>1966.25</v>
      </c>
      <c r="H32" s="4">
        <v>1.74</v>
      </c>
    </row>
    <row r="33" spans="2:8">
      <c r="B33" s="1" t="s">
        <v>1028</v>
      </c>
      <c r="C33" s="9" t="s">
        <v>137</v>
      </c>
      <c r="D33" s="1" t="s">
        <v>192</v>
      </c>
      <c r="E33" s="1" t="s">
        <v>276</v>
      </c>
      <c r="F33" s="4">
        <v>37300</v>
      </c>
      <c r="G33" s="4">
        <v>1945.12</v>
      </c>
      <c r="H33" s="4">
        <v>1.73</v>
      </c>
    </row>
    <row r="34" spans="2:8">
      <c r="B34" s="1" t="s">
        <v>1001</v>
      </c>
      <c r="C34" s="9" t="s">
        <v>137</v>
      </c>
      <c r="D34" s="1" t="s">
        <v>149</v>
      </c>
      <c r="E34" s="1" t="s">
        <v>150</v>
      </c>
      <c r="F34" s="4">
        <v>113000</v>
      </c>
      <c r="G34" s="4">
        <v>1937.44</v>
      </c>
      <c r="H34" s="4">
        <v>1.72</v>
      </c>
    </row>
    <row r="35" spans="2:8">
      <c r="B35" s="1" t="s">
        <v>990</v>
      </c>
      <c r="C35" s="9" t="s">
        <v>137</v>
      </c>
      <c r="D35" s="1" t="s">
        <v>167</v>
      </c>
      <c r="E35" s="1" t="s">
        <v>169</v>
      </c>
      <c r="F35" s="4">
        <v>40000</v>
      </c>
      <c r="G35" s="4">
        <v>1884.48</v>
      </c>
      <c r="H35" s="4">
        <v>1.67</v>
      </c>
    </row>
    <row r="36" spans="2:8">
      <c r="B36" s="1" t="s">
        <v>1347</v>
      </c>
      <c r="C36" s="9" t="s">
        <v>137</v>
      </c>
      <c r="D36" s="1" t="s">
        <v>192</v>
      </c>
      <c r="E36" s="1" t="s">
        <v>277</v>
      </c>
      <c r="F36" s="4">
        <v>1401875</v>
      </c>
      <c r="G36" s="4">
        <v>1871.5</v>
      </c>
      <c r="H36" s="4">
        <v>1.66</v>
      </c>
    </row>
    <row r="37" spans="2:8">
      <c r="B37" s="1" t="s">
        <v>1103</v>
      </c>
      <c r="C37" s="9" t="s">
        <v>137</v>
      </c>
      <c r="D37" s="1" t="s">
        <v>181</v>
      </c>
      <c r="E37" s="1" t="s">
        <v>278</v>
      </c>
      <c r="F37" s="4">
        <v>289000</v>
      </c>
      <c r="G37" s="4">
        <v>1829.23</v>
      </c>
      <c r="H37" s="4">
        <v>1.62</v>
      </c>
    </row>
    <row r="38" spans="2:8">
      <c r="B38" s="1" t="s">
        <v>1263</v>
      </c>
      <c r="C38" s="9" t="s">
        <v>137</v>
      </c>
      <c r="D38" s="1" t="s">
        <v>160</v>
      </c>
      <c r="E38" s="1" t="s">
        <v>198</v>
      </c>
      <c r="F38" s="4">
        <v>7100</v>
      </c>
      <c r="G38" s="4">
        <v>1750.92</v>
      </c>
      <c r="H38" s="4">
        <v>1.55</v>
      </c>
    </row>
    <row r="39" spans="2:8">
      <c r="B39" s="1" t="s">
        <v>1067</v>
      </c>
      <c r="C39" s="9" t="s">
        <v>137</v>
      </c>
      <c r="D39" s="1" t="s">
        <v>167</v>
      </c>
      <c r="E39" s="1" t="s">
        <v>168</v>
      </c>
      <c r="F39" s="4">
        <v>35600</v>
      </c>
      <c r="G39" s="4">
        <v>1746.57</v>
      </c>
      <c r="H39" s="4">
        <v>1.55</v>
      </c>
    </row>
    <row r="40" spans="2:8">
      <c r="B40" s="1" t="s">
        <v>1336</v>
      </c>
      <c r="C40" s="9" t="s">
        <v>137</v>
      </c>
      <c r="D40" s="1" t="s">
        <v>192</v>
      </c>
      <c r="E40" s="1" t="s">
        <v>279</v>
      </c>
      <c r="F40" s="4">
        <v>149269</v>
      </c>
      <c r="G40" s="4">
        <v>1720.92</v>
      </c>
      <c r="H40" s="4">
        <v>1.53</v>
      </c>
    </row>
    <row r="41" spans="2:8">
      <c r="B41" s="1" t="s">
        <v>1044</v>
      </c>
      <c r="C41" s="9" t="s">
        <v>137</v>
      </c>
      <c r="D41" s="1" t="s">
        <v>149</v>
      </c>
      <c r="E41" s="1" t="s">
        <v>280</v>
      </c>
      <c r="F41" s="4">
        <v>155000</v>
      </c>
      <c r="G41" s="4">
        <v>1641.76</v>
      </c>
      <c r="H41" s="4">
        <v>1.46</v>
      </c>
    </row>
    <row r="42" spans="2:8">
      <c r="B42" s="1" t="s">
        <v>281</v>
      </c>
      <c r="C42" s="9" t="s">
        <v>137</v>
      </c>
      <c r="D42" s="1" t="s">
        <v>138</v>
      </c>
      <c r="E42" s="1" t="s">
        <v>282</v>
      </c>
      <c r="F42" s="4">
        <v>375000</v>
      </c>
      <c r="G42" s="4">
        <v>1619.25</v>
      </c>
      <c r="H42" s="4">
        <v>1.44</v>
      </c>
    </row>
    <row r="43" spans="2:8">
      <c r="B43" s="1" t="s">
        <v>1338</v>
      </c>
      <c r="C43" s="9" t="s">
        <v>137</v>
      </c>
      <c r="D43" s="1" t="s">
        <v>143</v>
      </c>
      <c r="E43" s="1" t="s">
        <v>165</v>
      </c>
      <c r="F43" s="4">
        <v>377000</v>
      </c>
      <c r="G43" s="4">
        <v>1514.22</v>
      </c>
      <c r="H43" s="4">
        <v>1.34</v>
      </c>
    </row>
    <row r="44" spans="2:8">
      <c r="B44" s="1" t="s">
        <v>1337</v>
      </c>
      <c r="C44" s="9" t="s">
        <v>137</v>
      </c>
      <c r="D44" s="1" t="s">
        <v>160</v>
      </c>
      <c r="E44" s="1" t="s">
        <v>283</v>
      </c>
      <c r="F44" s="4">
        <v>235000</v>
      </c>
      <c r="G44" s="4">
        <v>1470.98</v>
      </c>
      <c r="H44" s="4">
        <v>1.31</v>
      </c>
    </row>
    <row r="45" spans="2:8">
      <c r="B45" s="1" t="s">
        <v>1079</v>
      </c>
      <c r="C45" s="9" t="s">
        <v>137</v>
      </c>
      <c r="D45" s="1" t="s">
        <v>244</v>
      </c>
      <c r="E45" s="1" t="s">
        <v>284</v>
      </c>
      <c r="F45" s="4">
        <v>55000</v>
      </c>
      <c r="G45" s="4">
        <v>1391.64</v>
      </c>
      <c r="H45" s="4">
        <v>1.23</v>
      </c>
    </row>
    <row r="46" spans="2:8">
      <c r="B46" s="1" t="s">
        <v>1011</v>
      </c>
      <c r="C46" s="9" t="s">
        <v>137</v>
      </c>
      <c r="D46" s="1" t="s">
        <v>149</v>
      </c>
      <c r="E46" s="1" t="s">
        <v>285</v>
      </c>
      <c r="F46" s="4">
        <v>115000</v>
      </c>
      <c r="G46" s="4">
        <v>1349.7</v>
      </c>
      <c r="H46" s="4">
        <v>1.2</v>
      </c>
    </row>
    <row r="47" spans="2:8">
      <c r="B47" s="1" t="s">
        <v>1004</v>
      </c>
      <c r="C47" s="9" t="s">
        <v>137</v>
      </c>
      <c r="D47" s="1" t="s">
        <v>170</v>
      </c>
      <c r="E47" s="1" t="s">
        <v>179</v>
      </c>
      <c r="F47" s="4">
        <v>56000</v>
      </c>
      <c r="G47" s="4">
        <v>1340.7</v>
      </c>
      <c r="H47" s="4">
        <v>1.19</v>
      </c>
    </row>
    <row r="48" spans="2:8">
      <c r="B48" s="1" t="s">
        <v>1023</v>
      </c>
      <c r="C48" s="9" t="s">
        <v>137</v>
      </c>
      <c r="D48" s="1" t="s">
        <v>244</v>
      </c>
      <c r="E48" s="1" t="s">
        <v>286</v>
      </c>
      <c r="F48" s="4">
        <v>33250</v>
      </c>
      <c r="G48" s="4">
        <v>1273.3399999999999</v>
      </c>
      <c r="H48" s="4">
        <v>1.1299999999999999</v>
      </c>
    </row>
    <row r="49" spans="2:8">
      <c r="B49" s="1" t="s">
        <v>1100</v>
      </c>
      <c r="C49" s="9" t="s">
        <v>137</v>
      </c>
      <c r="D49" s="1" t="s">
        <v>181</v>
      </c>
      <c r="E49" s="1" t="s">
        <v>182</v>
      </c>
      <c r="F49" s="4">
        <v>85000</v>
      </c>
      <c r="G49" s="4">
        <v>1254.3900000000001</v>
      </c>
      <c r="H49" s="4">
        <v>1.1100000000000001</v>
      </c>
    </row>
    <row r="50" spans="2:8">
      <c r="B50" s="1" t="s">
        <v>1339</v>
      </c>
      <c r="C50" s="9" t="s">
        <v>137</v>
      </c>
      <c r="D50" s="1" t="s">
        <v>190</v>
      </c>
      <c r="E50" s="1" t="s">
        <v>287</v>
      </c>
      <c r="F50" s="4">
        <v>89910</v>
      </c>
      <c r="G50" s="4">
        <v>1248.1300000000001</v>
      </c>
      <c r="H50" s="4">
        <v>1.1100000000000001</v>
      </c>
    </row>
    <row r="51" spans="2:8">
      <c r="B51" s="1" t="s">
        <v>1049</v>
      </c>
      <c r="C51" s="9" t="s">
        <v>137</v>
      </c>
      <c r="D51" s="1" t="s">
        <v>155</v>
      </c>
      <c r="E51" s="1" t="s">
        <v>156</v>
      </c>
      <c r="F51" s="4">
        <v>1540</v>
      </c>
      <c r="G51" s="4">
        <v>1230.57</v>
      </c>
      <c r="H51" s="4">
        <v>1.0900000000000001</v>
      </c>
    </row>
    <row r="52" spans="2:8">
      <c r="B52" s="1" t="s">
        <v>1017</v>
      </c>
      <c r="C52" s="9" t="s">
        <v>137</v>
      </c>
      <c r="D52" s="1" t="s">
        <v>147</v>
      </c>
      <c r="E52" s="1" t="s">
        <v>288</v>
      </c>
      <c r="F52" s="4">
        <v>77000</v>
      </c>
      <c r="G52" s="4">
        <v>1197.1600000000001</v>
      </c>
      <c r="H52" s="4">
        <v>1.06</v>
      </c>
    </row>
    <row r="53" spans="2:8">
      <c r="B53" s="1" t="s">
        <v>1086</v>
      </c>
      <c r="C53" s="9" t="s">
        <v>137</v>
      </c>
      <c r="D53" s="1" t="s">
        <v>184</v>
      </c>
      <c r="E53" s="1" t="s">
        <v>289</v>
      </c>
      <c r="F53" s="4">
        <v>152000</v>
      </c>
      <c r="G53" s="4">
        <v>1172.9100000000001</v>
      </c>
      <c r="H53" s="4">
        <v>1.04</v>
      </c>
    </row>
    <row r="54" spans="2:8">
      <c r="B54" s="1" t="s">
        <v>1020</v>
      </c>
      <c r="C54" s="9" t="s">
        <v>137</v>
      </c>
      <c r="D54" s="1" t="s">
        <v>143</v>
      </c>
      <c r="E54" s="1" t="s">
        <v>157</v>
      </c>
      <c r="F54" s="4">
        <v>40660</v>
      </c>
      <c r="G54" s="4">
        <v>1164.99</v>
      </c>
      <c r="H54" s="4">
        <v>1.03</v>
      </c>
    </row>
    <row r="55" spans="2:8">
      <c r="B55" s="1" t="s">
        <v>1341</v>
      </c>
      <c r="C55" s="9" t="s">
        <v>137</v>
      </c>
      <c r="D55" s="1" t="s">
        <v>190</v>
      </c>
      <c r="E55" s="1" t="s">
        <v>191</v>
      </c>
      <c r="F55" s="4">
        <v>19895</v>
      </c>
      <c r="G55" s="4">
        <v>1149.6099999999999</v>
      </c>
      <c r="H55" s="4">
        <v>1.02</v>
      </c>
    </row>
    <row r="56" spans="2:8">
      <c r="B56" s="1" t="s">
        <v>1340</v>
      </c>
      <c r="C56" s="9" t="s">
        <v>137</v>
      </c>
      <c r="D56" s="1" t="s">
        <v>167</v>
      </c>
      <c r="E56" s="1" t="s">
        <v>290</v>
      </c>
      <c r="F56" s="4">
        <v>19200</v>
      </c>
      <c r="G56" s="4">
        <v>1127.82</v>
      </c>
      <c r="H56" s="4">
        <v>1</v>
      </c>
    </row>
    <row r="57" spans="2:8">
      <c r="B57" s="1" t="s">
        <v>1342</v>
      </c>
      <c r="C57" s="9" t="s">
        <v>137</v>
      </c>
      <c r="D57" s="1" t="s">
        <v>184</v>
      </c>
      <c r="E57" s="1" t="s">
        <v>291</v>
      </c>
      <c r="F57" s="4">
        <v>132000</v>
      </c>
      <c r="G57" s="4">
        <v>903.87</v>
      </c>
      <c r="H57" s="4">
        <v>0.8</v>
      </c>
    </row>
    <row r="58" spans="2:8">
      <c r="B58" s="1" t="s">
        <v>292</v>
      </c>
      <c r="C58" s="9" t="s">
        <v>137</v>
      </c>
      <c r="D58" s="1" t="s">
        <v>160</v>
      </c>
      <c r="E58" s="1" t="s">
        <v>293</v>
      </c>
      <c r="F58" s="4">
        <v>155000</v>
      </c>
      <c r="G58" s="4">
        <v>846.38</v>
      </c>
      <c r="H58" s="4">
        <v>0.75</v>
      </c>
    </row>
    <row r="59" spans="2:8">
      <c r="B59" s="1" t="s">
        <v>996</v>
      </c>
      <c r="C59" s="9" t="s">
        <v>137</v>
      </c>
      <c r="D59" s="1" t="s">
        <v>222</v>
      </c>
      <c r="E59" s="1" t="s">
        <v>294</v>
      </c>
      <c r="F59" s="4">
        <v>17000</v>
      </c>
      <c r="G59" s="4">
        <v>685.95</v>
      </c>
      <c r="H59" s="4">
        <v>0.61</v>
      </c>
    </row>
    <row r="60" spans="2:8">
      <c r="B60" s="1" t="s">
        <v>1348</v>
      </c>
      <c r="C60" s="9" t="s">
        <v>137</v>
      </c>
      <c r="D60" s="1" t="s">
        <v>167</v>
      </c>
      <c r="E60" s="1" t="s">
        <v>295</v>
      </c>
      <c r="F60" s="4">
        <v>10000</v>
      </c>
      <c r="G60" s="4">
        <v>535.74</v>
      </c>
      <c r="H60" s="4">
        <v>0.48</v>
      </c>
    </row>
    <row r="61" spans="2:8">
      <c r="B61" s="1" t="s">
        <v>1087</v>
      </c>
      <c r="C61" s="9" t="s">
        <v>137</v>
      </c>
      <c r="D61" s="1" t="s">
        <v>143</v>
      </c>
      <c r="E61" s="1" t="s">
        <v>296</v>
      </c>
      <c r="F61" s="4">
        <v>5400</v>
      </c>
      <c r="G61" s="4">
        <v>252.95</v>
      </c>
      <c r="H61" s="4">
        <v>0.22</v>
      </c>
    </row>
    <row r="62" spans="2:8">
      <c r="B62" s="2" t="s">
        <v>203</v>
      </c>
      <c r="C62" s="11"/>
      <c r="D62" s="2"/>
      <c r="E62" s="2"/>
      <c r="F62" s="7"/>
      <c r="G62" s="7">
        <f>SUM(G11:G61)</f>
        <v>103383.50000000001</v>
      </c>
      <c r="H62" s="7">
        <f>SUM(H11:H61)</f>
        <v>91.72999999999999</v>
      </c>
    </row>
    <row r="63" spans="2:8">
      <c r="B63" s="2" t="s">
        <v>204</v>
      </c>
      <c r="C63" s="11"/>
      <c r="D63" s="2"/>
      <c r="E63" s="2"/>
      <c r="F63" s="7"/>
      <c r="G63" s="7">
        <v>9380.49</v>
      </c>
      <c r="H63" s="7">
        <v>8.32</v>
      </c>
    </row>
    <row r="64" spans="2:8">
      <c r="B64" s="2" t="s">
        <v>121</v>
      </c>
      <c r="C64" s="11"/>
      <c r="D64" s="2"/>
      <c r="E64" s="2"/>
      <c r="F64" s="7"/>
      <c r="G64" s="7">
        <v>112763.99</v>
      </c>
      <c r="H64" s="7">
        <v>100.06</v>
      </c>
    </row>
    <row r="65" spans="2:8">
      <c r="B65" s="2" t="s">
        <v>259</v>
      </c>
      <c r="C65" s="11"/>
      <c r="D65" s="2"/>
      <c r="E65" s="2"/>
      <c r="F65" s="7"/>
      <c r="G65" s="7">
        <v>-75.963542299994515</v>
      </c>
      <c r="H65" s="7">
        <v>-6.0000000000002274E-2</v>
      </c>
    </row>
    <row r="66" spans="2:8">
      <c r="B66" s="2" t="s">
        <v>123</v>
      </c>
      <c r="C66" s="11"/>
      <c r="D66" s="2"/>
      <c r="E66" s="2"/>
      <c r="F66" s="7"/>
      <c r="G66" s="7">
        <v>112688.02645770001</v>
      </c>
      <c r="H66" s="7">
        <v>100</v>
      </c>
    </row>
    <row r="67" spans="2:8">
      <c r="B67" s="1" t="s">
        <v>124</v>
      </c>
    </row>
    <row r="68" spans="2:8">
      <c r="B68" s="1" t="s">
        <v>125</v>
      </c>
    </row>
    <row r="70" spans="2:8" ht="25.5">
      <c r="B70" s="8" t="s">
        <v>126</v>
      </c>
      <c r="C70" s="9" t="s">
        <v>127</v>
      </c>
    </row>
    <row r="71" spans="2:8">
      <c r="B71" s="2"/>
    </row>
    <row r="72" spans="2:8">
      <c r="B72" s="2" t="s">
        <v>128</v>
      </c>
    </row>
    <row r="73" spans="2:8">
      <c r="B73" s="2" t="s">
        <v>205</v>
      </c>
    </row>
    <row r="74" spans="2:8">
      <c r="B74" s="2" t="s">
        <v>129</v>
      </c>
    </row>
    <row r="75" spans="2:8">
      <c r="B75" s="2" t="s">
        <v>297</v>
      </c>
      <c r="C75" s="11"/>
    </row>
    <row r="76" spans="2:8">
      <c r="B76" s="2" t="s">
        <v>298</v>
      </c>
      <c r="C76" s="11"/>
    </row>
    <row r="77" spans="2:8">
      <c r="B77" s="2" t="s">
        <v>299</v>
      </c>
      <c r="C77" s="11"/>
    </row>
    <row r="78" spans="2:8">
      <c r="B78" s="2" t="s">
        <v>300</v>
      </c>
      <c r="C78" s="11"/>
    </row>
    <row r="79" spans="2:8" s="93" customFormat="1">
      <c r="B79" s="94" t="s">
        <v>2312</v>
      </c>
      <c r="C79" s="95"/>
      <c r="F79" s="96"/>
      <c r="G79" s="96"/>
      <c r="H79" s="96"/>
    </row>
    <row r="80" spans="2:8" s="93" customFormat="1">
      <c r="B80" s="94" t="s">
        <v>130</v>
      </c>
      <c r="C80" s="97"/>
      <c r="F80" s="96"/>
      <c r="G80" s="96"/>
      <c r="H80" s="96"/>
    </row>
    <row r="81" spans="2:8" s="93" customFormat="1">
      <c r="B81" s="94" t="s">
        <v>131</v>
      </c>
      <c r="C81" s="97"/>
      <c r="F81" s="96"/>
      <c r="G81" s="96"/>
      <c r="H81" s="96"/>
    </row>
  </sheetData>
  <mergeCells count="2">
    <mergeCell ref="B1:E1"/>
    <mergeCell ref="C3:C6"/>
  </mergeCells>
  <hyperlinks>
    <hyperlink ref="A1" location="Index!A1" display="Index" xr:uid="{00000000-0004-0000-04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83"/>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77</v>
      </c>
      <c r="C1" s="297"/>
      <c r="D1" s="297"/>
      <c r="E1" s="297"/>
    </row>
    <row r="2" spans="1:9" ht="13.5" thickBot="1"/>
    <row r="3" spans="1:9" ht="15">
      <c r="B3" s="158" t="s">
        <v>2858</v>
      </c>
      <c r="C3" s="322"/>
    </row>
    <row r="4" spans="1:9" ht="30">
      <c r="B4" s="159" t="s">
        <v>2859</v>
      </c>
      <c r="C4" s="323"/>
    </row>
    <row r="5" spans="1:9" ht="15">
      <c r="B5" s="161" t="s">
        <v>2295</v>
      </c>
      <c r="C5" s="323"/>
    </row>
    <row r="6" spans="1:9" ht="15">
      <c r="B6" s="161" t="s">
        <v>2307</v>
      </c>
      <c r="C6" s="323"/>
    </row>
    <row r="7" spans="1:9" ht="30.75" thickBot="1">
      <c r="B7" s="160" t="s">
        <v>2860</v>
      </c>
      <c r="C7" s="324"/>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982</v>
      </c>
      <c r="C15" s="9" t="s">
        <v>137</v>
      </c>
      <c r="D15" s="1" t="s">
        <v>138</v>
      </c>
      <c r="E15" s="1" t="s">
        <v>139</v>
      </c>
      <c r="F15" s="4">
        <v>1420000</v>
      </c>
      <c r="G15" s="4">
        <v>9691.5</v>
      </c>
      <c r="H15" s="4">
        <v>9.86</v>
      </c>
    </row>
    <row r="16" spans="1:9">
      <c r="B16" s="1" t="s">
        <v>999</v>
      </c>
      <c r="C16" s="9" t="s">
        <v>137</v>
      </c>
      <c r="D16" s="1" t="s">
        <v>138</v>
      </c>
      <c r="E16" s="1" t="s">
        <v>142</v>
      </c>
      <c r="F16" s="4">
        <v>520000</v>
      </c>
      <c r="G16" s="4">
        <v>7417.54</v>
      </c>
      <c r="H16" s="4">
        <v>7.54</v>
      </c>
    </row>
    <row r="17" spans="2:8">
      <c r="B17" s="1" t="s">
        <v>1055</v>
      </c>
      <c r="C17" s="9" t="s">
        <v>137</v>
      </c>
      <c r="D17" s="1" t="s">
        <v>143</v>
      </c>
      <c r="E17" s="1" t="s">
        <v>144</v>
      </c>
      <c r="F17" s="4">
        <v>449500</v>
      </c>
      <c r="G17" s="4">
        <v>7239.2</v>
      </c>
      <c r="H17" s="4">
        <v>7.36</v>
      </c>
    </row>
    <row r="18" spans="2:8">
      <c r="B18" s="1" t="s">
        <v>983</v>
      </c>
      <c r="C18" s="9" t="s">
        <v>137</v>
      </c>
      <c r="D18" s="1" t="s">
        <v>140</v>
      </c>
      <c r="E18" s="1" t="s">
        <v>141</v>
      </c>
      <c r="F18" s="4">
        <v>323500</v>
      </c>
      <c r="G18" s="4">
        <v>6584.2</v>
      </c>
      <c r="H18" s="4">
        <v>6.7</v>
      </c>
    </row>
    <row r="19" spans="2:8">
      <c r="B19" s="1" t="s">
        <v>281</v>
      </c>
      <c r="C19" s="9" t="s">
        <v>137</v>
      </c>
      <c r="D19" s="1" t="s">
        <v>138</v>
      </c>
      <c r="E19" s="1" t="s">
        <v>282</v>
      </c>
      <c r="F19" s="4">
        <v>1469000</v>
      </c>
      <c r="G19" s="4">
        <v>6343.14</v>
      </c>
      <c r="H19" s="4">
        <v>6.45</v>
      </c>
    </row>
    <row r="20" spans="2:8">
      <c r="B20" s="1" t="s">
        <v>1057</v>
      </c>
      <c r="C20" s="9" t="s">
        <v>137</v>
      </c>
      <c r="D20" s="1" t="s">
        <v>138</v>
      </c>
      <c r="E20" s="1" t="s">
        <v>154</v>
      </c>
      <c r="F20" s="4">
        <v>570000</v>
      </c>
      <c r="G20" s="4">
        <v>4040.73</v>
      </c>
      <c r="H20" s="4">
        <v>4.1100000000000003</v>
      </c>
    </row>
    <row r="21" spans="2:8">
      <c r="B21" s="1" t="s">
        <v>984</v>
      </c>
      <c r="C21" s="9" t="s">
        <v>137</v>
      </c>
      <c r="D21" s="1" t="s">
        <v>151</v>
      </c>
      <c r="E21" s="1" t="s">
        <v>152</v>
      </c>
      <c r="F21" s="4">
        <v>705000</v>
      </c>
      <c r="G21" s="4">
        <v>3959.63</v>
      </c>
      <c r="H21" s="4">
        <v>4.03</v>
      </c>
    </row>
    <row r="22" spans="2:8">
      <c r="B22" s="1" t="s">
        <v>985</v>
      </c>
      <c r="C22" s="9" t="s">
        <v>137</v>
      </c>
      <c r="D22" s="1" t="s">
        <v>143</v>
      </c>
      <c r="E22" s="1" t="s">
        <v>145</v>
      </c>
      <c r="F22" s="4">
        <v>105250</v>
      </c>
      <c r="G22" s="4">
        <v>3333.74</v>
      </c>
      <c r="H22" s="4">
        <v>3.39</v>
      </c>
    </row>
    <row r="23" spans="2:8">
      <c r="B23" s="1" t="s">
        <v>989</v>
      </c>
      <c r="C23" s="9" t="s">
        <v>137</v>
      </c>
      <c r="D23" s="1" t="s">
        <v>177</v>
      </c>
      <c r="E23" s="1" t="s">
        <v>178</v>
      </c>
      <c r="F23" s="4">
        <v>199000</v>
      </c>
      <c r="G23" s="4">
        <v>3186.89</v>
      </c>
      <c r="H23" s="4">
        <v>3.24</v>
      </c>
    </row>
    <row r="24" spans="2:8">
      <c r="B24" s="1" t="s">
        <v>986</v>
      </c>
      <c r="C24" s="9" t="s">
        <v>137</v>
      </c>
      <c r="D24" s="1" t="s">
        <v>341</v>
      </c>
      <c r="E24" s="1" t="s">
        <v>342</v>
      </c>
      <c r="F24" s="4">
        <v>215000</v>
      </c>
      <c r="G24" s="4">
        <v>3083.75</v>
      </c>
      <c r="H24" s="4">
        <v>3.14</v>
      </c>
    </row>
    <row r="25" spans="2:8">
      <c r="B25" s="1" t="s">
        <v>1104</v>
      </c>
      <c r="C25" s="9" t="s">
        <v>137</v>
      </c>
      <c r="D25" s="1" t="s">
        <v>143</v>
      </c>
      <c r="E25" s="1" t="s">
        <v>153</v>
      </c>
      <c r="F25" s="4">
        <v>400000</v>
      </c>
      <c r="G25" s="4">
        <v>2348.6</v>
      </c>
      <c r="H25" s="4">
        <v>2.39</v>
      </c>
    </row>
    <row r="26" spans="2:8">
      <c r="B26" s="1" t="s">
        <v>1027</v>
      </c>
      <c r="C26" s="9" t="s">
        <v>137</v>
      </c>
      <c r="D26" s="1" t="s">
        <v>147</v>
      </c>
      <c r="E26" s="1" t="s">
        <v>148</v>
      </c>
      <c r="F26" s="4">
        <v>90000</v>
      </c>
      <c r="G26" s="4">
        <v>2197.04</v>
      </c>
      <c r="H26" s="4">
        <v>2.23</v>
      </c>
    </row>
    <row r="27" spans="2:8">
      <c r="B27" s="1" t="s">
        <v>1025</v>
      </c>
      <c r="C27" s="9" t="s">
        <v>137</v>
      </c>
      <c r="D27" s="1" t="s">
        <v>160</v>
      </c>
      <c r="E27" s="1" t="s">
        <v>504</v>
      </c>
      <c r="F27" s="4">
        <v>340000</v>
      </c>
      <c r="G27" s="4">
        <v>2042.38</v>
      </c>
      <c r="H27" s="4">
        <v>2.08</v>
      </c>
    </row>
    <row r="28" spans="2:8">
      <c r="B28" s="1" t="s">
        <v>1007</v>
      </c>
      <c r="C28" s="9" t="s">
        <v>137</v>
      </c>
      <c r="D28" s="1" t="s">
        <v>138</v>
      </c>
      <c r="E28" s="1" t="s">
        <v>146</v>
      </c>
      <c r="F28" s="4">
        <v>120000</v>
      </c>
      <c r="G28" s="4">
        <v>1985.76</v>
      </c>
      <c r="H28" s="4">
        <v>2.02</v>
      </c>
    </row>
    <row r="29" spans="2:8">
      <c r="B29" s="1" t="s">
        <v>1009</v>
      </c>
      <c r="C29" s="9" t="s">
        <v>137</v>
      </c>
      <c r="D29" s="1" t="s">
        <v>255</v>
      </c>
      <c r="E29" s="1" t="s">
        <v>365</v>
      </c>
      <c r="F29" s="4">
        <v>1565000</v>
      </c>
      <c r="G29" s="4">
        <v>1956.25</v>
      </c>
      <c r="H29" s="4">
        <v>1.99</v>
      </c>
    </row>
    <row r="30" spans="2:8">
      <c r="B30" s="1" t="s">
        <v>1006</v>
      </c>
      <c r="C30" s="9" t="s">
        <v>137</v>
      </c>
      <c r="D30" s="1" t="s">
        <v>170</v>
      </c>
      <c r="E30" s="1" t="s">
        <v>348</v>
      </c>
      <c r="F30" s="4">
        <v>126000</v>
      </c>
      <c r="G30" s="4">
        <v>1954.7</v>
      </c>
      <c r="H30" s="4">
        <v>1.99</v>
      </c>
    </row>
    <row r="31" spans="2:8">
      <c r="B31" s="1" t="s">
        <v>980</v>
      </c>
      <c r="C31" s="9" t="s">
        <v>137</v>
      </c>
      <c r="D31" s="1" t="s">
        <v>167</v>
      </c>
      <c r="E31" s="1" t="s">
        <v>180</v>
      </c>
      <c r="F31" s="4">
        <v>250000</v>
      </c>
      <c r="G31" s="4">
        <v>1934.88</v>
      </c>
      <c r="H31" s="4">
        <v>1.97</v>
      </c>
    </row>
    <row r="32" spans="2:8">
      <c r="B32" s="1" t="s">
        <v>1349</v>
      </c>
      <c r="C32" s="9" t="s">
        <v>137</v>
      </c>
      <c r="D32" s="1" t="s">
        <v>225</v>
      </c>
      <c r="E32" s="1" t="s">
        <v>505</v>
      </c>
      <c r="F32" s="4">
        <v>4500</v>
      </c>
      <c r="G32" s="4">
        <v>1922.8</v>
      </c>
      <c r="H32" s="4">
        <v>1.96</v>
      </c>
    </row>
    <row r="33" spans="2:8">
      <c r="B33" s="1" t="s">
        <v>1037</v>
      </c>
      <c r="C33" s="9" t="s">
        <v>137</v>
      </c>
      <c r="D33" s="1" t="s">
        <v>167</v>
      </c>
      <c r="E33" s="1" t="s">
        <v>428</v>
      </c>
      <c r="F33" s="4">
        <v>203000</v>
      </c>
      <c r="G33" s="4">
        <v>1867.7</v>
      </c>
      <c r="H33" s="4">
        <v>1.9</v>
      </c>
    </row>
    <row r="34" spans="2:8">
      <c r="B34" s="1" t="s">
        <v>1041</v>
      </c>
      <c r="C34" s="9" t="s">
        <v>137</v>
      </c>
      <c r="D34" s="1" t="s">
        <v>170</v>
      </c>
      <c r="E34" s="1" t="s">
        <v>171</v>
      </c>
      <c r="F34" s="4">
        <v>24000</v>
      </c>
      <c r="G34" s="4">
        <v>1828.61</v>
      </c>
      <c r="H34" s="4">
        <v>1.86</v>
      </c>
    </row>
    <row r="35" spans="2:8">
      <c r="B35" s="1" t="s">
        <v>1002</v>
      </c>
      <c r="C35" s="9" t="s">
        <v>137</v>
      </c>
      <c r="D35" s="1" t="s">
        <v>160</v>
      </c>
      <c r="E35" s="1" t="s">
        <v>161</v>
      </c>
      <c r="F35" s="4">
        <v>70000</v>
      </c>
      <c r="G35" s="4">
        <v>1633.31</v>
      </c>
      <c r="H35" s="4">
        <v>1.66</v>
      </c>
    </row>
    <row r="36" spans="2:8">
      <c r="B36" s="1" t="s">
        <v>1350</v>
      </c>
      <c r="C36" s="9" t="s">
        <v>137</v>
      </c>
      <c r="D36" s="1" t="s">
        <v>167</v>
      </c>
      <c r="E36" s="1" t="s">
        <v>506</v>
      </c>
      <c r="F36" s="4">
        <v>74000</v>
      </c>
      <c r="G36" s="4">
        <v>1341.81</v>
      </c>
      <c r="H36" s="4">
        <v>1.36</v>
      </c>
    </row>
    <row r="37" spans="2:8">
      <c r="B37" s="1" t="s">
        <v>1351</v>
      </c>
      <c r="C37" s="9" t="s">
        <v>137</v>
      </c>
      <c r="D37" s="1" t="s">
        <v>143</v>
      </c>
      <c r="E37" s="1" t="s">
        <v>507</v>
      </c>
      <c r="F37" s="4">
        <v>135000</v>
      </c>
      <c r="G37" s="4">
        <v>1332.05</v>
      </c>
      <c r="H37" s="4">
        <v>1.35</v>
      </c>
    </row>
    <row r="38" spans="2:8">
      <c r="B38" s="1" t="s">
        <v>1064</v>
      </c>
      <c r="C38" s="9" t="s">
        <v>137</v>
      </c>
      <c r="D38" s="1" t="s">
        <v>181</v>
      </c>
      <c r="E38" s="1" t="s">
        <v>427</v>
      </c>
      <c r="F38" s="4">
        <v>120000</v>
      </c>
      <c r="G38" s="4">
        <v>1318.32</v>
      </c>
      <c r="H38" s="4">
        <v>1.34</v>
      </c>
    </row>
    <row r="39" spans="2:8">
      <c r="B39" s="1" t="s">
        <v>1352</v>
      </c>
      <c r="C39" s="9" t="s">
        <v>137</v>
      </c>
      <c r="D39" s="1" t="s">
        <v>155</v>
      </c>
      <c r="E39" s="1" t="s">
        <v>493</v>
      </c>
      <c r="F39" s="4">
        <v>73000</v>
      </c>
      <c r="G39" s="4">
        <v>1264.3599999999999</v>
      </c>
      <c r="H39" s="4">
        <v>1.29</v>
      </c>
    </row>
    <row r="40" spans="2:8">
      <c r="B40" s="1" t="s">
        <v>1258</v>
      </c>
      <c r="C40" s="9" t="s">
        <v>137</v>
      </c>
      <c r="D40" s="1" t="s">
        <v>184</v>
      </c>
      <c r="E40" s="1" t="s">
        <v>273</v>
      </c>
      <c r="F40" s="4">
        <v>65000</v>
      </c>
      <c r="G40" s="4">
        <v>1202.92</v>
      </c>
      <c r="H40" s="4">
        <v>1.22</v>
      </c>
    </row>
    <row r="41" spans="2:8">
      <c r="B41" s="1" t="s">
        <v>1100</v>
      </c>
      <c r="C41" s="9" t="s">
        <v>137</v>
      </c>
      <c r="D41" s="1" t="s">
        <v>181</v>
      </c>
      <c r="E41" s="1" t="s">
        <v>182</v>
      </c>
      <c r="F41" s="4">
        <v>80000</v>
      </c>
      <c r="G41" s="4">
        <v>1180.5999999999999</v>
      </c>
      <c r="H41" s="4">
        <v>1.2</v>
      </c>
    </row>
    <row r="42" spans="2:8">
      <c r="B42" s="1" t="s">
        <v>981</v>
      </c>
      <c r="C42" s="9" t="s">
        <v>137</v>
      </c>
      <c r="D42" s="1" t="s">
        <v>160</v>
      </c>
      <c r="E42" s="1" t="s">
        <v>162</v>
      </c>
      <c r="F42" s="4">
        <v>540000</v>
      </c>
      <c r="G42" s="4">
        <v>1106.73</v>
      </c>
      <c r="H42" s="4">
        <v>1.1299999999999999</v>
      </c>
    </row>
    <row r="43" spans="2:8">
      <c r="B43" s="1" t="s">
        <v>1312</v>
      </c>
      <c r="C43" s="9" t="s">
        <v>137</v>
      </c>
      <c r="D43" s="1" t="s">
        <v>167</v>
      </c>
      <c r="E43" s="1" t="s">
        <v>508</v>
      </c>
      <c r="F43" s="4">
        <v>47689</v>
      </c>
      <c r="G43" s="4">
        <v>1093.08</v>
      </c>
      <c r="H43" s="4">
        <v>1.1100000000000001</v>
      </c>
    </row>
    <row r="44" spans="2:8">
      <c r="B44" s="1" t="s">
        <v>993</v>
      </c>
      <c r="C44" s="9" t="s">
        <v>137</v>
      </c>
      <c r="D44" s="1" t="s">
        <v>143</v>
      </c>
      <c r="E44" s="1" t="s">
        <v>421</v>
      </c>
      <c r="F44" s="4">
        <v>90000</v>
      </c>
      <c r="G44" s="4">
        <v>1088.5999999999999</v>
      </c>
      <c r="H44" s="4">
        <v>1.1100000000000001</v>
      </c>
    </row>
    <row r="45" spans="2:8">
      <c r="B45" s="1" t="s">
        <v>1353</v>
      </c>
      <c r="C45" s="9" t="s">
        <v>137</v>
      </c>
      <c r="D45" s="1" t="s">
        <v>167</v>
      </c>
      <c r="E45" s="1" t="s">
        <v>380</v>
      </c>
      <c r="F45" s="4">
        <v>48000</v>
      </c>
      <c r="G45" s="4">
        <v>1010.11</v>
      </c>
      <c r="H45" s="4">
        <v>1.03</v>
      </c>
    </row>
    <row r="46" spans="2:8">
      <c r="B46" s="1" t="s">
        <v>1059</v>
      </c>
      <c r="C46" s="9" t="s">
        <v>137</v>
      </c>
      <c r="D46" s="1" t="s">
        <v>184</v>
      </c>
      <c r="E46" s="1" t="s">
        <v>442</v>
      </c>
      <c r="F46" s="4">
        <v>117000</v>
      </c>
      <c r="G46" s="4">
        <v>997.31</v>
      </c>
      <c r="H46" s="4">
        <v>1.01</v>
      </c>
    </row>
    <row r="47" spans="2:8">
      <c r="B47" s="1" t="s">
        <v>1106</v>
      </c>
      <c r="C47" s="9" t="s">
        <v>137</v>
      </c>
      <c r="D47" s="1" t="s">
        <v>160</v>
      </c>
      <c r="E47" s="1" t="s">
        <v>392</v>
      </c>
      <c r="F47" s="4">
        <v>55000</v>
      </c>
      <c r="G47" s="4">
        <v>937.42</v>
      </c>
      <c r="H47" s="4">
        <v>0.95</v>
      </c>
    </row>
    <row r="48" spans="2:8">
      <c r="B48" s="1" t="s">
        <v>998</v>
      </c>
      <c r="C48" s="9" t="s">
        <v>137</v>
      </c>
      <c r="D48" s="1" t="s">
        <v>143</v>
      </c>
      <c r="E48" s="1" t="s">
        <v>269</v>
      </c>
      <c r="F48" s="4">
        <v>90000</v>
      </c>
      <c r="G48" s="4">
        <v>922.46</v>
      </c>
      <c r="H48" s="4">
        <v>0.94</v>
      </c>
    </row>
    <row r="49" spans="2:9">
      <c r="B49" s="1" t="s">
        <v>1033</v>
      </c>
      <c r="C49" s="9" t="s">
        <v>137</v>
      </c>
      <c r="D49" s="1" t="s">
        <v>225</v>
      </c>
      <c r="E49" s="1" t="s">
        <v>509</v>
      </c>
      <c r="F49" s="4">
        <v>47081</v>
      </c>
      <c r="G49" s="4">
        <v>919.59</v>
      </c>
      <c r="H49" s="4">
        <v>0.94</v>
      </c>
    </row>
    <row r="50" spans="2:9">
      <c r="B50" s="1" t="s">
        <v>990</v>
      </c>
      <c r="C50" s="9" t="s">
        <v>137</v>
      </c>
      <c r="D50" s="1" t="s">
        <v>167</v>
      </c>
      <c r="E50" s="1" t="s">
        <v>169</v>
      </c>
      <c r="F50" s="4">
        <v>19200</v>
      </c>
      <c r="G50" s="4">
        <v>904.55</v>
      </c>
      <c r="H50" s="4">
        <v>0.92</v>
      </c>
    </row>
    <row r="51" spans="2:9">
      <c r="B51" s="1" t="s">
        <v>1098</v>
      </c>
      <c r="C51" s="9" t="s">
        <v>137</v>
      </c>
      <c r="D51" s="1" t="s">
        <v>255</v>
      </c>
      <c r="E51" s="1" t="s">
        <v>424</v>
      </c>
      <c r="F51" s="4">
        <v>750000</v>
      </c>
      <c r="G51" s="4">
        <v>886.5</v>
      </c>
      <c r="H51" s="4">
        <v>0.9</v>
      </c>
    </row>
    <row r="52" spans="2:9">
      <c r="B52" s="1" t="s">
        <v>440</v>
      </c>
      <c r="C52" s="9" t="s">
        <v>137</v>
      </c>
      <c r="D52" s="1" t="s">
        <v>138</v>
      </c>
      <c r="E52" s="1" t="s">
        <v>441</v>
      </c>
      <c r="F52" s="4">
        <v>1100000</v>
      </c>
      <c r="G52" s="4">
        <v>883.3</v>
      </c>
      <c r="H52" s="4">
        <v>0.9</v>
      </c>
    </row>
    <row r="53" spans="2:9">
      <c r="B53" s="1" t="s">
        <v>1012</v>
      </c>
      <c r="C53" s="9" t="s">
        <v>137</v>
      </c>
      <c r="D53" s="1" t="s">
        <v>244</v>
      </c>
      <c r="E53" s="1" t="s">
        <v>381</v>
      </c>
      <c r="F53" s="4">
        <v>104000</v>
      </c>
      <c r="G53" s="4">
        <v>772.82</v>
      </c>
      <c r="H53" s="4">
        <v>0.79</v>
      </c>
    </row>
    <row r="54" spans="2:9">
      <c r="B54" s="1" t="s">
        <v>1354</v>
      </c>
      <c r="C54" s="9" t="s">
        <v>137</v>
      </c>
      <c r="D54" s="1" t="s">
        <v>235</v>
      </c>
      <c r="E54" s="1" t="s">
        <v>510</v>
      </c>
      <c r="F54" s="4">
        <v>945000</v>
      </c>
      <c r="G54" s="4">
        <v>18.899999999999999</v>
      </c>
      <c r="H54" s="4">
        <v>0.02</v>
      </c>
    </row>
    <row r="55" spans="2:9">
      <c r="B55" s="2" t="s">
        <v>203</v>
      </c>
      <c r="C55" s="11"/>
      <c r="D55" s="2"/>
      <c r="E55" s="2"/>
      <c r="F55" s="7"/>
      <c r="G55" s="7">
        <f>SUM(G15:G54)</f>
        <v>95733.780000000028</v>
      </c>
      <c r="H55" s="7">
        <f>SUM(H15:H54)</f>
        <v>97.38</v>
      </c>
    </row>
    <row r="56" spans="2:9">
      <c r="B56" s="2" t="s">
        <v>2367</v>
      </c>
      <c r="G56" s="7"/>
      <c r="H56" s="7"/>
    </row>
    <row r="57" spans="2:9">
      <c r="B57" s="2" t="s">
        <v>2368</v>
      </c>
      <c r="G57" s="7"/>
      <c r="H57" s="7"/>
    </row>
    <row r="58" spans="2:9">
      <c r="B58" s="1" t="s">
        <v>254</v>
      </c>
      <c r="C58" s="9" t="s">
        <v>137</v>
      </c>
      <c r="D58" s="1" t="s">
        <v>255</v>
      </c>
      <c r="E58" s="1" t="s">
        <v>256</v>
      </c>
      <c r="F58" s="4">
        <v>599500</v>
      </c>
      <c r="G58" s="4">
        <v>713.17</v>
      </c>
      <c r="H58" s="4">
        <v>0.73</v>
      </c>
    </row>
    <row r="59" spans="2:9">
      <c r="B59" s="2" t="s">
        <v>2353</v>
      </c>
      <c r="G59" s="7">
        <f>SUM(G58)</f>
        <v>713.17</v>
      </c>
      <c r="H59" s="7">
        <f>SUM(H58)</f>
        <v>0.73</v>
      </c>
    </row>
    <row r="60" spans="2:9">
      <c r="B60" s="2" t="s">
        <v>2354</v>
      </c>
      <c r="C60" s="11"/>
      <c r="D60" s="2"/>
      <c r="E60" s="2"/>
      <c r="F60" s="7"/>
      <c r="G60" s="7">
        <f>+G55+G59</f>
        <v>96446.950000000026</v>
      </c>
      <c r="H60" s="7">
        <f>+H55+H59</f>
        <v>98.11</v>
      </c>
    </row>
    <row r="61" spans="2:9">
      <c r="B61" s="2" t="s">
        <v>204</v>
      </c>
      <c r="C61" s="11"/>
      <c r="D61" s="2"/>
      <c r="E61" s="2"/>
      <c r="F61" s="7"/>
      <c r="G61" s="7">
        <v>1544.57</v>
      </c>
      <c r="H61" s="7">
        <v>1.57</v>
      </c>
    </row>
    <row r="62" spans="2:9">
      <c r="B62" s="2" t="s">
        <v>121</v>
      </c>
      <c r="C62" s="11"/>
      <c r="D62" s="2"/>
      <c r="E62" s="2"/>
      <c r="F62" s="7"/>
      <c r="G62" s="7">
        <f>+G60+G61</f>
        <v>97991.520000000033</v>
      </c>
      <c r="H62" s="7">
        <f>+H60+H61</f>
        <v>99.679999999999993</v>
      </c>
      <c r="I62" s="74"/>
    </row>
    <row r="63" spans="2:9">
      <c r="B63" s="2" t="s">
        <v>122</v>
      </c>
      <c r="C63" s="11"/>
      <c r="D63" s="2"/>
      <c r="E63" s="2"/>
      <c r="F63" s="7"/>
      <c r="G63" s="7">
        <v>338.98459999000602</v>
      </c>
      <c r="H63" s="7">
        <v>0.34999999999999432</v>
      </c>
    </row>
    <row r="64" spans="2:9">
      <c r="B64" s="2" t="s">
        <v>123</v>
      </c>
      <c r="C64" s="11"/>
      <c r="D64" s="2"/>
      <c r="E64" s="2"/>
      <c r="F64" s="7"/>
      <c r="G64" s="7">
        <v>98330.504599990003</v>
      </c>
      <c r="H64" s="7">
        <v>100</v>
      </c>
    </row>
    <row r="65" spans="2:3">
      <c r="B65" s="1" t="s">
        <v>124</v>
      </c>
    </row>
    <row r="66" spans="2:3">
      <c r="B66" s="1" t="s">
        <v>125</v>
      </c>
    </row>
    <row r="68" spans="2:3" ht="25.5">
      <c r="B68" s="8" t="s">
        <v>126</v>
      </c>
      <c r="C68" s="9" t="s">
        <v>127</v>
      </c>
    </row>
    <row r="69" spans="2:3">
      <c r="B69" s="2"/>
    </row>
    <row r="70" spans="2:3">
      <c r="B70" s="2" t="s">
        <v>128</v>
      </c>
    </row>
    <row r="71" spans="2:3">
      <c r="B71" s="2" t="s">
        <v>205</v>
      </c>
    </row>
    <row r="72" spans="2:3">
      <c r="B72" s="2" t="s">
        <v>129</v>
      </c>
    </row>
    <row r="73" spans="2:3">
      <c r="B73" s="2" t="s">
        <v>511</v>
      </c>
      <c r="C73" s="11"/>
    </row>
    <row r="74" spans="2:3">
      <c r="B74" s="2" t="s">
        <v>512</v>
      </c>
      <c r="C74" s="11"/>
    </row>
    <row r="75" spans="2:3">
      <c r="B75" s="2" t="s">
        <v>513</v>
      </c>
      <c r="C75" s="11"/>
    </row>
    <row r="76" spans="2:3">
      <c r="B76" s="2" t="s">
        <v>514</v>
      </c>
      <c r="C76" s="11"/>
    </row>
    <row r="77" spans="2:3">
      <c r="B77" s="2" t="s">
        <v>515</v>
      </c>
      <c r="C77" s="11"/>
    </row>
    <row r="78" spans="2:3">
      <c r="B78" s="2" t="s">
        <v>516</v>
      </c>
      <c r="C78" s="11"/>
    </row>
    <row r="79" spans="2:3">
      <c r="B79" s="2" t="s">
        <v>517</v>
      </c>
      <c r="C79" s="11"/>
    </row>
    <row r="80" spans="2:3">
      <c r="B80" s="2" t="s">
        <v>518</v>
      </c>
      <c r="C80" s="11"/>
    </row>
    <row r="81" spans="2:8" s="93" customFormat="1">
      <c r="B81" s="94" t="s">
        <v>2314</v>
      </c>
      <c r="C81" s="95"/>
      <c r="F81" s="96"/>
      <c r="G81" s="96"/>
      <c r="H81" s="96"/>
    </row>
    <row r="82" spans="2:8" s="93" customFormat="1">
      <c r="B82" s="94" t="s">
        <v>130</v>
      </c>
      <c r="C82" s="97"/>
      <c r="F82" s="96"/>
      <c r="G82" s="96"/>
      <c r="H82" s="96"/>
    </row>
    <row r="83" spans="2:8" s="93" customFormat="1">
      <c r="B83" s="94" t="s">
        <v>131</v>
      </c>
      <c r="C83" s="97"/>
      <c r="F83" s="96"/>
      <c r="G83" s="96"/>
      <c r="H83" s="96"/>
    </row>
  </sheetData>
  <mergeCells count="2">
    <mergeCell ref="B1:E1"/>
    <mergeCell ref="C3:C7"/>
  </mergeCells>
  <hyperlinks>
    <hyperlink ref="A1" location="Index!A1" display="Index" xr:uid="{00000000-0004-0000-0C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83"/>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57</v>
      </c>
      <c r="C1" s="297"/>
      <c r="D1" s="297"/>
      <c r="E1" s="297"/>
    </row>
    <row r="2" spans="1:9" ht="13.5" thickBot="1"/>
    <row r="3" spans="1:9" ht="15">
      <c r="B3" s="85" t="s">
        <v>2861</v>
      </c>
      <c r="C3" s="304"/>
    </row>
    <row r="4" spans="1:9" ht="30">
      <c r="B4" s="86" t="s">
        <v>2862</v>
      </c>
      <c r="C4" s="305"/>
    </row>
    <row r="5" spans="1:9" ht="15">
      <c r="B5" s="86" t="s">
        <v>2295</v>
      </c>
      <c r="C5" s="305"/>
    </row>
    <row r="6" spans="1:9" ht="15">
      <c r="B6" s="87" t="s">
        <v>2863</v>
      </c>
      <c r="C6" s="305"/>
    </row>
    <row r="7" spans="1:9" ht="30.75" thickBot="1">
      <c r="B7" s="88" t="s">
        <v>2864</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982</v>
      </c>
      <c r="C15" s="9" t="s">
        <v>137</v>
      </c>
      <c r="D15" s="1" t="s">
        <v>138</v>
      </c>
      <c r="E15" s="1" t="s">
        <v>139</v>
      </c>
      <c r="F15" s="4">
        <v>2200000</v>
      </c>
      <c r="G15" s="4">
        <v>15015</v>
      </c>
      <c r="H15" s="4">
        <v>7.55</v>
      </c>
    </row>
    <row r="16" spans="1:9">
      <c r="B16" s="1" t="s">
        <v>983</v>
      </c>
      <c r="C16" s="9" t="s">
        <v>137</v>
      </c>
      <c r="D16" s="1" t="s">
        <v>140</v>
      </c>
      <c r="E16" s="1" t="s">
        <v>141</v>
      </c>
      <c r="F16" s="4">
        <v>565000</v>
      </c>
      <c r="G16" s="4">
        <v>11499.45</v>
      </c>
      <c r="H16" s="4">
        <v>5.78</v>
      </c>
    </row>
    <row r="17" spans="2:8">
      <c r="B17" s="1" t="s">
        <v>1055</v>
      </c>
      <c r="C17" s="9" t="s">
        <v>137</v>
      </c>
      <c r="D17" s="1" t="s">
        <v>143</v>
      </c>
      <c r="E17" s="1" t="s">
        <v>144</v>
      </c>
      <c r="F17" s="4">
        <v>556000</v>
      </c>
      <c r="G17" s="4">
        <v>8954.3799999999992</v>
      </c>
      <c r="H17" s="4">
        <v>4.5</v>
      </c>
    </row>
    <row r="18" spans="2:8">
      <c r="B18" s="1" t="s">
        <v>985</v>
      </c>
      <c r="C18" s="9" t="s">
        <v>137</v>
      </c>
      <c r="D18" s="1" t="s">
        <v>143</v>
      </c>
      <c r="E18" s="1" t="s">
        <v>145</v>
      </c>
      <c r="F18" s="4">
        <v>259500</v>
      </c>
      <c r="G18" s="4">
        <v>8219.5300000000007</v>
      </c>
      <c r="H18" s="4">
        <v>4.13</v>
      </c>
    </row>
    <row r="19" spans="2:8">
      <c r="B19" s="1" t="s">
        <v>999</v>
      </c>
      <c r="C19" s="9" t="s">
        <v>137</v>
      </c>
      <c r="D19" s="1" t="s">
        <v>138</v>
      </c>
      <c r="E19" s="1" t="s">
        <v>142</v>
      </c>
      <c r="F19" s="4">
        <v>560000</v>
      </c>
      <c r="G19" s="4">
        <v>7988.12</v>
      </c>
      <c r="H19" s="4">
        <v>4.0199999999999996</v>
      </c>
    </row>
    <row r="20" spans="2:8">
      <c r="B20" s="1" t="s">
        <v>1335</v>
      </c>
      <c r="C20" s="9" t="s">
        <v>137</v>
      </c>
      <c r="D20" s="1" t="s">
        <v>170</v>
      </c>
      <c r="E20" s="1" t="s">
        <v>274</v>
      </c>
      <c r="F20" s="4">
        <v>1720000</v>
      </c>
      <c r="G20" s="4">
        <v>7071.78</v>
      </c>
      <c r="H20" s="4">
        <v>3.55</v>
      </c>
    </row>
    <row r="21" spans="2:8">
      <c r="B21" s="1" t="s">
        <v>981</v>
      </c>
      <c r="C21" s="9" t="s">
        <v>137</v>
      </c>
      <c r="D21" s="1" t="s">
        <v>160</v>
      </c>
      <c r="E21" s="1" t="s">
        <v>162</v>
      </c>
      <c r="F21" s="4">
        <v>3060000</v>
      </c>
      <c r="G21" s="4">
        <v>6271.47</v>
      </c>
      <c r="H21" s="4">
        <v>3.15</v>
      </c>
    </row>
    <row r="22" spans="2:8">
      <c r="B22" s="1" t="s">
        <v>1332</v>
      </c>
      <c r="C22" s="9" t="s">
        <v>137</v>
      </c>
      <c r="D22" s="1" t="s">
        <v>147</v>
      </c>
      <c r="E22" s="1" t="s">
        <v>268</v>
      </c>
      <c r="F22" s="4">
        <v>577500</v>
      </c>
      <c r="G22" s="4">
        <v>5987.23</v>
      </c>
      <c r="H22" s="4">
        <v>3.01</v>
      </c>
    </row>
    <row r="23" spans="2:8">
      <c r="B23" s="1" t="s">
        <v>998</v>
      </c>
      <c r="C23" s="9" t="s">
        <v>137</v>
      </c>
      <c r="D23" s="1" t="s">
        <v>143</v>
      </c>
      <c r="E23" s="1" t="s">
        <v>269</v>
      </c>
      <c r="F23" s="4">
        <v>557000</v>
      </c>
      <c r="G23" s="4">
        <v>5708.97</v>
      </c>
      <c r="H23" s="4">
        <v>2.87</v>
      </c>
    </row>
    <row r="24" spans="2:8">
      <c r="B24" s="1" t="s">
        <v>1057</v>
      </c>
      <c r="C24" s="9" t="s">
        <v>137</v>
      </c>
      <c r="D24" s="1" t="s">
        <v>138</v>
      </c>
      <c r="E24" s="1" t="s">
        <v>154</v>
      </c>
      <c r="F24" s="4">
        <v>761500</v>
      </c>
      <c r="G24" s="4">
        <v>5398.27</v>
      </c>
      <c r="H24" s="4">
        <v>2.71</v>
      </c>
    </row>
    <row r="25" spans="2:8">
      <c r="B25" s="1" t="s">
        <v>1263</v>
      </c>
      <c r="C25" s="9" t="s">
        <v>137</v>
      </c>
      <c r="D25" s="1" t="s">
        <v>160</v>
      </c>
      <c r="E25" s="1" t="s">
        <v>198</v>
      </c>
      <c r="F25" s="4">
        <v>18340</v>
      </c>
      <c r="G25" s="4">
        <v>4522.8100000000004</v>
      </c>
      <c r="H25" s="4">
        <v>2.27</v>
      </c>
    </row>
    <row r="26" spans="2:8">
      <c r="B26" s="1" t="s">
        <v>1073</v>
      </c>
      <c r="C26" s="9" t="s">
        <v>137</v>
      </c>
      <c r="D26" s="1" t="s">
        <v>251</v>
      </c>
      <c r="E26" s="1" t="s">
        <v>272</v>
      </c>
      <c r="F26" s="4">
        <v>115000</v>
      </c>
      <c r="G26" s="4">
        <v>4341.42</v>
      </c>
      <c r="H26" s="4">
        <v>2.1800000000000002</v>
      </c>
    </row>
    <row r="27" spans="2:8">
      <c r="B27" s="1" t="s">
        <v>1334</v>
      </c>
      <c r="C27" s="9" t="s">
        <v>137</v>
      </c>
      <c r="D27" s="1" t="s">
        <v>149</v>
      </c>
      <c r="E27" s="1" t="s">
        <v>271</v>
      </c>
      <c r="F27" s="4">
        <v>99147</v>
      </c>
      <c r="G27" s="4">
        <v>4267.88</v>
      </c>
      <c r="H27" s="4">
        <v>2.15</v>
      </c>
    </row>
    <row r="28" spans="2:8">
      <c r="B28" s="1" t="s">
        <v>1258</v>
      </c>
      <c r="C28" s="9" t="s">
        <v>137</v>
      </c>
      <c r="D28" s="1" t="s">
        <v>184</v>
      </c>
      <c r="E28" s="1" t="s">
        <v>273</v>
      </c>
      <c r="F28" s="4">
        <v>215400</v>
      </c>
      <c r="G28" s="4">
        <v>3986.3</v>
      </c>
      <c r="H28" s="4">
        <v>2</v>
      </c>
    </row>
    <row r="29" spans="2:8">
      <c r="B29" s="1" t="s">
        <v>997</v>
      </c>
      <c r="C29" s="9" t="s">
        <v>137</v>
      </c>
      <c r="D29" s="1" t="s">
        <v>181</v>
      </c>
      <c r="E29" s="1" t="s">
        <v>201</v>
      </c>
      <c r="F29" s="4">
        <v>575000</v>
      </c>
      <c r="G29" s="4">
        <v>3818.29</v>
      </c>
      <c r="H29" s="4">
        <v>1.92</v>
      </c>
    </row>
    <row r="30" spans="2:8">
      <c r="B30" s="1" t="s">
        <v>1049</v>
      </c>
      <c r="C30" s="9" t="s">
        <v>137</v>
      </c>
      <c r="D30" s="1" t="s">
        <v>155</v>
      </c>
      <c r="E30" s="1" t="s">
        <v>156</v>
      </c>
      <c r="F30" s="4">
        <v>4750</v>
      </c>
      <c r="G30" s="4">
        <v>3795.6</v>
      </c>
      <c r="H30" s="4">
        <v>1.91</v>
      </c>
    </row>
    <row r="31" spans="2:8">
      <c r="B31" s="1" t="s">
        <v>1007</v>
      </c>
      <c r="C31" s="9" t="s">
        <v>137</v>
      </c>
      <c r="D31" s="1" t="s">
        <v>138</v>
      </c>
      <c r="E31" s="1" t="s">
        <v>146</v>
      </c>
      <c r="F31" s="4">
        <v>225000</v>
      </c>
      <c r="G31" s="4">
        <v>3723.3</v>
      </c>
      <c r="H31" s="4">
        <v>1.87</v>
      </c>
    </row>
    <row r="32" spans="2:8">
      <c r="B32" s="1" t="s">
        <v>1089</v>
      </c>
      <c r="C32" s="9" t="s">
        <v>137</v>
      </c>
      <c r="D32" s="1" t="s">
        <v>160</v>
      </c>
      <c r="E32" s="1" t="s">
        <v>186</v>
      </c>
      <c r="F32" s="4">
        <v>480000</v>
      </c>
      <c r="G32" s="4">
        <v>3630</v>
      </c>
      <c r="H32" s="4">
        <v>1.82</v>
      </c>
    </row>
    <row r="33" spans="2:8">
      <c r="B33" s="1" t="s">
        <v>1028</v>
      </c>
      <c r="C33" s="9" t="s">
        <v>137</v>
      </c>
      <c r="D33" s="1" t="s">
        <v>192</v>
      </c>
      <c r="E33" s="1" t="s">
        <v>276</v>
      </c>
      <c r="F33" s="4">
        <v>69300</v>
      </c>
      <c r="G33" s="4">
        <v>3613.86</v>
      </c>
      <c r="H33" s="4">
        <v>1.82</v>
      </c>
    </row>
    <row r="34" spans="2:8">
      <c r="B34" s="1" t="s">
        <v>1249</v>
      </c>
      <c r="C34" s="9" t="s">
        <v>137</v>
      </c>
      <c r="D34" s="1" t="s">
        <v>255</v>
      </c>
      <c r="E34" s="1" t="s">
        <v>270</v>
      </c>
      <c r="F34" s="4">
        <v>2106667</v>
      </c>
      <c r="G34" s="4">
        <v>3605.56</v>
      </c>
      <c r="H34" s="4">
        <v>1.81</v>
      </c>
    </row>
    <row r="35" spans="2:8">
      <c r="B35" s="1" t="s">
        <v>1001</v>
      </c>
      <c r="C35" s="9" t="s">
        <v>137</v>
      </c>
      <c r="D35" s="1" t="s">
        <v>149</v>
      </c>
      <c r="E35" s="1" t="s">
        <v>150</v>
      </c>
      <c r="F35" s="4">
        <v>207000</v>
      </c>
      <c r="G35" s="4">
        <v>3549.12</v>
      </c>
      <c r="H35" s="4">
        <v>1.78</v>
      </c>
    </row>
    <row r="36" spans="2:8">
      <c r="B36" s="1" t="s">
        <v>990</v>
      </c>
      <c r="C36" s="9" t="s">
        <v>137</v>
      </c>
      <c r="D36" s="1" t="s">
        <v>167</v>
      </c>
      <c r="E36" s="1" t="s">
        <v>169</v>
      </c>
      <c r="F36" s="4">
        <v>73200</v>
      </c>
      <c r="G36" s="4">
        <v>3448.6</v>
      </c>
      <c r="H36" s="4">
        <v>1.73</v>
      </c>
    </row>
    <row r="37" spans="2:8">
      <c r="B37" s="1" t="s">
        <v>1103</v>
      </c>
      <c r="C37" s="9" t="s">
        <v>137</v>
      </c>
      <c r="D37" s="1" t="s">
        <v>181</v>
      </c>
      <c r="E37" s="1" t="s">
        <v>278</v>
      </c>
      <c r="F37" s="4">
        <v>525000</v>
      </c>
      <c r="G37" s="4">
        <v>3322.99</v>
      </c>
      <c r="H37" s="4">
        <v>1.67</v>
      </c>
    </row>
    <row r="38" spans="2:8">
      <c r="B38" s="1" t="s">
        <v>1044</v>
      </c>
      <c r="C38" s="9" t="s">
        <v>137</v>
      </c>
      <c r="D38" s="1" t="s">
        <v>149</v>
      </c>
      <c r="E38" s="1" t="s">
        <v>280</v>
      </c>
      <c r="F38" s="4">
        <v>312000</v>
      </c>
      <c r="G38" s="4">
        <v>3304.7</v>
      </c>
      <c r="H38" s="4">
        <v>1.66</v>
      </c>
    </row>
    <row r="39" spans="2:8">
      <c r="B39" s="1" t="s">
        <v>1347</v>
      </c>
      <c r="C39" s="9" t="s">
        <v>137</v>
      </c>
      <c r="D39" s="1" t="s">
        <v>192</v>
      </c>
      <c r="E39" s="1" t="s">
        <v>277</v>
      </c>
      <c r="F39" s="4">
        <v>2447297</v>
      </c>
      <c r="G39" s="4">
        <v>3267.14</v>
      </c>
      <c r="H39" s="4">
        <v>1.64</v>
      </c>
    </row>
    <row r="40" spans="2:8">
      <c r="B40" s="1" t="s">
        <v>1336</v>
      </c>
      <c r="C40" s="9" t="s">
        <v>137</v>
      </c>
      <c r="D40" s="1" t="s">
        <v>192</v>
      </c>
      <c r="E40" s="1" t="s">
        <v>279</v>
      </c>
      <c r="F40" s="4">
        <v>281121</v>
      </c>
      <c r="G40" s="4">
        <v>3241.04</v>
      </c>
      <c r="H40" s="4">
        <v>1.63</v>
      </c>
    </row>
    <row r="41" spans="2:8">
      <c r="B41" s="1" t="s">
        <v>1305</v>
      </c>
      <c r="C41" s="9" t="s">
        <v>137</v>
      </c>
      <c r="D41" s="1" t="s">
        <v>143</v>
      </c>
      <c r="E41" s="1" t="s">
        <v>275</v>
      </c>
      <c r="F41" s="4">
        <v>73200</v>
      </c>
      <c r="G41" s="4">
        <v>3158.91</v>
      </c>
      <c r="H41" s="4">
        <v>1.59</v>
      </c>
    </row>
    <row r="42" spans="2:8">
      <c r="B42" s="1" t="s">
        <v>1355</v>
      </c>
      <c r="C42" s="9" t="s">
        <v>137</v>
      </c>
      <c r="D42" s="1" t="s">
        <v>184</v>
      </c>
      <c r="E42" s="1" t="s">
        <v>185</v>
      </c>
      <c r="F42" s="4">
        <v>243100</v>
      </c>
      <c r="G42" s="4">
        <v>3043.86</v>
      </c>
      <c r="H42" s="4">
        <v>1.53</v>
      </c>
    </row>
    <row r="43" spans="2:8">
      <c r="B43" s="1" t="s">
        <v>1337</v>
      </c>
      <c r="C43" s="9" t="s">
        <v>137</v>
      </c>
      <c r="D43" s="1" t="s">
        <v>160</v>
      </c>
      <c r="E43" s="1" t="s">
        <v>283</v>
      </c>
      <c r="F43" s="4">
        <v>485000</v>
      </c>
      <c r="G43" s="4">
        <v>3035.86</v>
      </c>
      <c r="H43" s="4">
        <v>1.53</v>
      </c>
    </row>
    <row r="44" spans="2:8">
      <c r="B44" s="1" t="s">
        <v>281</v>
      </c>
      <c r="C44" s="9" t="s">
        <v>137</v>
      </c>
      <c r="D44" s="1" t="s">
        <v>138</v>
      </c>
      <c r="E44" s="1" t="s">
        <v>282</v>
      </c>
      <c r="F44" s="4">
        <v>700000</v>
      </c>
      <c r="G44" s="4">
        <v>3022.6</v>
      </c>
      <c r="H44" s="4">
        <v>1.52</v>
      </c>
    </row>
    <row r="45" spans="2:8">
      <c r="B45" s="1" t="s">
        <v>1338</v>
      </c>
      <c r="C45" s="9" t="s">
        <v>137</v>
      </c>
      <c r="D45" s="1" t="s">
        <v>143</v>
      </c>
      <c r="E45" s="1" t="s">
        <v>165</v>
      </c>
      <c r="F45" s="4">
        <v>659000</v>
      </c>
      <c r="G45" s="4">
        <v>2646.87</v>
      </c>
      <c r="H45" s="4">
        <v>1.33</v>
      </c>
    </row>
    <row r="46" spans="2:8">
      <c r="B46" s="1" t="s">
        <v>1348</v>
      </c>
      <c r="C46" s="9" t="s">
        <v>137</v>
      </c>
      <c r="D46" s="1" t="s">
        <v>167</v>
      </c>
      <c r="E46" s="1" t="s">
        <v>295</v>
      </c>
      <c r="F46" s="4">
        <v>49400</v>
      </c>
      <c r="G46" s="4">
        <v>2646.56</v>
      </c>
      <c r="H46" s="4">
        <v>1.33</v>
      </c>
    </row>
    <row r="47" spans="2:8">
      <c r="B47" s="1" t="s">
        <v>1079</v>
      </c>
      <c r="C47" s="9" t="s">
        <v>137</v>
      </c>
      <c r="D47" s="1" t="s">
        <v>244</v>
      </c>
      <c r="E47" s="1" t="s">
        <v>284</v>
      </c>
      <c r="F47" s="4">
        <v>102000</v>
      </c>
      <c r="G47" s="4">
        <v>2580.86</v>
      </c>
      <c r="H47" s="4">
        <v>1.3</v>
      </c>
    </row>
    <row r="48" spans="2:8">
      <c r="B48" s="1" t="s">
        <v>1356</v>
      </c>
      <c r="C48" s="9" t="s">
        <v>137</v>
      </c>
      <c r="D48" s="1" t="s">
        <v>149</v>
      </c>
      <c r="E48" s="1" t="s">
        <v>574</v>
      </c>
      <c r="F48" s="4">
        <v>965000</v>
      </c>
      <c r="G48" s="4">
        <v>2437.59</v>
      </c>
      <c r="H48" s="4">
        <v>1.23</v>
      </c>
    </row>
    <row r="49" spans="2:8">
      <c r="B49" s="1" t="s">
        <v>1339</v>
      </c>
      <c r="C49" s="9" t="s">
        <v>137</v>
      </c>
      <c r="D49" s="1" t="s">
        <v>190</v>
      </c>
      <c r="E49" s="1" t="s">
        <v>287</v>
      </c>
      <c r="F49" s="4">
        <v>173000</v>
      </c>
      <c r="G49" s="4">
        <v>2401.59</v>
      </c>
      <c r="H49" s="4">
        <v>1.21</v>
      </c>
    </row>
    <row r="50" spans="2:8">
      <c r="B50" s="1" t="s">
        <v>1100</v>
      </c>
      <c r="C50" s="9" t="s">
        <v>137</v>
      </c>
      <c r="D50" s="1" t="s">
        <v>181</v>
      </c>
      <c r="E50" s="1" t="s">
        <v>182</v>
      </c>
      <c r="F50" s="4">
        <v>160000</v>
      </c>
      <c r="G50" s="4">
        <v>2361.1999999999998</v>
      </c>
      <c r="H50" s="4">
        <v>1.19</v>
      </c>
    </row>
    <row r="51" spans="2:8">
      <c r="B51" s="1" t="s">
        <v>1087</v>
      </c>
      <c r="C51" s="9" t="s">
        <v>137</v>
      </c>
      <c r="D51" s="1" t="s">
        <v>143</v>
      </c>
      <c r="E51" s="1" t="s">
        <v>296</v>
      </c>
      <c r="F51" s="4">
        <v>44889</v>
      </c>
      <c r="G51" s="4">
        <v>2102.7600000000002</v>
      </c>
      <c r="H51" s="4">
        <v>1.06</v>
      </c>
    </row>
    <row r="52" spans="2:8">
      <c r="B52" s="1" t="s">
        <v>1086</v>
      </c>
      <c r="C52" s="9" t="s">
        <v>137</v>
      </c>
      <c r="D52" s="1" t="s">
        <v>184</v>
      </c>
      <c r="E52" s="1" t="s">
        <v>289</v>
      </c>
      <c r="F52" s="4">
        <v>272025</v>
      </c>
      <c r="G52" s="4">
        <v>2099.08</v>
      </c>
      <c r="H52" s="4">
        <v>1.06</v>
      </c>
    </row>
    <row r="53" spans="2:8">
      <c r="B53" s="1" t="s">
        <v>1251</v>
      </c>
      <c r="C53" s="9" t="s">
        <v>137</v>
      </c>
      <c r="D53" s="1" t="s">
        <v>149</v>
      </c>
      <c r="E53" s="1" t="s">
        <v>446</v>
      </c>
      <c r="F53" s="4">
        <v>430000</v>
      </c>
      <c r="G53" s="4">
        <v>2094.5300000000002</v>
      </c>
      <c r="H53" s="4">
        <v>1.05</v>
      </c>
    </row>
    <row r="54" spans="2:8">
      <c r="B54" s="1" t="s">
        <v>1357</v>
      </c>
      <c r="C54" s="9" t="s">
        <v>137</v>
      </c>
      <c r="D54" s="1" t="s">
        <v>192</v>
      </c>
      <c r="E54" s="1" t="s">
        <v>193</v>
      </c>
      <c r="F54" s="4">
        <v>59000</v>
      </c>
      <c r="G54" s="4">
        <v>2065.4699999999998</v>
      </c>
      <c r="H54" s="4">
        <v>1.04</v>
      </c>
    </row>
    <row r="55" spans="2:8">
      <c r="B55" s="1" t="s">
        <v>1358</v>
      </c>
      <c r="C55" s="9" t="s">
        <v>137</v>
      </c>
      <c r="D55" s="1" t="s">
        <v>251</v>
      </c>
      <c r="E55" s="1" t="s">
        <v>670</v>
      </c>
      <c r="F55" s="4">
        <v>500000</v>
      </c>
      <c r="G55" s="4">
        <v>2045.5</v>
      </c>
      <c r="H55" s="4">
        <v>1.03</v>
      </c>
    </row>
    <row r="56" spans="2:8">
      <c r="B56" s="1" t="s">
        <v>1020</v>
      </c>
      <c r="C56" s="9" t="s">
        <v>137</v>
      </c>
      <c r="D56" s="1" t="s">
        <v>143</v>
      </c>
      <c r="E56" s="1" t="s">
        <v>157</v>
      </c>
      <c r="F56" s="4">
        <v>71000</v>
      </c>
      <c r="G56" s="4">
        <v>2034.29</v>
      </c>
      <c r="H56" s="4">
        <v>1.02</v>
      </c>
    </row>
    <row r="57" spans="2:8">
      <c r="B57" s="1" t="s">
        <v>292</v>
      </c>
      <c r="C57" s="9" t="s">
        <v>137</v>
      </c>
      <c r="D57" s="1" t="s">
        <v>160</v>
      </c>
      <c r="E57" s="1" t="s">
        <v>293</v>
      </c>
      <c r="F57" s="4">
        <v>370000</v>
      </c>
      <c r="G57" s="4">
        <v>2020.39</v>
      </c>
      <c r="H57" s="4">
        <v>1.02</v>
      </c>
    </row>
    <row r="58" spans="2:8">
      <c r="B58" s="1" t="s">
        <v>1341</v>
      </c>
      <c r="C58" s="9" t="s">
        <v>137</v>
      </c>
      <c r="D58" s="1" t="s">
        <v>190</v>
      </c>
      <c r="E58" s="1" t="s">
        <v>191</v>
      </c>
      <c r="F58" s="4">
        <v>34921</v>
      </c>
      <c r="G58" s="4">
        <v>2017.88</v>
      </c>
      <c r="H58" s="4">
        <v>1.01</v>
      </c>
    </row>
    <row r="59" spans="2:8">
      <c r="B59" s="1" t="s">
        <v>1298</v>
      </c>
      <c r="C59" s="9" t="s">
        <v>137</v>
      </c>
      <c r="D59" s="1" t="s">
        <v>158</v>
      </c>
      <c r="E59" s="1" t="s">
        <v>159</v>
      </c>
      <c r="F59" s="4">
        <v>50000</v>
      </c>
      <c r="G59" s="4">
        <v>520.88</v>
      </c>
      <c r="H59" s="4">
        <v>0.26</v>
      </c>
    </row>
    <row r="60" spans="2:8">
      <c r="B60" s="2" t="s">
        <v>203</v>
      </c>
      <c r="C60" s="11"/>
      <c r="D60" s="2"/>
      <c r="E60" s="2"/>
      <c r="F60" s="7"/>
      <c r="G60" s="7">
        <f>SUM(G12:G59)</f>
        <v>185889.49000000005</v>
      </c>
      <c r="H60" s="7">
        <f>SUM(H12:H59)</f>
        <v>93.44</v>
      </c>
    </row>
    <row r="61" spans="2:8">
      <c r="B61" s="2" t="s">
        <v>204</v>
      </c>
      <c r="C61" s="11"/>
      <c r="D61" s="2"/>
      <c r="E61" s="2"/>
      <c r="F61" s="7"/>
      <c r="G61" s="7">
        <v>13815.43</v>
      </c>
      <c r="H61" s="7">
        <v>6.94</v>
      </c>
    </row>
    <row r="62" spans="2:8">
      <c r="B62" s="2" t="s">
        <v>121</v>
      </c>
      <c r="C62" s="11"/>
      <c r="D62" s="2"/>
      <c r="E62" s="2"/>
      <c r="F62" s="7"/>
      <c r="G62" s="7">
        <v>199704.91999999998</v>
      </c>
      <c r="H62" s="7">
        <v>100.39</v>
      </c>
    </row>
    <row r="63" spans="2:8">
      <c r="B63" s="2" t="s">
        <v>259</v>
      </c>
      <c r="C63" s="11"/>
      <c r="D63" s="2"/>
      <c r="E63" s="2"/>
      <c r="F63" s="7"/>
      <c r="G63" s="7">
        <v>-776.3130690899925</v>
      </c>
      <c r="H63" s="7">
        <v>-0.39000000000000057</v>
      </c>
    </row>
    <row r="64" spans="2:8">
      <c r="B64" s="2" t="s">
        <v>123</v>
      </c>
      <c r="C64" s="11"/>
      <c r="D64" s="2"/>
      <c r="E64" s="2"/>
      <c r="F64" s="7"/>
      <c r="G64" s="7">
        <v>198928.60693091</v>
      </c>
      <c r="H64" s="7">
        <v>100</v>
      </c>
    </row>
    <row r="65" spans="2:3">
      <c r="B65" s="1" t="s">
        <v>124</v>
      </c>
    </row>
    <row r="66" spans="2:3">
      <c r="B66" s="1" t="s">
        <v>125</v>
      </c>
    </row>
    <row r="68" spans="2:3" ht="25.5">
      <c r="B68" s="8" t="s">
        <v>126</v>
      </c>
      <c r="C68" s="9" t="s">
        <v>127</v>
      </c>
    </row>
    <row r="69" spans="2:3">
      <c r="B69" s="2"/>
    </row>
    <row r="70" spans="2:3">
      <c r="B70" s="2" t="s">
        <v>128</v>
      </c>
    </row>
    <row r="71" spans="2:3">
      <c r="B71" s="2" t="s">
        <v>205</v>
      </c>
    </row>
    <row r="72" spans="2:3">
      <c r="B72" s="2" t="s">
        <v>129</v>
      </c>
    </row>
    <row r="73" spans="2:3">
      <c r="B73" s="2" t="s">
        <v>671</v>
      </c>
      <c r="C73" s="11"/>
    </row>
    <row r="74" spans="2:3">
      <c r="B74" s="2" t="s">
        <v>672</v>
      </c>
      <c r="C74" s="11"/>
    </row>
    <row r="75" spans="2:3">
      <c r="B75" s="2" t="s">
        <v>673</v>
      </c>
      <c r="C75" s="11"/>
    </row>
    <row r="76" spans="2:3">
      <c r="B76" s="2" t="s">
        <v>674</v>
      </c>
      <c r="C76" s="11"/>
    </row>
    <row r="77" spans="2:3">
      <c r="B77" s="2" t="s">
        <v>675</v>
      </c>
      <c r="C77" s="11"/>
    </row>
    <row r="78" spans="2:3">
      <c r="B78" s="2" t="s">
        <v>676</v>
      </c>
      <c r="C78" s="11"/>
    </row>
    <row r="79" spans="2:3">
      <c r="B79" s="2" t="s">
        <v>677</v>
      </c>
      <c r="C79" s="11"/>
    </row>
    <row r="80" spans="2:3">
      <c r="B80" s="2" t="s">
        <v>678</v>
      </c>
      <c r="C80" s="11"/>
    </row>
    <row r="81" spans="2:8" s="93" customFormat="1">
      <c r="B81" s="94" t="s">
        <v>2311</v>
      </c>
      <c r="C81" s="95"/>
      <c r="F81" s="96"/>
      <c r="G81" s="96"/>
      <c r="H81" s="96"/>
    </row>
    <row r="82" spans="2:8" s="93" customFormat="1">
      <c r="B82" s="94" t="s">
        <v>130</v>
      </c>
      <c r="C82" s="97"/>
      <c r="F82" s="96"/>
      <c r="G82" s="96"/>
      <c r="H82" s="96"/>
    </row>
    <row r="83" spans="2:8" s="93" customFormat="1">
      <c r="B83" s="94" t="s">
        <v>131</v>
      </c>
      <c r="C83" s="97"/>
      <c r="F83" s="96"/>
      <c r="G83" s="96"/>
      <c r="H83" s="96"/>
    </row>
  </sheetData>
  <mergeCells count="2">
    <mergeCell ref="B1:E1"/>
    <mergeCell ref="C3:C7"/>
  </mergeCells>
  <hyperlinks>
    <hyperlink ref="A1" location="Index!A1" display="Index" xr:uid="{00000000-0004-0000-16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79"/>
  <sheetViews>
    <sheetView workbookViewId="0">
      <selection activeCell="B1" sqref="B1:E1"/>
    </sheetView>
  </sheetViews>
  <sheetFormatPr defaultRowHeight="12.75"/>
  <cols>
    <col min="1" max="1" width="5.42578125" style="1" bestFit="1" customWidth="1"/>
    <col min="2" max="2" width="67.140625" style="1" bestFit="1" customWidth="1"/>
    <col min="3" max="3" width="20.7109375" style="9" customWidth="1"/>
    <col min="4" max="4" width="27.42578125" style="1" bestFit="1" customWidth="1"/>
    <col min="5" max="5" width="13.7109375" style="1" bestFit="1" customWidth="1"/>
    <col min="6" max="6" width="11.5703125" style="4" bestFit="1" customWidth="1"/>
    <col min="7" max="7" width="18.140625" style="4" bestFit="1" customWidth="1"/>
    <col min="8" max="8" width="9.140625" style="4" bestFit="1" customWidth="1"/>
    <col min="9" max="16384" width="9.140625" style="1"/>
  </cols>
  <sheetData>
    <row r="1" spans="1:9">
      <c r="A1" s="3" t="s">
        <v>0</v>
      </c>
      <c r="B1" s="297" t="s">
        <v>51</v>
      </c>
      <c r="C1" s="297"/>
      <c r="D1" s="297"/>
      <c r="E1" s="297"/>
    </row>
    <row r="2" spans="1:9" ht="13.5" thickBot="1"/>
    <row r="3" spans="1:9" ht="15">
      <c r="B3" s="85" t="s">
        <v>2865</v>
      </c>
      <c r="C3" s="304"/>
    </row>
    <row r="4" spans="1:9" ht="15">
      <c r="B4" s="87" t="s">
        <v>2866</v>
      </c>
      <c r="C4" s="305"/>
    </row>
    <row r="5" spans="1:9" ht="15">
      <c r="B5" s="86" t="s">
        <v>2295</v>
      </c>
      <c r="C5" s="305"/>
    </row>
    <row r="6" spans="1:9" ht="15">
      <c r="B6" s="86" t="s">
        <v>2809</v>
      </c>
      <c r="C6" s="305"/>
    </row>
    <row r="7" spans="1:9" ht="30.75" thickBot="1">
      <c r="B7" s="88" t="s">
        <v>2867</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982</v>
      </c>
      <c r="C15" s="9" t="s">
        <v>137</v>
      </c>
      <c r="D15" s="1" t="s">
        <v>138</v>
      </c>
      <c r="E15" s="1" t="s">
        <v>139</v>
      </c>
      <c r="F15" s="4">
        <v>5650000</v>
      </c>
      <c r="G15" s="4">
        <v>38561.25</v>
      </c>
      <c r="H15" s="4">
        <v>7.99</v>
      </c>
    </row>
    <row r="16" spans="1:9">
      <c r="B16" s="1" t="s">
        <v>983</v>
      </c>
      <c r="C16" s="9" t="s">
        <v>137</v>
      </c>
      <c r="D16" s="1" t="s">
        <v>140</v>
      </c>
      <c r="E16" s="1" t="s">
        <v>141</v>
      </c>
      <c r="F16" s="4">
        <v>1565000</v>
      </c>
      <c r="G16" s="4">
        <v>31852.45</v>
      </c>
      <c r="H16" s="4">
        <v>6.6</v>
      </c>
    </row>
    <row r="17" spans="2:8">
      <c r="B17" s="1" t="s">
        <v>999</v>
      </c>
      <c r="C17" s="9" t="s">
        <v>137</v>
      </c>
      <c r="D17" s="1" t="s">
        <v>138</v>
      </c>
      <c r="E17" s="1" t="s">
        <v>142</v>
      </c>
      <c r="F17" s="4">
        <v>1925000</v>
      </c>
      <c r="G17" s="4">
        <v>27459.16</v>
      </c>
      <c r="H17" s="4">
        <v>5.69</v>
      </c>
    </row>
    <row r="18" spans="2:8">
      <c r="B18" s="1" t="s">
        <v>981</v>
      </c>
      <c r="C18" s="9" t="s">
        <v>137</v>
      </c>
      <c r="D18" s="1" t="s">
        <v>160</v>
      </c>
      <c r="E18" s="1" t="s">
        <v>162</v>
      </c>
      <c r="F18" s="4">
        <v>12450000</v>
      </c>
      <c r="G18" s="4">
        <v>25516.28</v>
      </c>
      <c r="H18" s="4">
        <v>5.29</v>
      </c>
    </row>
    <row r="19" spans="2:8">
      <c r="B19" s="1" t="s">
        <v>1027</v>
      </c>
      <c r="C19" s="9" t="s">
        <v>137</v>
      </c>
      <c r="D19" s="1" t="s">
        <v>147</v>
      </c>
      <c r="E19" s="1" t="s">
        <v>148</v>
      </c>
      <c r="F19" s="4">
        <v>1027300</v>
      </c>
      <c r="G19" s="4">
        <v>25077.93</v>
      </c>
      <c r="H19" s="4">
        <v>5.2</v>
      </c>
    </row>
    <row r="20" spans="2:8">
      <c r="B20" s="1" t="s">
        <v>1055</v>
      </c>
      <c r="C20" s="9" t="s">
        <v>137</v>
      </c>
      <c r="D20" s="1" t="s">
        <v>143</v>
      </c>
      <c r="E20" s="1" t="s">
        <v>144</v>
      </c>
      <c r="F20" s="4">
        <v>1505000</v>
      </c>
      <c r="G20" s="4">
        <v>24238.03</v>
      </c>
      <c r="H20" s="4">
        <v>5.0199999999999996</v>
      </c>
    </row>
    <row r="21" spans="2:8">
      <c r="B21" s="1" t="s">
        <v>998</v>
      </c>
      <c r="C21" s="9" t="s">
        <v>137</v>
      </c>
      <c r="D21" s="1" t="s">
        <v>143</v>
      </c>
      <c r="E21" s="1" t="s">
        <v>269</v>
      </c>
      <c r="F21" s="4">
        <v>2175000</v>
      </c>
      <c r="G21" s="4">
        <v>22292.66</v>
      </c>
      <c r="H21" s="4">
        <v>4.62</v>
      </c>
    </row>
    <row r="22" spans="2:8">
      <c r="B22" s="1" t="s">
        <v>1249</v>
      </c>
      <c r="C22" s="9" t="s">
        <v>137</v>
      </c>
      <c r="D22" s="1" t="s">
        <v>255</v>
      </c>
      <c r="E22" s="1" t="s">
        <v>270</v>
      </c>
      <c r="F22" s="4">
        <v>10266667</v>
      </c>
      <c r="G22" s="4">
        <v>17571.400000000001</v>
      </c>
      <c r="H22" s="4">
        <v>3.64</v>
      </c>
    </row>
    <row r="23" spans="2:8">
      <c r="B23" s="1" t="s">
        <v>1004</v>
      </c>
      <c r="C23" s="9" t="s">
        <v>137</v>
      </c>
      <c r="D23" s="1" t="s">
        <v>170</v>
      </c>
      <c r="E23" s="1" t="s">
        <v>179</v>
      </c>
      <c r="F23" s="4">
        <v>660000</v>
      </c>
      <c r="G23" s="4">
        <v>15801.06</v>
      </c>
      <c r="H23" s="4">
        <v>3.27</v>
      </c>
    </row>
    <row r="24" spans="2:8">
      <c r="B24" s="1" t="s">
        <v>1333</v>
      </c>
      <c r="C24" s="9" t="s">
        <v>137</v>
      </c>
      <c r="D24" s="1" t="s">
        <v>160</v>
      </c>
      <c r="E24" s="1" t="s">
        <v>216</v>
      </c>
      <c r="F24" s="4">
        <v>1679287</v>
      </c>
      <c r="G24" s="4">
        <v>15165.64</v>
      </c>
      <c r="H24" s="4">
        <v>3.14</v>
      </c>
    </row>
    <row r="25" spans="2:8">
      <c r="B25" s="1" t="s">
        <v>1298</v>
      </c>
      <c r="C25" s="9" t="s">
        <v>137</v>
      </c>
      <c r="D25" s="1" t="s">
        <v>158</v>
      </c>
      <c r="E25" s="1" t="s">
        <v>159</v>
      </c>
      <c r="F25" s="4">
        <v>1425000</v>
      </c>
      <c r="G25" s="4">
        <v>14844.94</v>
      </c>
      <c r="H25" s="4">
        <v>3.08</v>
      </c>
    </row>
    <row r="26" spans="2:8">
      <c r="B26" s="1" t="s">
        <v>281</v>
      </c>
      <c r="C26" s="9" t="s">
        <v>137</v>
      </c>
      <c r="D26" s="1" t="s">
        <v>138</v>
      </c>
      <c r="E26" s="1" t="s">
        <v>282</v>
      </c>
      <c r="F26" s="4">
        <v>2800000</v>
      </c>
      <c r="G26" s="4">
        <v>12090.4</v>
      </c>
      <c r="H26" s="4">
        <v>2.5099999999999998</v>
      </c>
    </row>
    <row r="27" spans="2:8">
      <c r="B27" s="1" t="s">
        <v>1057</v>
      </c>
      <c r="C27" s="9" t="s">
        <v>137</v>
      </c>
      <c r="D27" s="1" t="s">
        <v>138</v>
      </c>
      <c r="E27" s="1" t="s">
        <v>154</v>
      </c>
      <c r="F27" s="4">
        <v>1700000</v>
      </c>
      <c r="G27" s="4">
        <v>12051.3</v>
      </c>
      <c r="H27" s="4">
        <v>2.5</v>
      </c>
    </row>
    <row r="28" spans="2:8">
      <c r="B28" s="1" t="s">
        <v>1305</v>
      </c>
      <c r="C28" s="9" t="s">
        <v>137</v>
      </c>
      <c r="D28" s="1" t="s">
        <v>143</v>
      </c>
      <c r="E28" s="1" t="s">
        <v>275</v>
      </c>
      <c r="F28" s="4">
        <v>264000</v>
      </c>
      <c r="G28" s="4">
        <v>11392.79</v>
      </c>
      <c r="H28" s="4">
        <v>2.36</v>
      </c>
    </row>
    <row r="29" spans="2:8">
      <c r="B29" s="1" t="s">
        <v>1038</v>
      </c>
      <c r="C29" s="9" t="s">
        <v>137</v>
      </c>
      <c r="D29" s="1" t="s">
        <v>196</v>
      </c>
      <c r="E29" s="1" t="s">
        <v>721</v>
      </c>
      <c r="F29" s="4">
        <v>480000</v>
      </c>
      <c r="G29" s="4">
        <v>11190.24</v>
      </c>
      <c r="H29" s="4">
        <v>2.3199999999999998</v>
      </c>
    </row>
    <row r="30" spans="2:8">
      <c r="B30" s="1" t="s">
        <v>1062</v>
      </c>
      <c r="C30" s="9" t="s">
        <v>137</v>
      </c>
      <c r="D30" s="1" t="s">
        <v>235</v>
      </c>
      <c r="E30" s="1" t="s">
        <v>722</v>
      </c>
      <c r="F30" s="4">
        <v>1820000</v>
      </c>
      <c r="G30" s="4">
        <v>10548.72</v>
      </c>
      <c r="H30" s="4">
        <v>2.19</v>
      </c>
    </row>
    <row r="31" spans="2:8">
      <c r="B31" s="1" t="s">
        <v>1023</v>
      </c>
      <c r="C31" s="9" t="s">
        <v>137</v>
      </c>
      <c r="D31" s="1" t="s">
        <v>244</v>
      </c>
      <c r="E31" s="1" t="s">
        <v>286</v>
      </c>
      <c r="F31" s="4">
        <v>249000</v>
      </c>
      <c r="G31" s="4">
        <v>9535.7000000000007</v>
      </c>
      <c r="H31" s="4">
        <v>1.98</v>
      </c>
    </row>
    <row r="32" spans="2:8">
      <c r="B32" s="1" t="s">
        <v>985</v>
      </c>
      <c r="C32" s="9" t="s">
        <v>137</v>
      </c>
      <c r="D32" s="1" t="s">
        <v>143</v>
      </c>
      <c r="E32" s="1" t="s">
        <v>145</v>
      </c>
      <c r="F32" s="4">
        <v>300000</v>
      </c>
      <c r="G32" s="4">
        <v>9502.35</v>
      </c>
      <c r="H32" s="4">
        <v>1.97</v>
      </c>
    </row>
    <row r="33" spans="2:8">
      <c r="B33" s="1" t="s">
        <v>1049</v>
      </c>
      <c r="C33" s="9" t="s">
        <v>137</v>
      </c>
      <c r="D33" s="1" t="s">
        <v>155</v>
      </c>
      <c r="E33" s="1" t="s">
        <v>156</v>
      </c>
      <c r="F33" s="4">
        <v>10600</v>
      </c>
      <c r="G33" s="4">
        <v>8470.19</v>
      </c>
      <c r="H33" s="4">
        <v>1.76</v>
      </c>
    </row>
    <row r="34" spans="2:8">
      <c r="B34" s="1" t="s">
        <v>1359</v>
      </c>
      <c r="C34" s="9" t="s">
        <v>137</v>
      </c>
      <c r="D34" s="1" t="s">
        <v>167</v>
      </c>
      <c r="E34" s="1" t="s">
        <v>393</v>
      </c>
      <c r="F34" s="4">
        <v>1005000</v>
      </c>
      <c r="G34" s="4">
        <v>7912.37</v>
      </c>
      <c r="H34" s="4">
        <v>1.64</v>
      </c>
    </row>
    <row r="35" spans="2:8">
      <c r="B35" s="1" t="s">
        <v>1263</v>
      </c>
      <c r="C35" s="9" t="s">
        <v>137</v>
      </c>
      <c r="D35" s="1" t="s">
        <v>160</v>
      </c>
      <c r="E35" s="1" t="s">
        <v>198</v>
      </c>
      <c r="F35" s="4">
        <v>30660</v>
      </c>
      <c r="G35" s="4">
        <v>7561.03</v>
      </c>
      <c r="H35" s="4">
        <v>1.57</v>
      </c>
    </row>
    <row r="36" spans="2:8">
      <c r="B36" s="1" t="s">
        <v>1356</v>
      </c>
      <c r="C36" s="9" t="s">
        <v>137</v>
      </c>
      <c r="D36" s="1" t="s">
        <v>149</v>
      </c>
      <c r="E36" s="1" t="s">
        <v>574</v>
      </c>
      <c r="F36" s="4">
        <v>2900000</v>
      </c>
      <c r="G36" s="4">
        <v>7325.4</v>
      </c>
      <c r="H36" s="4">
        <v>1.52</v>
      </c>
    </row>
    <row r="37" spans="2:8">
      <c r="B37" s="1" t="s">
        <v>1360</v>
      </c>
      <c r="C37" s="9" t="s">
        <v>137</v>
      </c>
      <c r="D37" s="1" t="s">
        <v>190</v>
      </c>
      <c r="E37" s="1" t="s">
        <v>220</v>
      </c>
      <c r="F37" s="4">
        <v>2160000</v>
      </c>
      <c r="G37" s="4">
        <v>7005.96</v>
      </c>
      <c r="H37" s="4">
        <v>1.45</v>
      </c>
    </row>
    <row r="38" spans="2:8">
      <c r="B38" s="1" t="s">
        <v>993</v>
      </c>
      <c r="C38" s="9" t="s">
        <v>137</v>
      </c>
      <c r="D38" s="1" t="s">
        <v>143</v>
      </c>
      <c r="E38" s="1" t="s">
        <v>421</v>
      </c>
      <c r="F38" s="4">
        <v>500000</v>
      </c>
      <c r="G38" s="4">
        <v>6047.75</v>
      </c>
      <c r="H38" s="4">
        <v>1.25</v>
      </c>
    </row>
    <row r="39" spans="2:8">
      <c r="B39" s="1" t="s">
        <v>1009</v>
      </c>
      <c r="C39" s="9" t="s">
        <v>137</v>
      </c>
      <c r="D39" s="1" t="s">
        <v>255</v>
      </c>
      <c r="E39" s="1" t="s">
        <v>365</v>
      </c>
      <c r="F39" s="4">
        <v>4600000</v>
      </c>
      <c r="G39" s="4">
        <v>5750</v>
      </c>
      <c r="H39" s="4">
        <v>1.19</v>
      </c>
    </row>
    <row r="40" spans="2:8">
      <c r="B40" s="1" t="s">
        <v>1073</v>
      </c>
      <c r="C40" s="9" t="s">
        <v>137</v>
      </c>
      <c r="D40" s="1" t="s">
        <v>251</v>
      </c>
      <c r="E40" s="1" t="s">
        <v>272</v>
      </c>
      <c r="F40" s="4">
        <v>150000</v>
      </c>
      <c r="G40" s="4">
        <v>5662.73</v>
      </c>
      <c r="H40" s="4">
        <v>1.17</v>
      </c>
    </row>
    <row r="41" spans="2:8">
      <c r="B41" s="1" t="s">
        <v>1017</v>
      </c>
      <c r="C41" s="9" t="s">
        <v>137</v>
      </c>
      <c r="D41" s="1" t="s">
        <v>147</v>
      </c>
      <c r="E41" s="1" t="s">
        <v>288</v>
      </c>
      <c r="F41" s="4">
        <v>350000</v>
      </c>
      <c r="G41" s="4">
        <v>5441.63</v>
      </c>
      <c r="H41" s="4">
        <v>1.1299999999999999</v>
      </c>
    </row>
    <row r="42" spans="2:8">
      <c r="B42" s="1" t="s">
        <v>990</v>
      </c>
      <c r="C42" s="9" t="s">
        <v>137</v>
      </c>
      <c r="D42" s="1" t="s">
        <v>167</v>
      </c>
      <c r="E42" s="1" t="s">
        <v>169</v>
      </c>
      <c r="F42" s="4">
        <v>113000</v>
      </c>
      <c r="G42" s="4">
        <v>5323.66</v>
      </c>
      <c r="H42" s="4">
        <v>1.1000000000000001</v>
      </c>
    </row>
    <row r="43" spans="2:8">
      <c r="B43" s="1" t="s">
        <v>997</v>
      </c>
      <c r="C43" s="9" t="s">
        <v>137</v>
      </c>
      <c r="D43" s="1" t="s">
        <v>181</v>
      </c>
      <c r="E43" s="1" t="s">
        <v>201</v>
      </c>
      <c r="F43" s="4">
        <v>800000</v>
      </c>
      <c r="G43" s="4">
        <v>5312.4</v>
      </c>
      <c r="H43" s="4">
        <v>1.1000000000000001</v>
      </c>
    </row>
    <row r="44" spans="2:8">
      <c r="B44" s="1" t="s">
        <v>1020</v>
      </c>
      <c r="C44" s="9" t="s">
        <v>137</v>
      </c>
      <c r="D44" s="1" t="s">
        <v>143</v>
      </c>
      <c r="E44" s="1" t="s">
        <v>157</v>
      </c>
      <c r="F44" s="4">
        <v>173000</v>
      </c>
      <c r="G44" s="4">
        <v>4956.8</v>
      </c>
      <c r="H44" s="4">
        <v>1.03</v>
      </c>
    </row>
    <row r="45" spans="2:8">
      <c r="B45" s="1" t="s">
        <v>1332</v>
      </c>
      <c r="C45" s="9" t="s">
        <v>137</v>
      </c>
      <c r="D45" s="1" t="s">
        <v>147</v>
      </c>
      <c r="E45" s="1" t="s">
        <v>268</v>
      </c>
      <c r="F45" s="4">
        <v>475000</v>
      </c>
      <c r="G45" s="4">
        <v>4924.5600000000004</v>
      </c>
      <c r="H45" s="4">
        <v>1.02</v>
      </c>
    </row>
    <row r="46" spans="2:8">
      <c r="B46" s="1" t="s">
        <v>1044</v>
      </c>
      <c r="C46" s="9" t="s">
        <v>137</v>
      </c>
      <c r="D46" s="1" t="s">
        <v>149</v>
      </c>
      <c r="E46" s="1" t="s">
        <v>280</v>
      </c>
      <c r="F46" s="4">
        <v>463000</v>
      </c>
      <c r="G46" s="4">
        <v>4904.1000000000004</v>
      </c>
      <c r="H46" s="4">
        <v>1.02</v>
      </c>
    </row>
    <row r="47" spans="2:8">
      <c r="B47" s="1" t="s">
        <v>1100</v>
      </c>
      <c r="C47" s="9" t="s">
        <v>137</v>
      </c>
      <c r="D47" s="1" t="s">
        <v>181</v>
      </c>
      <c r="E47" s="1" t="s">
        <v>182</v>
      </c>
      <c r="F47" s="4">
        <v>319000</v>
      </c>
      <c r="G47" s="4">
        <v>4707.6400000000003</v>
      </c>
      <c r="H47" s="4">
        <v>0.98</v>
      </c>
    </row>
    <row r="48" spans="2:8">
      <c r="B48" s="1" t="s">
        <v>1089</v>
      </c>
      <c r="C48" s="9" t="s">
        <v>137</v>
      </c>
      <c r="D48" s="1" t="s">
        <v>160</v>
      </c>
      <c r="E48" s="1" t="s">
        <v>186</v>
      </c>
      <c r="F48" s="4">
        <v>619000</v>
      </c>
      <c r="G48" s="4">
        <v>4681.1899999999996</v>
      </c>
      <c r="H48" s="4">
        <v>0.97</v>
      </c>
    </row>
    <row r="49" spans="2:8">
      <c r="B49" s="1" t="s">
        <v>1043</v>
      </c>
      <c r="C49" s="9" t="s">
        <v>137</v>
      </c>
      <c r="D49" s="1" t="s">
        <v>244</v>
      </c>
      <c r="E49" s="1" t="s">
        <v>698</v>
      </c>
      <c r="F49" s="4">
        <v>390484</v>
      </c>
      <c r="G49" s="4">
        <v>4624.7</v>
      </c>
      <c r="H49" s="4">
        <v>0.96</v>
      </c>
    </row>
    <row r="50" spans="2:8">
      <c r="B50" s="1" t="s">
        <v>1361</v>
      </c>
      <c r="C50" s="9" t="s">
        <v>137</v>
      </c>
      <c r="D50" s="1" t="s">
        <v>155</v>
      </c>
      <c r="E50" s="1" t="s">
        <v>723</v>
      </c>
      <c r="F50" s="4">
        <v>329000</v>
      </c>
      <c r="G50" s="4">
        <v>4464.04</v>
      </c>
      <c r="H50" s="4">
        <v>0.92</v>
      </c>
    </row>
    <row r="51" spans="2:8">
      <c r="B51" s="1" t="s">
        <v>1054</v>
      </c>
      <c r="C51" s="9" t="s">
        <v>137</v>
      </c>
      <c r="D51" s="1" t="s">
        <v>163</v>
      </c>
      <c r="E51" s="1" t="s">
        <v>351</v>
      </c>
      <c r="F51" s="4">
        <v>3080000</v>
      </c>
      <c r="G51" s="4">
        <v>4298.1400000000003</v>
      </c>
      <c r="H51" s="4">
        <v>0.89</v>
      </c>
    </row>
    <row r="52" spans="2:8">
      <c r="B52" s="2" t="s">
        <v>203</v>
      </c>
      <c r="C52" s="11"/>
      <c r="D52" s="2"/>
      <c r="E52" s="2"/>
      <c r="F52" s="7"/>
      <c r="G52" s="7">
        <f>SUM(G12:G51)</f>
        <v>444066.58999999997</v>
      </c>
      <c r="H52" s="7">
        <f>SUM(H12:H51)</f>
        <v>92.039999999999978</v>
      </c>
    </row>
    <row r="53" spans="2:8">
      <c r="B53" s="2" t="s">
        <v>204</v>
      </c>
      <c r="C53" s="11"/>
      <c r="D53" s="2"/>
      <c r="E53" s="2"/>
      <c r="F53" s="7"/>
      <c r="G53" s="7">
        <v>38537.72</v>
      </c>
      <c r="H53" s="7">
        <v>7.98</v>
      </c>
    </row>
    <row r="54" spans="2:8">
      <c r="B54" s="2" t="s">
        <v>121</v>
      </c>
      <c r="C54" s="11"/>
      <c r="D54" s="2"/>
      <c r="E54" s="2"/>
      <c r="F54" s="7"/>
      <c r="G54" s="7">
        <v>482604.31000000006</v>
      </c>
      <c r="H54" s="7">
        <v>99.99</v>
      </c>
    </row>
    <row r="55" spans="2:8">
      <c r="B55" s="2" t="s">
        <v>122</v>
      </c>
      <c r="C55" s="11"/>
      <c r="D55" s="2"/>
      <c r="E55" s="2"/>
      <c r="F55" s="7"/>
      <c r="G55" s="7">
        <v>3.3489778099756222</v>
      </c>
      <c r="H55" s="7">
        <v>1.0000000000005116E-2</v>
      </c>
    </row>
    <row r="56" spans="2:8">
      <c r="B56" s="2" t="s">
        <v>123</v>
      </c>
      <c r="C56" s="11"/>
      <c r="D56" s="2"/>
      <c r="E56" s="2"/>
      <c r="F56" s="7"/>
      <c r="G56" s="7">
        <v>482607.65897781</v>
      </c>
      <c r="H56" s="7">
        <v>100</v>
      </c>
    </row>
    <row r="57" spans="2:8">
      <c r="B57" s="1" t="s">
        <v>124</v>
      </c>
    </row>
    <row r="58" spans="2:8">
      <c r="B58" s="1" t="s">
        <v>125</v>
      </c>
    </row>
    <row r="60" spans="2:8" ht="25.5">
      <c r="B60" s="8" t="s">
        <v>126</v>
      </c>
      <c r="C60" s="9" t="s">
        <v>127</v>
      </c>
    </row>
    <row r="61" spans="2:8">
      <c r="B61" s="2"/>
    </row>
    <row r="62" spans="2:8">
      <c r="B62" s="2" t="s">
        <v>128</v>
      </c>
    </row>
    <row r="63" spans="2:8">
      <c r="B63" s="2" t="s">
        <v>205</v>
      </c>
    </row>
    <row r="64" spans="2:8">
      <c r="B64" s="2" t="s">
        <v>129</v>
      </c>
    </row>
    <row r="65" spans="2:8">
      <c r="B65" s="2" t="s">
        <v>724</v>
      </c>
      <c r="C65" s="11"/>
    </row>
    <row r="66" spans="2:8">
      <c r="B66" s="2" t="s">
        <v>725</v>
      </c>
      <c r="C66" s="11"/>
    </row>
    <row r="67" spans="2:8">
      <c r="B67" s="2" t="s">
        <v>726</v>
      </c>
      <c r="C67" s="11"/>
    </row>
    <row r="68" spans="2:8">
      <c r="B68" s="2" t="s">
        <v>727</v>
      </c>
      <c r="C68" s="11"/>
    </row>
    <row r="69" spans="2:8">
      <c r="B69" s="2" t="s">
        <v>728</v>
      </c>
      <c r="C69" s="11"/>
    </row>
    <row r="70" spans="2:8">
      <c r="B70" s="2" t="s">
        <v>729</v>
      </c>
      <c r="C70" s="11"/>
    </row>
    <row r="71" spans="2:8">
      <c r="B71" s="2" t="s">
        <v>730</v>
      </c>
      <c r="C71" s="11"/>
    </row>
    <row r="72" spans="2:8">
      <c r="B72" s="2" t="s">
        <v>731</v>
      </c>
      <c r="C72" s="11"/>
    </row>
    <row r="73" spans="2:8">
      <c r="B73" s="2" t="s">
        <v>732</v>
      </c>
      <c r="C73" s="11"/>
    </row>
    <row r="74" spans="2:8">
      <c r="B74" s="2" t="s">
        <v>733</v>
      </c>
      <c r="C74" s="11"/>
    </row>
    <row r="75" spans="2:8">
      <c r="B75" s="2" t="s">
        <v>734</v>
      </c>
      <c r="C75" s="11"/>
    </row>
    <row r="76" spans="2:8">
      <c r="B76" s="2" t="s">
        <v>735</v>
      </c>
      <c r="C76" s="11"/>
    </row>
    <row r="77" spans="2:8" s="93" customFormat="1">
      <c r="B77" s="94" t="s">
        <v>2330</v>
      </c>
      <c r="C77" s="95"/>
      <c r="F77" s="96"/>
      <c r="G77" s="96"/>
      <c r="H77" s="96"/>
    </row>
    <row r="78" spans="2:8" s="93" customFormat="1">
      <c r="B78" s="47" t="s">
        <v>1629</v>
      </c>
      <c r="C78" s="97"/>
      <c r="F78" s="96"/>
      <c r="G78" s="96"/>
      <c r="H78" s="96"/>
    </row>
    <row r="79" spans="2:8" s="93" customFormat="1">
      <c r="B79" s="2" t="s">
        <v>131</v>
      </c>
      <c r="C79" s="97"/>
      <c r="F79" s="96"/>
      <c r="G79" s="96"/>
      <c r="H79" s="96"/>
    </row>
  </sheetData>
  <mergeCells count="2">
    <mergeCell ref="B1:E1"/>
    <mergeCell ref="C3:C7"/>
  </mergeCells>
  <hyperlinks>
    <hyperlink ref="A1" location="Index!A1" display="Index" xr:uid="{00000000-0004-0000-19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81"/>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71</v>
      </c>
      <c r="C1" s="297"/>
      <c r="D1" s="297"/>
      <c r="E1" s="297"/>
    </row>
    <row r="2" spans="1:9" ht="13.5" thickBot="1"/>
    <row r="3" spans="1:9" ht="15">
      <c r="B3" s="85" t="s">
        <v>2868</v>
      </c>
      <c r="C3" s="304"/>
    </row>
    <row r="4" spans="1:9" ht="30">
      <c r="B4" s="87" t="s">
        <v>2869</v>
      </c>
      <c r="C4" s="305"/>
    </row>
    <row r="5" spans="1:9" ht="15">
      <c r="B5" s="87" t="s">
        <v>2295</v>
      </c>
      <c r="C5" s="305"/>
    </row>
    <row r="6" spans="1:9" ht="15">
      <c r="B6" s="87" t="s">
        <v>2307</v>
      </c>
      <c r="C6" s="305"/>
    </row>
    <row r="7" spans="1:9" ht="30.75" thickBot="1">
      <c r="B7" s="88" t="s">
        <v>2870</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982</v>
      </c>
      <c r="C15" s="9" t="s">
        <v>137</v>
      </c>
      <c r="D15" s="1" t="s">
        <v>138</v>
      </c>
      <c r="E15" s="1" t="s">
        <v>139</v>
      </c>
      <c r="F15" s="4">
        <v>3900000</v>
      </c>
      <c r="G15" s="4">
        <v>26617.5</v>
      </c>
      <c r="H15" s="4">
        <v>9.64</v>
      </c>
    </row>
    <row r="16" spans="1:9">
      <c r="B16" s="1" t="s">
        <v>1055</v>
      </c>
      <c r="C16" s="9" t="s">
        <v>137</v>
      </c>
      <c r="D16" s="1" t="s">
        <v>143</v>
      </c>
      <c r="E16" s="1" t="s">
        <v>144</v>
      </c>
      <c r="F16" s="4">
        <v>1560000</v>
      </c>
      <c r="G16" s="4">
        <v>25123.8</v>
      </c>
      <c r="H16" s="4">
        <v>9.1</v>
      </c>
    </row>
    <row r="17" spans="2:8">
      <c r="B17" s="1" t="s">
        <v>281</v>
      </c>
      <c r="C17" s="9" t="s">
        <v>137</v>
      </c>
      <c r="D17" s="1" t="s">
        <v>138</v>
      </c>
      <c r="E17" s="1" t="s">
        <v>282</v>
      </c>
      <c r="F17" s="4">
        <v>4400000</v>
      </c>
      <c r="G17" s="4">
        <v>18999.2</v>
      </c>
      <c r="H17" s="4">
        <v>6.88</v>
      </c>
    </row>
    <row r="18" spans="2:8">
      <c r="B18" s="1" t="s">
        <v>999</v>
      </c>
      <c r="C18" s="9" t="s">
        <v>137</v>
      </c>
      <c r="D18" s="1" t="s">
        <v>138</v>
      </c>
      <c r="E18" s="1" t="s">
        <v>142</v>
      </c>
      <c r="F18" s="4">
        <v>1135000</v>
      </c>
      <c r="G18" s="4">
        <v>16190.21</v>
      </c>
      <c r="H18" s="4">
        <v>5.86</v>
      </c>
    </row>
    <row r="19" spans="2:8">
      <c r="B19" s="1" t="s">
        <v>983</v>
      </c>
      <c r="C19" s="9" t="s">
        <v>137</v>
      </c>
      <c r="D19" s="1" t="s">
        <v>140</v>
      </c>
      <c r="E19" s="1" t="s">
        <v>141</v>
      </c>
      <c r="F19" s="4">
        <v>750000</v>
      </c>
      <c r="G19" s="4">
        <v>15264.75</v>
      </c>
      <c r="H19" s="4">
        <v>5.53</v>
      </c>
    </row>
    <row r="20" spans="2:8">
      <c r="B20" s="1" t="s">
        <v>1027</v>
      </c>
      <c r="C20" s="9" t="s">
        <v>137</v>
      </c>
      <c r="D20" s="1" t="s">
        <v>147</v>
      </c>
      <c r="E20" s="1" t="s">
        <v>148</v>
      </c>
      <c r="F20" s="4">
        <v>470000</v>
      </c>
      <c r="G20" s="4">
        <v>11473.41</v>
      </c>
      <c r="H20" s="4">
        <v>4.16</v>
      </c>
    </row>
    <row r="21" spans="2:8">
      <c r="B21" s="1" t="s">
        <v>1057</v>
      </c>
      <c r="C21" s="9" t="s">
        <v>137</v>
      </c>
      <c r="D21" s="1" t="s">
        <v>138</v>
      </c>
      <c r="E21" s="1" t="s">
        <v>154</v>
      </c>
      <c r="F21" s="4">
        <v>1550000</v>
      </c>
      <c r="G21" s="4">
        <v>10987.95</v>
      </c>
      <c r="H21" s="4">
        <v>3.98</v>
      </c>
    </row>
    <row r="22" spans="2:8">
      <c r="B22" s="1" t="s">
        <v>984</v>
      </c>
      <c r="C22" s="9" t="s">
        <v>137</v>
      </c>
      <c r="D22" s="1" t="s">
        <v>151</v>
      </c>
      <c r="E22" s="1" t="s">
        <v>152</v>
      </c>
      <c r="F22" s="4">
        <v>1500000</v>
      </c>
      <c r="G22" s="4">
        <v>8424.75</v>
      </c>
      <c r="H22" s="4">
        <v>3.05</v>
      </c>
    </row>
    <row r="23" spans="2:8">
      <c r="B23" s="1" t="s">
        <v>1000</v>
      </c>
      <c r="C23" s="9" t="s">
        <v>137</v>
      </c>
      <c r="D23" s="1" t="s">
        <v>344</v>
      </c>
      <c r="E23" s="1" t="s">
        <v>345</v>
      </c>
      <c r="F23" s="4">
        <v>1500000</v>
      </c>
      <c r="G23" s="4">
        <v>6672</v>
      </c>
      <c r="H23" s="4">
        <v>2.42</v>
      </c>
    </row>
    <row r="24" spans="2:8">
      <c r="B24" s="1" t="s">
        <v>1044</v>
      </c>
      <c r="C24" s="9" t="s">
        <v>137</v>
      </c>
      <c r="D24" s="1" t="s">
        <v>149</v>
      </c>
      <c r="E24" s="1" t="s">
        <v>280</v>
      </c>
      <c r="F24" s="4">
        <v>590000</v>
      </c>
      <c r="G24" s="4">
        <v>6249.28</v>
      </c>
      <c r="H24" s="4">
        <v>2.2599999999999998</v>
      </c>
    </row>
    <row r="25" spans="2:8">
      <c r="B25" s="1" t="s">
        <v>989</v>
      </c>
      <c r="C25" s="9" t="s">
        <v>137</v>
      </c>
      <c r="D25" s="1" t="s">
        <v>177</v>
      </c>
      <c r="E25" s="1" t="s">
        <v>178</v>
      </c>
      <c r="F25" s="4">
        <v>390000</v>
      </c>
      <c r="G25" s="4">
        <v>6245.66</v>
      </c>
      <c r="H25" s="4">
        <v>2.2599999999999998</v>
      </c>
    </row>
    <row r="26" spans="2:8">
      <c r="B26" s="1" t="s">
        <v>1083</v>
      </c>
      <c r="C26" s="9" t="s">
        <v>137</v>
      </c>
      <c r="D26" s="1" t="s">
        <v>244</v>
      </c>
      <c r="E26" s="1" t="s">
        <v>545</v>
      </c>
      <c r="F26" s="4">
        <v>4400000</v>
      </c>
      <c r="G26" s="4">
        <v>5843.2</v>
      </c>
      <c r="H26" s="4">
        <v>2.12</v>
      </c>
    </row>
    <row r="27" spans="2:8">
      <c r="B27" s="1" t="s">
        <v>1041</v>
      </c>
      <c r="C27" s="9" t="s">
        <v>137</v>
      </c>
      <c r="D27" s="1" t="s">
        <v>170</v>
      </c>
      <c r="E27" s="1" t="s">
        <v>171</v>
      </c>
      <c r="F27" s="4">
        <v>75000</v>
      </c>
      <c r="G27" s="4">
        <v>5714.4</v>
      </c>
      <c r="H27" s="4">
        <v>2.0699999999999998</v>
      </c>
    </row>
    <row r="28" spans="2:8">
      <c r="B28" s="1" t="s">
        <v>1258</v>
      </c>
      <c r="C28" s="9" t="s">
        <v>137</v>
      </c>
      <c r="D28" s="1" t="s">
        <v>184</v>
      </c>
      <c r="E28" s="1" t="s">
        <v>273</v>
      </c>
      <c r="F28" s="4">
        <v>304000</v>
      </c>
      <c r="G28" s="4">
        <v>5625.98</v>
      </c>
      <c r="H28" s="4">
        <v>2.04</v>
      </c>
    </row>
    <row r="29" spans="2:8">
      <c r="B29" s="1" t="s">
        <v>980</v>
      </c>
      <c r="C29" s="9" t="s">
        <v>137</v>
      </c>
      <c r="D29" s="1" t="s">
        <v>167</v>
      </c>
      <c r="E29" s="1" t="s">
        <v>180</v>
      </c>
      <c r="F29" s="4">
        <v>700000</v>
      </c>
      <c r="G29" s="4">
        <v>5417.65</v>
      </c>
      <c r="H29" s="4">
        <v>1.96</v>
      </c>
    </row>
    <row r="30" spans="2:8">
      <c r="B30" s="1" t="s">
        <v>998</v>
      </c>
      <c r="C30" s="9" t="s">
        <v>137</v>
      </c>
      <c r="D30" s="1" t="s">
        <v>143</v>
      </c>
      <c r="E30" s="1" t="s">
        <v>269</v>
      </c>
      <c r="F30" s="4">
        <v>510000</v>
      </c>
      <c r="G30" s="4">
        <v>5227.25</v>
      </c>
      <c r="H30" s="4">
        <v>1.89</v>
      </c>
    </row>
    <row r="31" spans="2:8">
      <c r="B31" s="1" t="s">
        <v>1053</v>
      </c>
      <c r="C31" s="9" t="s">
        <v>137</v>
      </c>
      <c r="D31" s="1" t="s">
        <v>244</v>
      </c>
      <c r="E31" s="1" t="s">
        <v>425</v>
      </c>
      <c r="F31" s="4">
        <v>1650000</v>
      </c>
      <c r="G31" s="4">
        <v>4850.18</v>
      </c>
      <c r="H31" s="4">
        <v>1.76</v>
      </c>
    </row>
    <row r="32" spans="2:8">
      <c r="B32" s="1" t="s">
        <v>1299</v>
      </c>
      <c r="C32" s="9" t="s">
        <v>137</v>
      </c>
      <c r="D32" s="1" t="s">
        <v>448</v>
      </c>
      <c r="E32" s="1" t="s">
        <v>451</v>
      </c>
      <c r="F32" s="4">
        <v>1476268</v>
      </c>
      <c r="G32" s="4">
        <v>4816.32</v>
      </c>
      <c r="H32" s="4">
        <v>1.74</v>
      </c>
    </row>
    <row r="33" spans="2:8">
      <c r="B33" s="1" t="s">
        <v>1362</v>
      </c>
      <c r="C33" s="9" t="s">
        <v>137</v>
      </c>
      <c r="D33" s="1" t="s">
        <v>184</v>
      </c>
      <c r="E33" s="1" t="s">
        <v>546</v>
      </c>
      <c r="F33" s="4">
        <v>670000</v>
      </c>
      <c r="G33" s="4">
        <v>4741.59</v>
      </c>
      <c r="H33" s="4">
        <v>1.72</v>
      </c>
    </row>
    <row r="34" spans="2:8">
      <c r="B34" s="1" t="s">
        <v>1088</v>
      </c>
      <c r="C34" s="9" t="s">
        <v>137</v>
      </c>
      <c r="D34" s="1" t="s">
        <v>190</v>
      </c>
      <c r="E34" s="1" t="s">
        <v>364</v>
      </c>
      <c r="F34" s="4">
        <v>160000</v>
      </c>
      <c r="G34" s="4">
        <v>4720.32</v>
      </c>
      <c r="H34" s="4">
        <v>1.71</v>
      </c>
    </row>
    <row r="35" spans="2:8">
      <c r="B35" s="1" t="s">
        <v>1037</v>
      </c>
      <c r="C35" s="9" t="s">
        <v>137</v>
      </c>
      <c r="D35" s="1" t="s">
        <v>167</v>
      </c>
      <c r="E35" s="1" t="s">
        <v>428</v>
      </c>
      <c r="F35" s="4">
        <v>500000</v>
      </c>
      <c r="G35" s="4">
        <v>4600.25</v>
      </c>
      <c r="H35" s="4">
        <v>1.67</v>
      </c>
    </row>
    <row r="36" spans="2:8">
      <c r="B36" s="1" t="s">
        <v>1046</v>
      </c>
      <c r="C36" s="9" t="s">
        <v>137</v>
      </c>
      <c r="D36" s="1" t="s">
        <v>140</v>
      </c>
      <c r="E36" s="1" t="s">
        <v>350</v>
      </c>
      <c r="F36" s="4">
        <v>1000000</v>
      </c>
      <c r="G36" s="4">
        <v>4455</v>
      </c>
      <c r="H36" s="4">
        <v>1.61</v>
      </c>
    </row>
    <row r="37" spans="2:8">
      <c r="B37" s="1" t="s">
        <v>1363</v>
      </c>
      <c r="C37" s="9" t="s">
        <v>137</v>
      </c>
      <c r="D37" s="1" t="s">
        <v>184</v>
      </c>
      <c r="E37" s="1" t="s">
        <v>547</v>
      </c>
      <c r="F37" s="4">
        <v>583000</v>
      </c>
      <c r="G37" s="4">
        <v>4132.3</v>
      </c>
      <c r="H37" s="4">
        <v>1.5</v>
      </c>
    </row>
    <row r="38" spans="2:8">
      <c r="B38" s="1" t="s">
        <v>1098</v>
      </c>
      <c r="C38" s="9" t="s">
        <v>137</v>
      </c>
      <c r="D38" s="1" t="s">
        <v>255</v>
      </c>
      <c r="E38" s="1" t="s">
        <v>424</v>
      </c>
      <c r="F38" s="4">
        <v>3451000</v>
      </c>
      <c r="G38" s="4">
        <v>4079.08</v>
      </c>
      <c r="H38" s="4">
        <v>1.48</v>
      </c>
    </row>
    <row r="39" spans="2:8">
      <c r="B39" s="1" t="s">
        <v>1364</v>
      </c>
      <c r="C39" s="9" t="s">
        <v>137</v>
      </c>
      <c r="D39" s="1" t="s">
        <v>167</v>
      </c>
      <c r="E39" s="1" t="s">
        <v>548</v>
      </c>
      <c r="F39" s="4">
        <v>512000</v>
      </c>
      <c r="G39" s="4">
        <v>4048.64</v>
      </c>
      <c r="H39" s="4">
        <v>1.47</v>
      </c>
    </row>
    <row r="40" spans="2:8">
      <c r="B40" s="1" t="s">
        <v>1019</v>
      </c>
      <c r="C40" s="9" t="s">
        <v>137</v>
      </c>
      <c r="D40" s="1" t="s">
        <v>167</v>
      </c>
      <c r="E40" s="1" t="s">
        <v>202</v>
      </c>
      <c r="F40" s="4">
        <v>655000</v>
      </c>
      <c r="G40" s="4">
        <v>3838.96</v>
      </c>
      <c r="H40" s="4">
        <v>1.39</v>
      </c>
    </row>
    <row r="41" spans="2:8">
      <c r="B41" s="1" t="s">
        <v>1007</v>
      </c>
      <c r="C41" s="9" t="s">
        <v>137</v>
      </c>
      <c r="D41" s="1" t="s">
        <v>138</v>
      </c>
      <c r="E41" s="1" t="s">
        <v>146</v>
      </c>
      <c r="F41" s="4">
        <v>230000</v>
      </c>
      <c r="G41" s="4">
        <v>3806.04</v>
      </c>
      <c r="H41" s="4">
        <v>1.38</v>
      </c>
    </row>
    <row r="42" spans="2:8">
      <c r="B42" s="1" t="s">
        <v>1257</v>
      </c>
      <c r="C42" s="9" t="s">
        <v>137</v>
      </c>
      <c r="D42" s="1" t="s">
        <v>160</v>
      </c>
      <c r="E42" s="1" t="s">
        <v>224</v>
      </c>
      <c r="F42" s="4">
        <v>160100</v>
      </c>
      <c r="G42" s="4">
        <v>3637.07</v>
      </c>
      <c r="H42" s="4">
        <v>1.32</v>
      </c>
    </row>
    <row r="43" spans="2:8">
      <c r="B43" s="1" t="s">
        <v>1309</v>
      </c>
      <c r="C43" s="9" t="s">
        <v>137</v>
      </c>
      <c r="D43" s="1" t="s">
        <v>155</v>
      </c>
      <c r="E43" s="1" t="s">
        <v>219</v>
      </c>
      <c r="F43" s="4">
        <v>300000</v>
      </c>
      <c r="G43" s="4">
        <v>3358.2</v>
      </c>
      <c r="H43" s="4">
        <v>1.22</v>
      </c>
    </row>
    <row r="44" spans="2:8">
      <c r="B44" s="1" t="s">
        <v>1351</v>
      </c>
      <c r="C44" s="9" t="s">
        <v>137</v>
      </c>
      <c r="D44" s="1" t="s">
        <v>143</v>
      </c>
      <c r="E44" s="1" t="s">
        <v>507</v>
      </c>
      <c r="F44" s="4">
        <v>335000</v>
      </c>
      <c r="G44" s="4">
        <v>3305.45</v>
      </c>
      <c r="H44" s="4">
        <v>1.2</v>
      </c>
    </row>
    <row r="45" spans="2:8">
      <c r="B45" s="1" t="s">
        <v>1064</v>
      </c>
      <c r="C45" s="9" t="s">
        <v>137</v>
      </c>
      <c r="D45" s="1" t="s">
        <v>181</v>
      </c>
      <c r="E45" s="1" t="s">
        <v>427</v>
      </c>
      <c r="F45" s="4">
        <v>300000</v>
      </c>
      <c r="G45" s="4">
        <v>3295.8</v>
      </c>
      <c r="H45" s="4">
        <v>1.19</v>
      </c>
    </row>
    <row r="46" spans="2:8">
      <c r="B46" s="1" t="s">
        <v>1335</v>
      </c>
      <c r="C46" s="9" t="s">
        <v>137</v>
      </c>
      <c r="D46" s="1" t="s">
        <v>170</v>
      </c>
      <c r="E46" s="1" t="s">
        <v>274</v>
      </c>
      <c r="F46" s="4">
        <v>800000</v>
      </c>
      <c r="G46" s="4">
        <v>3289.2</v>
      </c>
      <c r="H46" s="4">
        <v>1.19</v>
      </c>
    </row>
    <row r="47" spans="2:8">
      <c r="B47" s="1" t="s">
        <v>1261</v>
      </c>
      <c r="C47" s="9" t="s">
        <v>137</v>
      </c>
      <c r="D47" s="1" t="s">
        <v>448</v>
      </c>
      <c r="E47" s="1" t="s">
        <v>481</v>
      </c>
      <c r="F47" s="4">
        <v>1200000</v>
      </c>
      <c r="G47" s="4">
        <v>3250.2</v>
      </c>
      <c r="H47" s="4">
        <v>1.18</v>
      </c>
    </row>
    <row r="48" spans="2:8">
      <c r="B48" s="1" t="s">
        <v>1251</v>
      </c>
      <c r="C48" s="9" t="s">
        <v>137</v>
      </c>
      <c r="D48" s="1" t="s">
        <v>149</v>
      </c>
      <c r="E48" s="1" t="s">
        <v>446</v>
      </c>
      <c r="F48" s="4">
        <v>650000</v>
      </c>
      <c r="G48" s="4">
        <v>3166.15</v>
      </c>
      <c r="H48" s="4">
        <v>1.1499999999999999</v>
      </c>
    </row>
    <row r="49" spans="2:8">
      <c r="B49" s="1" t="s">
        <v>1298</v>
      </c>
      <c r="C49" s="9" t="s">
        <v>137</v>
      </c>
      <c r="D49" s="1" t="s">
        <v>158</v>
      </c>
      <c r="E49" s="1" t="s">
        <v>159</v>
      </c>
      <c r="F49" s="4">
        <v>244871</v>
      </c>
      <c r="G49" s="4">
        <v>2550.94</v>
      </c>
      <c r="H49" s="4">
        <v>0.92</v>
      </c>
    </row>
    <row r="50" spans="2:8">
      <c r="B50" s="1" t="s">
        <v>1012</v>
      </c>
      <c r="C50" s="9" t="s">
        <v>137</v>
      </c>
      <c r="D50" s="1" t="s">
        <v>244</v>
      </c>
      <c r="E50" s="1" t="s">
        <v>381</v>
      </c>
      <c r="F50" s="4">
        <v>340000</v>
      </c>
      <c r="G50" s="4">
        <v>2526.54</v>
      </c>
      <c r="H50" s="4">
        <v>0.92</v>
      </c>
    </row>
    <row r="51" spans="2:8">
      <c r="B51" s="1" t="s">
        <v>1365</v>
      </c>
      <c r="C51" s="9" t="s">
        <v>137</v>
      </c>
      <c r="D51" s="1" t="s">
        <v>192</v>
      </c>
      <c r="E51" s="1" t="s">
        <v>483</v>
      </c>
      <c r="F51" s="4">
        <v>64757</v>
      </c>
      <c r="G51" s="4">
        <v>2512.41</v>
      </c>
      <c r="H51" s="4">
        <v>0.91</v>
      </c>
    </row>
    <row r="52" spans="2:8">
      <c r="B52" s="1" t="s">
        <v>1021</v>
      </c>
      <c r="C52" s="9" t="s">
        <v>137</v>
      </c>
      <c r="D52" s="1" t="s">
        <v>147</v>
      </c>
      <c r="E52" s="1" t="s">
        <v>482</v>
      </c>
      <c r="F52" s="4">
        <v>465000</v>
      </c>
      <c r="G52" s="4">
        <v>2212.2399999999998</v>
      </c>
      <c r="H52" s="4">
        <v>0.8</v>
      </c>
    </row>
    <row r="53" spans="2:8">
      <c r="B53" s="1" t="s">
        <v>1352</v>
      </c>
      <c r="C53" s="9" t="s">
        <v>137</v>
      </c>
      <c r="D53" s="1" t="s">
        <v>155</v>
      </c>
      <c r="E53" s="1" t="s">
        <v>493</v>
      </c>
      <c r="F53" s="4">
        <v>120000</v>
      </c>
      <c r="G53" s="4">
        <v>2078.4</v>
      </c>
      <c r="H53" s="4">
        <v>0.75</v>
      </c>
    </row>
    <row r="54" spans="2:8">
      <c r="B54" s="1" t="s">
        <v>1366</v>
      </c>
      <c r="C54" s="9" t="s">
        <v>137</v>
      </c>
      <c r="D54" s="1" t="s">
        <v>155</v>
      </c>
      <c r="E54" s="1" t="s">
        <v>490</v>
      </c>
      <c r="F54" s="4">
        <v>270000</v>
      </c>
      <c r="G54" s="4">
        <v>2010.96</v>
      </c>
      <c r="H54" s="4">
        <v>0.73</v>
      </c>
    </row>
    <row r="55" spans="2:8">
      <c r="B55" s="1" t="s">
        <v>1367</v>
      </c>
      <c r="C55" s="9" t="s">
        <v>137</v>
      </c>
      <c r="D55" s="1" t="s">
        <v>181</v>
      </c>
      <c r="E55" s="1" t="s">
        <v>420</v>
      </c>
      <c r="F55" s="4">
        <v>12500</v>
      </c>
      <c r="G55" s="4">
        <v>1777.78</v>
      </c>
      <c r="H55" s="4">
        <v>0.64</v>
      </c>
    </row>
    <row r="56" spans="2:8">
      <c r="B56" s="1" t="s">
        <v>1368</v>
      </c>
      <c r="C56" s="9" t="s">
        <v>137</v>
      </c>
      <c r="D56" s="1" t="s">
        <v>184</v>
      </c>
      <c r="E56" s="1" t="s">
        <v>489</v>
      </c>
      <c r="F56" s="4">
        <v>87757</v>
      </c>
      <c r="G56" s="4">
        <v>1755.75</v>
      </c>
      <c r="H56" s="4">
        <v>0.64</v>
      </c>
    </row>
    <row r="57" spans="2:8">
      <c r="B57" s="1" t="s">
        <v>1059</v>
      </c>
      <c r="C57" s="9" t="s">
        <v>137</v>
      </c>
      <c r="D57" s="1" t="s">
        <v>184</v>
      </c>
      <c r="E57" s="1" t="s">
        <v>442</v>
      </c>
      <c r="F57" s="4">
        <v>200000</v>
      </c>
      <c r="G57" s="4">
        <v>1704.8</v>
      </c>
      <c r="H57" s="4">
        <v>0.62</v>
      </c>
    </row>
    <row r="58" spans="2:8">
      <c r="B58" s="2" t="s">
        <v>203</v>
      </c>
      <c r="C58" s="11"/>
      <c r="D58" s="2"/>
      <c r="E58" s="2"/>
      <c r="F58" s="7"/>
      <c r="G58" s="7">
        <f>SUM(G12:G57)</f>
        <v>270597.56000000011</v>
      </c>
      <c r="H58" s="7">
        <f>SUM(H12:H57)</f>
        <v>98.029999999999987</v>
      </c>
    </row>
    <row r="59" spans="2:8">
      <c r="B59" s="2" t="s">
        <v>204</v>
      </c>
      <c r="C59" s="11"/>
      <c r="D59" s="2"/>
      <c r="E59" s="2"/>
      <c r="F59" s="7"/>
      <c r="G59" s="7">
        <v>5973.05</v>
      </c>
      <c r="H59" s="7">
        <v>2.16</v>
      </c>
    </row>
    <row r="60" spans="2:8">
      <c r="B60" s="2" t="s">
        <v>121</v>
      </c>
      <c r="C60" s="11"/>
      <c r="D60" s="2"/>
      <c r="E60" s="2"/>
      <c r="F60" s="7"/>
      <c r="G60" s="7">
        <v>276570.61</v>
      </c>
      <c r="H60" s="7">
        <v>100.18</v>
      </c>
    </row>
    <row r="61" spans="2:8">
      <c r="B61" s="2" t="s">
        <v>259</v>
      </c>
      <c r="C61" s="11"/>
      <c r="D61" s="2"/>
      <c r="E61" s="2"/>
      <c r="F61" s="7"/>
      <c r="G61" s="7">
        <v>-498.93522261998169</v>
      </c>
      <c r="H61" s="7">
        <v>-0.18000000000000682</v>
      </c>
    </row>
    <row r="62" spans="2:8">
      <c r="B62" s="2" t="s">
        <v>123</v>
      </c>
      <c r="C62" s="11"/>
      <c r="D62" s="2"/>
      <c r="E62" s="2"/>
      <c r="F62" s="7"/>
      <c r="G62" s="7">
        <v>276071.67477738002</v>
      </c>
      <c r="H62" s="7">
        <v>100</v>
      </c>
    </row>
    <row r="63" spans="2:8">
      <c r="B63" s="1" t="s">
        <v>124</v>
      </c>
    </row>
    <row r="64" spans="2:8">
      <c r="B64" s="1" t="s">
        <v>125</v>
      </c>
    </row>
    <row r="66" spans="2:8" ht="25.5">
      <c r="B66" s="8" t="s">
        <v>126</v>
      </c>
      <c r="C66" s="9" t="s">
        <v>127</v>
      </c>
    </row>
    <row r="67" spans="2:8">
      <c r="B67" s="2"/>
    </row>
    <row r="68" spans="2:8">
      <c r="B68" s="2" t="s">
        <v>128</v>
      </c>
    </row>
    <row r="69" spans="2:8">
      <c r="B69" s="2" t="s">
        <v>205</v>
      </c>
    </row>
    <row r="70" spans="2:8">
      <c r="B70" s="2" t="s">
        <v>129</v>
      </c>
    </row>
    <row r="71" spans="2:8">
      <c r="B71" s="2" t="s">
        <v>549</v>
      </c>
      <c r="C71" s="11"/>
    </row>
    <row r="72" spans="2:8">
      <c r="B72" s="2" t="s">
        <v>550</v>
      </c>
      <c r="C72" s="11"/>
    </row>
    <row r="73" spans="2:8">
      <c r="B73" s="2" t="s">
        <v>551</v>
      </c>
      <c r="C73" s="11"/>
    </row>
    <row r="74" spans="2:8">
      <c r="B74" s="2" t="s">
        <v>552</v>
      </c>
      <c r="C74" s="11"/>
    </row>
    <row r="75" spans="2:8">
      <c r="B75" s="2" t="s">
        <v>553</v>
      </c>
      <c r="C75" s="11"/>
    </row>
    <row r="76" spans="2:8">
      <c r="B76" s="2" t="s">
        <v>554</v>
      </c>
      <c r="C76" s="11"/>
    </row>
    <row r="77" spans="2:8">
      <c r="B77" s="2" t="s">
        <v>555</v>
      </c>
      <c r="C77" s="11"/>
    </row>
    <row r="78" spans="2:8">
      <c r="B78" s="2" t="s">
        <v>556</v>
      </c>
      <c r="C78" s="11"/>
    </row>
    <row r="79" spans="2:8" s="93" customFormat="1">
      <c r="B79" s="94" t="s">
        <v>2313</v>
      </c>
      <c r="C79" s="95"/>
      <c r="F79" s="96"/>
      <c r="G79" s="96"/>
      <c r="H79" s="96"/>
    </row>
    <row r="80" spans="2:8" s="93" customFormat="1">
      <c r="B80" s="47" t="s">
        <v>1629</v>
      </c>
      <c r="C80" s="97"/>
      <c r="F80" s="96"/>
      <c r="G80" s="96"/>
      <c r="H80" s="96"/>
    </row>
    <row r="81" spans="2:8" s="93" customFormat="1">
      <c r="B81" s="94" t="s">
        <v>131</v>
      </c>
      <c r="C81" s="97"/>
      <c r="F81" s="96"/>
      <c r="G81" s="96"/>
      <c r="H81" s="96"/>
    </row>
  </sheetData>
  <mergeCells count="2">
    <mergeCell ref="B1:E1"/>
    <mergeCell ref="C3:C7"/>
  </mergeCells>
  <hyperlinks>
    <hyperlink ref="A1" location="Index!A1" display="Index" xr:uid="{00000000-0004-0000-0F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64"/>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59</v>
      </c>
      <c r="C1" s="297"/>
      <c r="D1" s="297"/>
      <c r="E1" s="297"/>
    </row>
    <row r="2" spans="1:9" ht="13.5" thickBot="1"/>
    <row r="3" spans="1:9" ht="15">
      <c r="B3" s="85" t="s">
        <v>2871</v>
      </c>
      <c r="C3" s="304"/>
    </row>
    <row r="4" spans="1:9" ht="30">
      <c r="B4" s="87" t="s">
        <v>2872</v>
      </c>
      <c r="C4" s="305"/>
    </row>
    <row r="5" spans="1:9" ht="15">
      <c r="B5" s="86" t="s">
        <v>2295</v>
      </c>
      <c r="C5" s="305"/>
    </row>
    <row r="6" spans="1:9" ht="15">
      <c r="B6" s="87" t="s">
        <v>2307</v>
      </c>
      <c r="C6" s="305"/>
    </row>
    <row r="7" spans="1:9" ht="30.75" thickBot="1">
      <c r="B7" s="88" t="s">
        <v>2873</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982</v>
      </c>
      <c r="C15" s="9" t="s">
        <v>137</v>
      </c>
      <c r="D15" s="1" t="s">
        <v>138</v>
      </c>
      <c r="E15" s="1" t="s">
        <v>139</v>
      </c>
      <c r="F15" s="4">
        <v>1754071</v>
      </c>
      <c r="G15" s="4">
        <v>11971.53</v>
      </c>
      <c r="H15" s="4">
        <v>10.01</v>
      </c>
    </row>
    <row r="16" spans="1:9">
      <c r="B16" s="1" t="s">
        <v>1055</v>
      </c>
      <c r="C16" s="9" t="s">
        <v>137</v>
      </c>
      <c r="D16" s="1" t="s">
        <v>143</v>
      </c>
      <c r="E16" s="1" t="s">
        <v>144</v>
      </c>
      <c r="F16" s="4">
        <v>680863</v>
      </c>
      <c r="G16" s="4">
        <v>10965.3</v>
      </c>
      <c r="H16" s="4">
        <v>9.17</v>
      </c>
    </row>
    <row r="17" spans="2:8">
      <c r="B17" s="1" t="s">
        <v>281</v>
      </c>
      <c r="C17" s="9" t="s">
        <v>137</v>
      </c>
      <c r="D17" s="1" t="s">
        <v>138</v>
      </c>
      <c r="E17" s="1" t="s">
        <v>282</v>
      </c>
      <c r="F17" s="4">
        <v>2500000</v>
      </c>
      <c r="G17" s="4">
        <v>10795</v>
      </c>
      <c r="H17" s="4">
        <v>9.0299999999999994</v>
      </c>
    </row>
    <row r="18" spans="2:8">
      <c r="B18" s="1" t="s">
        <v>983</v>
      </c>
      <c r="C18" s="9" t="s">
        <v>137</v>
      </c>
      <c r="D18" s="1" t="s">
        <v>140</v>
      </c>
      <c r="E18" s="1" t="s">
        <v>141</v>
      </c>
      <c r="F18" s="4">
        <v>390000</v>
      </c>
      <c r="G18" s="4">
        <v>7937.67</v>
      </c>
      <c r="H18" s="4">
        <v>6.64</v>
      </c>
    </row>
    <row r="19" spans="2:8">
      <c r="B19" s="1" t="s">
        <v>999</v>
      </c>
      <c r="C19" s="9" t="s">
        <v>137</v>
      </c>
      <c r="D19" s="1" t="s">
        <v>138</v>
      </c>
      <c r="E19" s="1" t="s">
        <v>142</v>
      </c>
      <c r="F19" s="4">
        <v>457000</v>
      </c>
      <c r="G19" s="4">
        <v>6518.88</v>
      </c>
      <c r="H19" s="4">
        <v>5.45</v>
      </c>
    </row>
    <row r="20" spans="2:8">
      <c r="B20" s="1" t="s">
        <v>1027</v>
      </c>
      <c r="C20" s="9" t="s">
        <v>137</v>
      </c>
      <c r="D20" s="1" t="s">
        <v>147</v>
      </c>
      <c r="E20" s="1" t="s">
        <v>148</v>
      </c>
      <c r="F20" s="4">
        <v>213000</v>
      </c>
      <c r="G20" s="4">
        <v>5199.6499999999996</v>
      </c>
      <c r="H20" s="4">
        <v>4.3499999999999996</v>
      </c>
    </row>
    <row r="21" spans="2:8">
      <c r="B21" s="1" t="s">
        <v>989</v>
      </c>
      <c r="C21" s="9" t="s">
        <v>137</v>
      </c>
      <c r="D21" s="1" t="s">
        <v>177</v>
      </c>
      <c r="E21" s="1" t="s">
        <v>178</v>
      </c>
      <c r="F21" s="4">
        <v>320000</v>
      </c>
      <c r="G21" s="4">
        <v>5124.6400000000003</v>
      </c>
      <c r="H21" s="4">
        <v>4.29</v>
      </c>
    </row>
    <row r="22" spans="2:8">
      <c r="B22" s="1" t="s">
        <v>984</v>
      </c>
      <c r="C22" s="9" t="s">
        <v>137</v>
      </c>
      <c r="D22" s="1" t="s">
        <v>151</v>
      </c>
      <c r="E22" s="1" t="s">
        <v>152</v>
      </c>
      <c r="F22" s="4">
        <v>882245</v>
      </c>
      <c r="G22" s="4">
        <v>4955.13</v>
      </c>
      <c r="H22" s="4">
        <v>4.1399999999999997</v>
      </c>
    </row>
    <row r="23" spans="2:8">
      <c r="B23" s="1" t="s">
        <v>1041</v>
      </c>
      <c r="C23" s="9" t="s">
        <v>137</v>
      </c>
      <c r="D23" s="1" t="s">
        <v>170</v>
      </c>
      <c r="E23" s="1" t="s">
        <v>171</v>
      </c>
      <c r="F23" s="4">
        <v>53168</v>
      </c>
      <c r="G23" s="4">
        <v>4050.98</v>
      </c>
      <c r="H23" s="4">
        <v>3.39</v>
      </c>
    </row>
    <row r="24" spans="2:8">
      <c r="B24" s="1" t="s">
        <v>1046</v>
      </c>
      <c r="C24" s="9" t="s">
        <v>137</v>
      </c>
      <c r="D24" s="1" t="s">
        <v>140</v>
      </c>
      <c r="E24" s="1" t="s">
        <v>350</v>
      </c>
      <c r="F24" s="4">
        <v>900000</v>
      </c>
      <c r="G24" s="4">
        <v>4009.5</v>
      </c>
      <c r="H24" s="4">
        <v>3.35</v>
      </c>
    </row>
    <row r="25" spans="2:8">
      <c r="B25" s="1" t="s">
        <v>1073</v>
      </c>
      <c r="C25" s="9" t="s">
        <v>137</v>
      </c>
      <c r="D25" s="1" t="s">
        <v>251</v>
      </c>
      <c r="E25" s="1" t="s">
        <v>272</v>
      </c>
      <c r="F25" s="4">
        <v>100000</v>
      </c>
      <c r="G25" s="4">
        <v>3775.15</v>
      </c>
      <c r="H25" s="4">
        <v>3.16</v>
      </c>
    </row>
    <row r="26" spans="2:8">
      <c r="B26" s="1" t="s">
        <v>1044</v>
      </c>
      <c r="C26" s="9" t="s">
        <v>137</v>
      </c>
      <c r="D26" s="1" t="s">
        <v>149</v>
      </c>
      <c r="E26" s="1" t="s">
        <v>280</v>
      </c>
      <c r="F26" s="4">
        <v>350883</v>
      </c>
      <c r="G26" s="4">
        <v>3716.55</v>
      </c>
      <c r="H26" s="4">
        <v>3.11</v>
      </c>
    </row>
    <row r="27" spans="2:8">
      <c r="B27" s="1" t="s">
        <v>1088</v>
      </c>
      <c r="C27" s="9" t="s">
        <v>137</v>
      </c>
      <c r="D27" s="1" t="s">
        <v>190</v>
      </c>
      <c r="E27" s="1" t="s">
        <v>364</v>
      </c>
      <c r="F27" s="4">
        <v>125394</v>
      </c>
      <c r="G27" s="4">
        <v>3699.37</v>
      </c>
      <c r="H27" s="4">
        <v>3.09</v>
      </c>
    </row>
    <row r="28" spans="2:8">
      <c r="B28" s="1" t="s">
        <v>986</v>
      </c>
      <c r="C28" s="9" t="s">
        <v>137</v>
      </c>
      <c r="D28" s="1" t="s">
        <v>341</v>
      </c>
      <c r="E28" s="1" t="s">
        <v>342</v>
      </c>
      <c r="F28" s="4">
        <v>253062</v>
      </c>
      <c r="G28" s="4">
        <v>3629.67</v>
      </c>
      <c r="H28" s="4">
        <v>3.04</v>
      </c>
    </row>
    <row r="29" spans="2:8">
      <c r="B29" s="1" t="s">
        <v>1096</v>
      </c>
      <c r="C29" s="9" t="s">
        <v>137</v>
      </c>
      <c r="D29" s="1" t="s">
        <v>163</v>
      </c>
      <c r="E29" s="1" t="s">
        <v>164</v>
      </c>
      <c r="F29" s="4">
        <v>500719</v>
      </c>
      <c r="G29" s="4">
        <v>3579.89</v>
      </c>
      <c r="H29" s="4">
        <v>2.99</v>
      </c>
    </row>
    <row r="30" spans="2:8">
      <c r="B30" s="1" t="s">
        <v>1337</v>
      </c>
      <c r="C30" s="9" t="s">
        <v>137</v>
      </c>
      <c r="D30" s="1" t="s">
        <v>160</v>
      </c>
      <c r="E30" s="1" t="s">
        <v>283</v>
      </c>
      <c r="F30" s="4">
        <v>570000</v>
      </c>
      <c r="G30" s="4">
        <v>3567.92</v>
      </c>
      <c r="H30" s="4">
        <v>2.98</v>
      </c>
    </row>
    <row r="31" spans="2:8">
      <c r="B31" s="1" t="s">
        <v>1037</v>
      </c>
      <c r="C31" s="9" t="s">
        <v>137</v>
      </c>
      <c r="D31" s="1" t="s">
        <v>167</v>
      </c>
      <c r="E31" s="1" t="s">
        <v>428</v>
      </c>
      <c r="F31" s="4">
        <v>369369</v>
      </c>
      <c r="G31" s="4">
        <v>3398.38</v>
      </c>
      <c r="H31" s="4">
        <v>2.84</v>
      </c>
    </row>
    <row r="32" spans="2:8">
      <c r="B32" s="1" t="s">
        <v>998</v>
      </c>
      <c r="C32" s="9" t="s">
        <v>137</v>
      </c>
      <c r="D32" s="1" t="s">
        <v>143</v>
      </c>
      <c r="E32" s="1" t="s">
        <v>269</v>
      </c>
      <c r="F32" s="4">
        <v>318000</v>
      </c>
      <c r="G32" s="4">
        <v>3259.34</v>
      </c>
      <c r="H32" s="4">
        <v>2.73</v>
      </c>
    </row>
    <row r="33" spans="2:8">
      <c r="B33" s="1" t="s">
        <v>1004</v>
      </c>
      <c r="C33" s="9" t="s">
        <v>137</v>
      </c>
      <c r="D33" s="1" t="s">
        <v>170</v>
      </c>
      <c r="E33" s="1" t="s">
        <v>179</v>
      </c>
      <c r="F33" s="4">
        <v>119746</v>
      </c>
      <c r="G33" s="4">
        <v>2866.84</v>
      </c>
      <c r="H33" s="4">
        <v>2.4</v>
      </c>
    </row>
    <row r="34" spans="2:8">
      <c r="B34" s="1" t="s">
        <v>1064</v>
      </c>
      <c r="C34" s="9" t="s">
        <v>137</v>
      </c>
      <c r="D34" s="1" t="s">
        <v>181</v>
      </c>
      <c r="E34" s="1" t="s">
        <v>427</v>
      </c>
      <c r="F34" s="4">
        <v>235000</v>
      </c>
      <c r="G34" s="4">
        <v>2581.71</v>
      </c>
      <c r="H34" s="4">
        <v>2.16</v>
      </c>
    </row>
    <row r="35" spans="2:8">
      <c r="B35" s="1" t="s">
        <v>980</v>
      </c>
      <c r="C35" s="9" t="s">
        <v>137</v>
      </c>
      <c r="D35" s="1" t="s">
        <v>167</v>
      </c>
      <c r="E35" s="1" t="s">
        <v>180</v>
      </c>
      <c r="F35" s="4">
        <v>300000</v>
      </c>
      <c r="G35" s="4">
        <v>2321.85</v>
      </c>
      <c r="H35" s="4">
        <v>1.94</v>
      </c>
    </row>
    <row r="36" spans="2:8">
      <c r="B36" s="1" t="s">
        <v>996</v>
      </c>
      <c r="C36" s="9" t="s">
        <v>137</v>
      </c>
      <c r="D36" s="1" t="s">
        <v>222</v>
      </c>
      <c r="E36" s="1" t="s">
        <v>294</v>
      </c>
      <c r="F36" s="4">
        <v>55847</v>
      </c>
      <c r="G36" s="4">
        <v>2253.4299999999998</v>
      </c>
      <c r="H36" s="4">
        <v>1.88</v>
      </c>
    </row>
    <row r="37" spans="2:8">
      <c r="B37" s="1" t="s">
        <v>1086</v>
      </c>
      <c r="C37" s="9" t="s">
        <v>137</v>
      </c>
      <c r="D37" s="1" t="s">
        <v>184</v>
      </c>
      <c r="E37" s="1" t="s">
        <v>289</v>
      </c>
      <c r="F37" s="4">
        <v>290666</v>
      </c>
      <c r="G37" s="4">
        <v>2242.92</v>
      </c>
      <c r="H37" s="4">
        <v>1.88</v>
      </c>
    </row>
    <row r="38" spans="2:8">
      <c r="B38" s="1" t="s">
        <v>1000</v>
      </c>
      <c r="C38" s="9" t="s">
        <v>137</v>
      </c>
      <c r="D38" s="1" t="s">
        <v>344</v>
      </c>
      <c r="E38" s="1" t="s">
        <v>345</v>
      </c>
      <c r="F38" s="4">
        <v>483573</v>
      </c>
      <c r="G38" s="4">
        <v>2150.9299999999998</v>
      </c>
      <c r="H38" s="4">
        <v>1.8</v>
      </c>
    </row>
    <row r="39" spans="2:8">
      <c r="B39" s="1" t="s">
        <v>1258</v>
      </c>
      <c r="C39" s="9" t="s">
        <v>137</v>
      </c>
      <c r="D39" s="1" t="s">
        <v>184</v>
      </c>
      <c r="E39" s="1" t="s">
        <v>273</v>
      </c>
      <c r="F39" s="4">
        <v>110000</v>
      </c>
      <c r="G39" s="4">
        <v>2035.72</v>
      </c>
      <c r="H39" s="4">
        <v>1.7</v>
      </c>
    </row>
    <row r="40" spans="2:8">
      <c r="B40" s="1" t="s">
        <v>1054</v>
      </c>
      <c r="C40" s="9" t="s">
        <v>137</v>
      </c>
      <c r="D40" s="1" t="s">
        <v>163</v>
      </c>
      <c r="E40" s="1" t="s">
        <v>351</v>
      </c>
      <c r="F40" s="4">
        <v>1202000</v>
      </c>
      <c r="G40" s="4">
        <v>1677.39</v>
      </c>
      <c r="H40" s="4">
        <v>1.4</v>
      </c>
    </row>
    <row r="41" spans="2:8">
      <c r="B41" s="2" t="s">
        <v>203</v>
      </c>
      <c r="C41" s="11"/>
      <c r="D41" s="2"/>
      <c r="E41" s="2"/>
      <c r="F41" s="7"/>
      <c r="G41" s="7">
        <f>SUM(G12:G40)</f>
        <v>118285.33999999998</v>
      </c>
      <c r="H41" s="7">
        <f>SUM(H12:H40)</f>
        <v>98.920000000000016</v>
      </c>
    </row>
    <row r="42" spans="2:8">
      <c r="B42" s="2" t="s">
        <v>204</v>
      </c>
      <c r="C42" s="11"/>
      <c r="D42" s="2"/>
      <c r="E42" s="2"/>
      <c r="F42" s="7"/>
      <c r="G42" s="7">
        <v>1793</v>
      </c>
      <c r="H42" s="7">
        <v>1.5</v>
      </c>
    </row>
    <row r="43" spans="2:8">
      <c r="B43" s="2" t="s">
        <v>121</v>
      </c>
      <c r="C43" s="11"/>
      <c r="D43" s="2"/>
      <c r="E43" s="2"/>
      <c r="F43" s="7"/>
      <c r="G43" s="7">
        <v>120078.34</v>
      </c>
      <c r="H43" s="7">
        <v>100.42</v>
      </c>
    </row>
    <row r="44" spans="2:8">
      <c r="B44" s="2" t="s">
        <v>259</v>
      </c>
      <c r="C44" s="11"/>
      <c r="D44" s="2"/>
      <c r="E44" s="2"/>
      <c r="F44" s="7"/>
      <c r="G44" s="7">
        <v>-498.03199488999962</v>
      </c>
      <c r="H44" s="7">
        <v>-0.42000000000000171</v>
      </c>
    </row>
    <row r="45" spans="2:8">
      <c r="B45" s="2" t="s">
        <v>123</v>
      </c>
      <c r="C45" s="11"/>
      <c r="D45" s="2"/>
      <c r="E45" s="2"/>
      <c r="F45" s="7"/>
      <c r="G45" s="7">
        <v>119580.30800511</v>
      </c>
      <c r="H45" s="7">
        <v>100</v>
      </c>
    </row>
    <row r="46" spans="2:8">
      <c r="B46" s="1" t="s">
        <v>124</v>
      </c>
    </row>
    <row r="47" spans="2:8">
      <c r="B47" s="1" t="s">
        <v>125</v>
      </c>
    </row>
    <row r="49" spans="2:8" ht="25.5">
      <c r="B49" s="8" t="s">
        <v>126</v>
      </c>
      <c r="C49" s="9" t="s">
        <v>127</v>
      </c>
    </row>
    <row r="50" spans="2:8">
      <c r="B50" s="2"/>
    </row>
    <row r="51" spans="2:8">
      <c r="B51" s="2" t="s">
        <v>128</v>
      </c>
    </row>
    <row r="52" spans="2:8">
      <c r="B52" s="2" t="s">
        <v>205</v>
      </c>
    </row>
    <row r="53" spans="2:8">
      <c r="B53" s="2" t="s">
        <v>129</v>
      </c>
    </row>
    <row r="54" spans="2:8">
      <c r="B54" s="2" t="s">
        <v>662</v>
      </c>
      <c r="C54" s="11"/>
    </row>
    <row r="55" spans="2:8">
      <c r="B55" s="2" t="s">
        <v>663</v>
      </c>
      <c r="C55" s="11"/>
    </row>
    <row r="56" spans="2:8">
      <c r="B56" s="2" t="s">
        <v>664</v>
      </c>
      <c r="C56" s="11"/>
    </row>
    <row r="57" spans="2:8">
      <c r="B57" s="2" t="s">
        <v>665</v>
      </c>
      <c r="C57" s="11"/>
    </row>
    <row r="58" spans="2:8">
      <c r="B58" s="2" t="s">
        <v>666</v>
      </c>
      <c r="C58" s="11"/>
    </row>
    <row r="59" spans="2:8">
      <c r="B59" s="2" t="s">
        <v>667</v>
      </c>
      <c r="C59" s="11"/>
    </row>
    <row r="60" spans="2:8">
      <c r="B60" s="2" t="s">
        <v>668</v>
      </c>
      <c r="C60" s="11"/>
    </row>
    <row r="61" spans="2:8">
      <c r="B61" s="2" t="s">
        <v>669</v>
      </c>
      <c r="C61" s="11"/>
    </row>
    <row r="62" spans="2:8" s="93" customFormat="1">
      <c r="B62" s="94" t="s">
        <v>2314</v>
      </c>
      <c r="C62" s="95"/>
      <c r="F62" s="96"/>
      <c r="G62" s="96"/>
      <c r="H62" s="96"/>
    </row>
    <row r="63" spans="2:8" s="93" customFormat="1">
      <c r="B63" s="94" t="s">
        <v>130</v>
      </c>
      <c r="C63" s="97"/>
      <c r="F63" s="96"/>
      <c r="G63" s="96"/>
      <c r="H63" s="96"/>
    </row>
    <row r="64" spans="2:8" s="93" customFormat="1">
      <c r="B64" s="94" t="s">
        <v>131</v>
      </c>
      <c r="C64" s="97"/>
      <c r="F64" s="96"/>
      <c r="G64" s="96"/>
      <c r="H64" s="96"/>
    </row>
  </sheetData>
  <mergeCells count="2">
    <mergeCell ref="B1:E1"/>
    <mergeCell ref="C3:C7"/>
  </mergeCells>
  <hyperlinks>
    <hyperlink ref="A1" location="Index!A1" display="Index" xr:uid="{00000000-0004-0000-15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77"/>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7109375" style="1" bestFit="1" customWidth="1"/>
    <col min="5" max="5" width="13.7109375" style="1" bestFit="1" customWidth="1"/>
    <col min="6" max="6" width="10.5703125" style="4" bestFit="1" customWidth="1"/>
    <col min="7" max="7" width="18.140625" style="4" bestFit="1" customWidth="1"/>
    <col min="8" max="8" width="9.140625" style="4" bestFit="1" customWidth="1"/>
    <col min="9" max="9" width="1.7109375" style="1" customWidth="1"/>
    <col min="10" max="16384" width="9.140625" style="1"/>
  </cols>
  <sheetData>
    <row r="1" spans="1:9">
      <c r="A1" s="3" t="s">
        <v>0</v>
      </c>
      <c r="B1" s="297" t="s">
        <v>75</v>
      </c>
      <c r="C1" s="297"/>
      <c r="D1" s="297"/>
      <c r="E1" s="297"/>
    </row>
    <row r="2" spans="1:9" ht="13.5" thickBot="1"/>
    <row r="3" spans="1:9" ht="15">
      <c r="B3" s="158" t="s">
        <v>2874</v>
      </c>
      <c r="C3" s="325"/>
    </row>
    <row r="4" spans="1:9" ht="30">
      <c r="B4" s="159" t="s">
        <v>2875</v>
      </c>
      <c r="C4" s="326"/>
    </row>
    <row r="5" spans="1:9" ht="15">
      <c r="B5" s="161" t="s">
        <v>2295</v>
      </c>
      <c r="C5" s="326"/>
    </row>
    <row r="6" spans="1:9" ht="15">
      <c r="B6" s="159" t="s">
        <v>2307</v>
      </c>
      <c r="C6" s="326"/>
    </row>
    <row r="7" spans="1:9" ht="30.75" thickBot="1">
      <c r="B7" s="160" t="s">
        <v>2876</v>
      </c>
      <c r="C7" s="327"/>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982</v>
      </c>
      <c r="C15" s="9" t="s">
        <v>137</v>
      </c>
      <c r="D15" s="1" t="s">
        <v>138</v>
      </c>
      <c r="E15" s="1" t="s">
        <v>139</v>
      </c>
      <c r="F15" s="4">
        <v>2850000</v>
      </c>
      <c r="G15" s="4">
        <v>19451.25</v>
      </c>
      <c r="H15" s="4">
        <v>7.92</v>
      </c>
    </row>
    <row r="16" spans="1:9">
      <c r="B16" s="1" t="s">
        <v>983</v>
      </c>
      <c r="C16" s="9" t="s">
        <v>137</v>
      </c>
      <c r="D16" s="1" t="s">
        <v>140</v>
      </c>
      <c r="E16" s="1" t="s">
        <v>141</v>
      </c>
      <c r="F16" s="4">
        <v>840000</v>
      </c>
      <c r="G16" s="4">
        <v>17096.52</v>
      </c>
      <c r="H16" s="4">
        <v>6.96</v>
      </c>
    </row>
    <row r="17" spans="2:8">
      <c r="B17" s="1" t="s">
        <v>999</v>
      </c>
      <c r="C17" s="9" t="s">
        <v>137</v>
      </c>
      <c r="D17" s="1" t="s">
        <v>138</v>
      </c>
      <c r="E17" s="1" t="s">
        <v>142</v>
      </c>
      <c r="F17" s="4">
        <v>1050000</v>
      </c>
      <c r="G17" s="4">
        <v>14977.73</v>
      </c>
      <c r="H17" s="4">
        <v>6.1</v>
      </c>
    </row>
    <row r="18" spans="2:8">
      <c r="B18" s="1" t="s">
        <v>281</v>
      </c>
      <c r="C18" s="9" t="s">
        <v>137</v>
      </c>
      <c r="D18" s="1" t="s">
        <v>138</v>
      </c>
      <c r="E18" s="1" t="s">
        <v>282</v>
      </c>
      <c r="F18" s="4">
        <v>3200000</v>
      </c>
      <c r="G18" s="4">
        <v>13817.6</v>
      </c>
      <c r="H18" s="4">
        <v>5.63</v>
      </c>
    </row>
    <row r="19" spans="2:8">
      <c r="B19" s="1" t="s">
        <v>1262</v>
      </c>
      <c r="C19" s="9" t="s">
        <v>137</v>
      </c>
      <c r="D19" s="1" t="s">
        <v>160</v>
      </c>
      <c r="E19" s="1" t="s">
        <v>519</v>
      </c>
      <c r="F19" s="4">
        <v>1600000</v>
      </c>
      <c r="G19" s="4">
        <v>12188.8</v>
      </c>
      <c r="H19" s="4">
        <v>4.96</v>
      </c>
    </row>
    <row r="20" spans="2:8">
      <c r="B20" s="1" t="s">
        <v>1254</v>
      </c>
      <c r="C20" s="9" t="s">
        <v>137</v>
      </c>
      <c r="D20" s="1" t="s">
        <v>163</v>
      </c>
      <c r="E20" s="1" t="s">
        <v>221</v>
      </c>
      <c r="F20" s="4">
        <v>3263149</v>
      </c>
      <c r="G20" s="4">
        <v>11293.76</v>
      </c>
      <c r="H20" s="4">
        <v>4.5999999999999996</v>
      </c>
    </row>
    <row r="21" spans="2:8">
      <c r="B21" s="1" t="s">
        <v>1369</v>
      </c>
      <c r="C21" s="9" t="s">
        <v>137</v>
      </c>
      <c r="D21" s="1" t="s">
        <v>155</v>
      </c>
      <c r="E21" s="1" t="s">
        <v>520</v>
      </c>
      <c r="F21" s="4">
        <v>1390074</v>
      </c>
      <c r="G21" s="4">
        <v>10615.3</v>
      </c>
      <c r="H21" s="4">
        <v>4.32</v>
      </c>
    </row>
    <row r="22" spans="2:8">
      <c r="B22" s="1" t="s">
        <v>984</v>
      </c>
      <c r="C22" s="9" t="s">
        <v>137</v>
      </c>
      <c r="D22" s="1" t="s">
        <v>151</v>
      </c>
      <c r="E22" s="1" t="s">
        <v>152</v>
      </c>
      <c r="F22" s="4">
        <v>1450000</v>
      </c>
      <c r="G22" s="4">
        <v>8143.93</v>
      </c>
      <c r="H22" s="4">
        <v>3.32</v>
      </c>
    </row>
    <row r="23" spans="2:8">
      <c r="B23" s="1" t="s">
        <v>985</v>
      </c>
      <c r="C23" s="9" t="s">
        <v>137</v>
      </c>
      <c r="D23" s="1" t="s">
        <v>143</v>
      </c>
      <c r="E23" s="1" t="s">
        <v>145</v>
      </c>
      <c r="F23" s="4">
        <v>255000</v>
      </c>
      <c r="G23" s="4">
        <v>8077</v>
      </c>
      <c r="H23" s="4">
        <v>3.29</v>
      </c>
    </row>
    <row r="24" spans="2:8">
      <c r="B24" s="1" t="s">
        <v>1088</v>
      </c>
      <c r="C24" s="9" t="s">
        <v>137</v>
      </c>
      <c r="D24" s="1" t="s">
        <v>190</v>
      </c>
      <c r="E24" s="1" t="s">
        <v>364</v>
      </c>
      <c r="F24" s="4">
        <v>210000</v>
      </c>
      <c r="G24" s="4">
        <v>6195.42</v>
      </c>
      <c r="H24" s="4">
        <v>2.52</v>
      </c>
    </row>
    <row r="25" spans="2:8">
      <c r="B25" s="1" t="s">
        <v>1308</v>
      </c>
      <c r="C25" s="9" t="s">
        <v>137</v>
      </c>
      <c r="D25" s="1" t="s">
        <v>167</v>
      </c>
      <c r="E25" s="1" t="s">
        <v>521</v>
      </c>
      <c r="F25" s="4">
        <v>575625</v>
      </c>
      <c r="G25" s="4">
        <v>5894.69</v>
      </c>
      <c r="H25" s="4">
        <v>2.4</v>
      </c>
    </row>
    <row r="26" spans="2:8">
      <c r="B26" s="1" t="s">
        <v>1055</v>
      </c>
      <c r="C26" s="9" t="s">
        <v>137</v>
      </c>
      <c r="D26" s="1" t="s">
        <v>143</v>
      </c>
      <c r="E26" s="1" t="s">
        <v>144</v>
      </c>
      <c r="F26" s="4">
        <v>350000</v>
      </c>
      <c r="G26" s="4">
        <v>5636.75</v>
      </c>
      <c r="H26" s="4">
        <v>2.2999999999999998</v>
      </c>
    </row>
    <row r="27" spans="2:8">
      <c r="B27" s="1" t="s">
        <v>1303</v>
      </c>
      <c r="C27" s="9" t="s">
        <v>137</v>
      </c>
      <c r="D27" s="1" t="s">
        <v>172</v>
      </c>
      <c r="E27" s="1" t="s">
        <v>212</v>
      </c>
      <c r="F27" s="4">
        <v>192016</v>
      </c>
      <c r="G27" s="4">
        <v>5522.76</v>
      </c>
      <c r="H27" s="4">
        <v>2.25</v>
      </c>
    </row>
    <row r="28" spans="2:8">
      <c r="B28" s="1" t="s">
        <v>1368</v>
      </c>
      <c r="C28" s="9" t="s">
        <v>137</v>
      </c>
      <c r="D28" s="1" t="s">
        <v>184</v>
      </c>
      <c r="E28" s="1" t="s">
        <v>489</v>
      </c>
      <c r="F28" s="4">
        <v>267834</v>
      </c>
      <c r="G28" s="4">
        <v>5358.55</v>
      </c>
      <c r="H28" s="4">
        <v>2.1800000000000002</v>
      </c>
    </row>
    <row r="29" spans="2:8">
      <c r="B29" s="1" t="s">
        <v>1309</v>
      </c>
      <c r="C29" s="9" t="s">
        <v>137</v>
      </c>
      <c r="D29" s="1" t="s">
        <v>155</v>
      </c>
      <c r="E29" s="1" t="s">
        <v>219</v>
      </c>
      <c r="F29" s="4">
        <v>476950</v>
      </c>
      <c r="G29" s="4">
        <v>5338.98</v>
      </c>
      <c r="H29" s="4">
        <v>2.17</v>
      </c>
    </row>
    <row r="30" spans="2:8">
      <c r="B30" s="1" t="s">
        <v>1304</v>
      </c>
      <c r="C30" s="9" t="s">
        <v>137</v>
      </c>
      <c r="D30" s="1" t="s">
        <v>210</v>
      </c>
      <c r="E30" s="1" t="s">
        <v>211</v>
      </c>
      <c r="F30" s="4">
        <v>1600000</v>
      </c>
      <c r="G30" s="4">
        <v>5236</v>
      </c>
      <c r="H30" s="4">
        <v>2.13</v>
      </c>
    </row>
    <row r="31" spans="2:8">
      <c r="B31" s="1" t="s">
        <v>1312</v>
      </c>
      <c r="C31" s="9" t="s">
        <v>137</v>
      </c>
      <c r="D31" s="1" t="s">
        <v>167</v>
      </c>
      <c r="E31" s="1" t="s">
        <v>508</v>
      </c>
      <c r="F31" s="4">
        <v>227500</v>
      </c>
      <c r="G31" s="4">
        <v>5214.53</v>
      </c>
      <c r="H31" s="4">
        <v>2.12</v>
      </c>
    </row>
    <row r="32" spans="2:8">
      <c r="B32" s="1" t="s">
        <v>1370</v>
      </c>
      <c r="C32" s="9" t="s">
        <v>137</v>
      </c>
      <c r="D32" s="1" t="s">
        <v>222</v>
      </c>
      <c r="E32" s="1" t="s">
        <v>522</v>
      </c>
      <c r="F32" s="4">
        <v>800000</v>
      </c>
      <c r="G32" s="4">
        <v>5110.3999999999996</v>
      </c>
      <c r="H32" s="4">
        <v>2.08</v>
      </c>
    </row>
    <row r="33" spans="2:8">
      <c r="B33" s="1" t="s">
        <v>1007</v>
      </c>
      <c r="C33" s="9" t="s">
        <v>137</v>
      </c>
      <c r="D33" s="1" t="s">
        <v>138</v>
      </c>
      <c r="E33" s="1" t="s">
        <v>146</v>
      </c>
      <c r="F33" s="4">
        <v>290000</v>
      </c>
      <c r="G33" s="4">
        <v>4798.92</v>
      </c>
      <c r="H33" s="4">
        <v>1.95</v>
      </c>
    </row>
    <row r="34" spans="2:8">
      <c r="B34" s="1" t="s">
        <v>981</v>
      </c>
      <c r="C34" s="9" t="s">
        <v>137</v>
      </c>
      <c r="D34" s="1" t="s">
        <v>160</v>
      </c>
      <c r="E34" s="1" t="s">
        <v>162</v>
      </c>
      <c r="F34" s="4">
        <v>2303000</v>
      </c>
      <c r="G34" s="4">
        <v>4720</v>
      </c>
      <c r="H34" s="4">
        <v>1.92</v>
      </c>
    </row>
    <row r="35" spans="2:8">
      <c r="B35" s="1" t="s">
        <v>1027</v>
      </c>
      <c r="C35" s="9" t="s">
        <v>137</v>
      </c>
      <c r="D35" s="1" t="s">
        <v>147</v>
      </c>
      <c r="E35" s="1" t="s">
        <v>148</v>
      </c>
      <c r="F35" s="4">
        <v>190300</v>
      </c>
      <c r="G35" s="4">
        <v>4645.51</v>
      </c>
      <c r="H35" s="4">
        <v>1.89</v>
      </c>
    </row>
    <row r="36" spans="2:8">
      <c r="B36" s="1" t="s">
        <v>1305</v>
      </c>
      <c r="C36" s="9" t="s">
        <v>137</v>
      </c>
      <c r="D36" s="1" t="s">
        <v>143</v>
      </c>
      <c r="E36" s="1" t="s">
        <v>275</v>
      </c>
      <c r="F36" s="4">
        <v>102112</v>
      </c>
      <c r="G36" s="4">
        <v>4406.59</v>
      </c>
      <c r="H36" s="4">
        <v>1.79</v>
      </c>
    </row>
    <row r="37" spans="2:8">
      <c r="B37" s="1" t="s">
        <v>1004</v>
      </c>
      <c r="C37" s="9" t="s">
        <v>137</v>
      </c>
      <c r="D37" s="1" t="s">
        <v>170</v>
      </c>
      <c r="E37" s="1" t="s">
        <v>179</v>
      </c>
      <c r="F37" s="4">
        <v>180000</v>
      </c>
      <c r="G37" s="4">
        <v>4309.38</v>
      </c>
      <c r="H37" s="4">
        <v>1.75</v>
      </c>
    </row>
    <row r="38" spans="2:8">
      <c r="B38" s="1" t="s">
        <v>1371</v>
      </c>
      <c r="C38" s="9" t="s">
        <v>137</v>
      </c>
      <c r="D38" s="1" t="s">
        <v>222</v>
      </c>
      <c r="E38" s="1" t="s">
        <v>523</v>
      </c>
      <c r="F38" s="4">
        <v>1711730</v>
      </c>
      <c r="G38" s="4">
        <v>4291.3100000000004</v>
      </c>
      <c r="H38" s="4">
        <v>1.75</v>
      </c>
    </row>
    <row r="39" spans="2:8">
      <c r="B39" s="1" t="s">
        <v>1041</v>
      </c>
      <c r="C39" s="9" t="s">
        <v>137</v>
      </c>
      <c r="D39" s="1" t="s">
        <v>170</v>
      </c>
      <c r="E39" s="1" t="s">
        <v>171</v>
      </c>
      <c r="F39" s="4">
        <v>56000</v>
      </c>
      <c r="G39" s="4">
        <v>4266.75</v>
      </c>
      <c r="H39" s="4">
        <v>1.74</v>
      </c>
    </row>
    <row r="40" spans="2:8">
      <c r="B40" s="1" t="s">
        <v>1307</v>
      </c>
      <c r="C40" s="9" t="s">
        <v>137</v>
      </c>
      <c r="D40" s="1" t="s">
        <v>213</v>
      </c>
      <c r="E40" s="1" t="s">
        <v>214</v>
      </c>
      <c r="F40" s="4">
        <v>489385</v>
      </c>
      <c r="G40" s="4">
        <v>4254.47</v>
      </c>
      <c r="H40" s="4">
        <v>1.73</v>
      </c>
    </row>
    <row r="41" spans="2:8">
      <c r="B41" s="1" t="s">
        <v>1257</v>
      </c>
      <c r="C41" s="9" t="s">
        <v>137</v>
      </c>
      <c r="D41" s="1" t="s">
        <v>160</v>
      </c>
      <c r="E41" s="1" t="s">
        <v>224</v>
      </c>
      <c r="F41" s="4">
        <v>181800</v>
      </c>
      <c r="G41" s="4">
        <v>4130.04</v>
      </c>
      <c r="H41" s="4">
        <v>1.68</v>
      </c>
    </row>
    <row r="42" spans="2:8">
      <c r="B42" s="1" t="s">
        <v>1059</v>
      </c>
      <c r="C42" s="9" t="s">
        <v>137</v>
      </c>
      <c r="D42" s="1" t="s">
        <v>184</v>
      </c>
      <c r="E42" s="1" t="s">
        <v>442</v>
      </c>
      <c r="F42" s="4">
        <v>450000</v>
      </c>
      <c r="G42" s="4">
        <v>3835.8</v>
      </c>
      <c r="H42" s="4">
        <v>1.56</v>
      </c>
    </row>
    <row r="43" spans="2:8">
      <c r="B43" s="1" t="s">
        <v>989</v>
      </c>
      <c r="C43" s="9" t="s">
        <v>137</v>
      </c>
      <c r="D43" s="1" t="s">
        <v>177</v>
      </c>
      <c r="E43" s="1" t="s">
        <v>178</v>
      </c>
      <c r="F43" s="4">
        <v>235832</v>
      </c>
      <c r="G43" s="4">
        <v>3776.73</v>
      </c>
      <c r="H43" s="4">
        <v>1.54</v>
      </c>
    </row>
    <row r="44" spans="2:8">
      <c r="B44" s="1" t="s">
        <v>1052</v>
      </c>
      <c r="C44" s="9" t="s">
        <v>137</v>
      </c>
      <c r="D44" s="1" t="s">
        <v>138</v>
      </c>
      <c r="E44" s="1" t="s">
        <v>412</v>
      </c>
      <c r="F44" s="4">
        <v>7001660</v>
      </c>
      <c r="G44" s="4">
        <v>3640.86</v>
      </c>
      <c r="H44" s="4">
        <v>1.48</v>
      </c>
    </row>
    <row r="45" spans="2:8">
      <c r="B45" s="1" t="s">
        <v>1372</v>
      </c>
      <c r="C45" s="9" t="s">
        <v>137</v>
      </c>
      <c r="D45" s="1" t="s">
        <v>184</v>
      </c>
      <c r="E45" s="1" t="s">
        <v>218</v>
      </c>
      <c r="F45" s="4">
        <v>84700</v>
      </c>
      <c r="G45" s="4">
        <v>3351.83</v>
      </c>
      <c r="H45" s="4">
        <v>1.36</v>
      </c>
    </row>
    <row r="46" spans="2:8">
      <c r="B46" s="1" t="s">
        <v>1373</v>
      </c>
      <c r="C46" s="9" t="s">
        <v>137</v>
      </c>
      <c r="D46" s="1" t="s">
        <v>172</v>
      </c>
      <c r="E46" s="1" t="s">
        <v>524</v>
      </c>
      <c r="F46" s="4">
        <v>174160</v>
      </c>
      <c r="G46" s="4">
        <v>2969.08</v>
      </c>
      <c r="H46" s="4">
        <v>1.21</v>
      </c>
    </row>
    <row r="47" spans="2:8">
      <c r="B47" s="1" t="s">
        <v>1012</v>
      </c>
      <c r="C47" s="9" t="s">
        <v>137</v>
      </c>
      <c r="D47" s="1" t="s">
        <v>244</v>
      </c>
      <c r="E47" s="1" t="s">
        <v>381</v>
      </c>
      <c r="F47" s="4">
        <v>375000</v>
      </c>
      <c r="G47" s="4">
        <v>2786.63</v>
      </c>
      <c r="H47" s="4">
        <v>1.1299999999999999</v>
      </c>
    </row>
    <row r="48" spans="2:8">
      <c r="B48" s="1" t="s">
        <v>1002</v>
      </c>
      <c r="C48" s="9" t="s">
        <v>137</v>
      </c>
      <c r="D48" s="1" t="s">
        <v>160</v>
      </c>
      <c r="E48" s="1" t="s">
        <v>161</v>
      </c>
      <c r="F48" s="4">
        <v>115000</v>
      </c>
      <c r="G48" s="4">
        <v>2683.3</v>
      </c>
      <c r="H48" s="4">
        <v>1.0900000000000001</v>
      </c>
    </row>
    <row r="49" spans="2:9">
      <c r="B49" s="1" t="s">
        <v>1297</v>
      </c>
      <c r="C49" s="9" t="s">
        <v>137</v>
      </c>
      <c r="D49" s="1" t="s">
        <v>225</v>
      </c>
      <c r="E49" s="1" t="s">
        <v>450</v>
      </c>
      <c r="F49" s="4">
        <v>180000</v>
      </c>
      <c r="G49" s="4">
        <v>2553.12</v>
      </c>
      <c r="H49" s="4">
        <v>1.04</v>
      </c>
    </row>
    <row r="50" spans="2:9">
      <c r="B50" s="1" t="s">
        <v>1051</v>
      </c>
      <c r="C50" s="9" t="s">
        <v>137</v>
      </c>
      <c r="D50" s="1" t="s">
        <v>244</v>
      </c>
      <c r="E50" s="1" t="s">
        <v>301</v>
      </c>
      <c r="F50" s="4">
        <v>30000</v>
      </c>
      <c r="G50" s="4">
        <v>2093.31</v>
      </c>
      <c r="H50" s="4">
        <v>0.85</v>
      </c>
    </row>
    <row r="51" spans="2:9">
      <c r="B51" s="1" t="s">
        <v>1067</v>
      </c>
      <c r="C51" s="9" t="s">
        <v>137</v>
      </c>
      <c r="D51" s="1" t="s">
        <v>167</v>
      </c>
      <c r="E51" s="1" t="s">
        <v>168</v>
      </c>
      <c r="F51" s="4">
        <v>27375</v>
      </c>
      <c r="G51" s="4">
        <v>1343.04</v>
      </c>
      <c r="H51" s="4">
        <v>0.55000000000000004</v>
      </c>
    </row>
    <row r="52" spans="2:9">
      <c r="B52" s="1" t="s">
        <v>1078</v>
      </c>
      <c r="C52" s="9" t="s">
        <v>137</v>
      </c>
      <c r="D52" s="1" t="s">
        <v>192</v>
      </c>
      <c r="E52" s="1" t="s">
        <v>384</v>
      </c>
      <c r="F52" s="4">
        <v>518847</v>
      </c>
      <c r="G52" s="4">
        <v>1163.51</v>
      </c>
      <c r="H52" s="4">
        <v>0.47</v>
      </c>
    </row>
    <row r="53" spans="2:9">
      <c r="B53" s="1" t="s">
        <v>1354</v>
      </c>
      <c r="C53" s="9" t="s">
        <v>137</v>
      </c>
      <c r="D53" s="1" t="s">
        <v>235</v>
      </c>
      <c r="E53" s="1" t="s">
        <v>510</v>
      </c>
      <c r="F53" s="4">
        <v>210000</v>
      </c>
      <c r="G53" s="4">
        <v>4.2</v>
      </c>
      <c r="H53" s="4">
        <v>0</v>
      </c>
      <c r="I53" s="1" t="s">
        <v>415</v>
      </c>
    </row>
    <row r="54" spans="2:9">
      <c r="B54" s="2" t="s">
        <v>203</v>
      </c>
      <c r="C54" s="11"/>
      <c r="D54" s="2"/>
      <c r="E54" s="2"/>
      <c r="F54" s="7"/>
      <c r="G54" s="7">
        <f>SUM(G12:G53)</f>
        <v>235194.35</v>
      </c>
      <c r="H54" s="7">
        <f>SUM(H12:H53)</f>
        <v>95.730000000000018</v>
      </c>
    </row>
    <row r="55" spans="2:9">
      <c r="B55" s="2" t="s">
        <v>204</v>
      </c>
      <c r="C55" s="11"/>
      <c r="D55" s="2"/>
      <c r="E55" s="2"/>
      <c r="F55" s="7"/>
      <c r="G55" s="7">
        <v>10577.08</v>
      </c>
      <c r="H55" s="7">
        <v>4.3099999999999996</v>
      </c>
    </row>
    <row r="56" spans="2:9">
      <c r="B56" s="2" t="s">
        <v>121</v>
      </c>
      <c r="C56" s="11"/>
      <c r="D56" s="2"/>
      <c r="E56" s="2"/>
      <c r="F56" s="7"/>
      <c r="G56" s="7">
        <v>245771.43</v>
      </c>
      <c r="H56" s="7">
        <v>100.09</v>
      </c>
    </row>
    <row r="57" spans="2:9">
      <c r="B57" s="2" t="s">
        <v>259</v>
      </c>
      <c r="C57" s="11"/>
      <c r="D57" s="2"/>
      <c r="E57" s="2"/>
      <c r="F57" s="7"/>
      <c r="G57" s="7">
        <v>-203.58901089000392</v>
      </c>
      <c r="H57" s="7">
        <v>-9.0000000000003411E-2</v>
      </c>
    </row>
    <row r="58" spans="2:9">
      <c r="B58" s="2" t="s">
        <v>123</v>
      </c>
      <c r="C58" s="11"/>
      <c r="D58" s="2"/>
      <c r="E58" s="2"/>
      <c r="F58" s="7"/>
      <c r="G58" s="7">
        <v>245567.84098911</v>
      </c>
      <c r="H58" s="7">
        <v>100</v>
      </c>
    </row>
    <row r="59" spans="2:9">
      <c r="B59" s="1" t="s">
        <v>124</v>
      </c>
    </row>
    <row r="60" spans="2:9">
      <c r="B60" s="1" t="s">
        <v>125</v>
      </c>
    </row>
    <row r="62" spans="2:9" ht="25.5">
      <c r="B62" s="8" t="s">
        <v>126</v>
      </c>
      <c r="C62" s="9" t="s">
        <v>127</v>
      </c>
    </row>
    <row r="63" spans="2:9">
      <c r="B63" s="2"/>
    </row>
    <row r="64" spans="2:9">
      <c r="B64" s="2" t="s">
        <v>128</v>
      </c>
    </row>
    <row r="65" spans="2:8">
      <c r="B65" s="2" t="s">
        <v>205</v>
      </c>
    </row>
    <row r="66" spans="2:8">
      <c r="B66" s="2" t="s">
        <v>129</v>
      </c>
    </row>
    <row r="67" spans="2:8">
      <c r="B67" s="2" t="s">
        <v>525</v>
      </c>
      <c r="C67" s="11"/>
    </row>
    <row r="68" spans="2:8">
      <c r="B68" s="2" t="s">
        <v>526</v>
      </c>
      <c r="C68" s="11"/>
    </row>
    <row r="69" spans="2:8">
      <c r="B69" s="2" t="s">
        <v>527</v>
      </c>
      <c r="C69" s="11"/>
    </row>
    <row r="70" spans="2:8">
      <c r="B70" s="2" t="s">
        <v>528</v>
      </c>
      <c r="C70" s="11"/>
    </row>
    <row r="71" spans="2:8">
      <c r="B71" s="2" t="s">
        <v>529</v>
      </c>
      <c r="C71" s="11"/>
    </row>
    <row r="72" spans="2:8">
      <c r="B72" s="2" t="s">
        <v>530</v>
      </c>
      <c r="C72" s="11"/>
    </row>
    <row r="73" spans="2:8">
      <c r="B73" s="2" t="s">
        <v>531</v>
      </c>
      <c r="C73" s="11"/>
    </row>
    <row r="74" spans="2:8">
      <c r="B74" s="2" t="s">
        <v>532</v>
      </c>
      <c r="C74" s="11"/>
    </row>
    <row r="75" spans="2:8" s="93" customFormat="1">
      <c r="B75" s="94" t="s">
        <v>2317</v>
      </c>
      <c r="C75" s="95"/>
      <c r="F75" s="96"/>
      <c r="G75" s="96"/>
      <c r="H75" s="96"/>
    </row>
    <row r="76" spans="2:8" s="93" customFormat="1">
      <c r="B76" s="94" t="s">
        <v>130</v>
      </c>
      <c r="C76" s="97"/>
      <c r="F76" s="96"/>
      <c r="G76" s="96"/>
      <c r="H76" s="96"/>
    </row>
    <row r="77" spans="2:8" s="93" customFormat="1">
      <c r="B77" s="94" t="s">
        <v>131</v>
      </c>
      <c r="C77" s="97"/>
      <c r="F77" s="96"/>
      <c r="G77" s="96"/>
      <c r="H77" s="96"/>
    </row>
  </sheetData>
  <mergeCells count="2">
    <mergeCell ref="B1:E1"/>
    <mergeCell ref="C3:C7"/>
  </mergeCells>
  <hyperlinks>
    <hyperlink ref="A1" location="Index!A1" display="Index" xr:uid="{00000000-0004-0000-0D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88"/>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79</v>
      </c>
      <c r="C1" s="297"/>
      <c r="D1" s="297"/>
      <c r="E1" s="297"/>
    </row>
    <row r="2" spans="1:9" ht="13.5" thickBot="1"/>
    <row r="3" spans="1:9" ht="15">
      <c r="B3" s="158" t="s">
        <v>2877</v>
      </c>
      <c r="C3" s="325"/>
    </row>
    <row r="4" spans="1:9" ht="30">
      <c r="B4" s="159" t="s">
        <v>2878</v>
      </c>
      <c r="C4" s="326"/>
    </row>
    <row r="5" spans="1:9" ht="15">
      <c r="B5" s="161" t="s">
        <v>2295</v>
      </c>
      <c r="C5" s="326"/>
    </row>
    <row r="6" spans="1:9" ht="15">
      <c r="B6" s="161" t="s">
        <v>2879</v>
      </c>
      <c r="C6" s="326"/>
    </row>
    <row r="7" spans="1:9" ht="30.75" thickBot="1">
      <c r="B7" s="162" t="s">
        <v>2880</v>
      </c>
      <c r="C7" s="327"/>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1044</v>
      </c>
      <c r="C15" s="9" t="s">
        <v>137</v>
      </c>
      <c r="D15" s="1" t="s">
        <v>149</v>
      </c>
      <c r="E15" s="1" t="s">
        <v>280</v>
      </c>
      <c r="F15" s="4">
        <v>470000</v>
      </c>
      <c r="G15" s="4">
        <v>4978.24</v>
      </c>
      <c r="H15" s="4">
        <v>3.69</v>
      </c>
    </row>
    <row r="16" spans="1:9">
      <c r="B16" s="1" t="s">
        <v>1296</v>
      </c>
      <c r="C16" s="9" t="s">
        <v>137</v>
      </c>
      <c r="D16" s="1" t="s">
        <v>172</v>
      </c>
      <c r="E16" s="1" t="s">
        <v>354</v>
      </c>
      <c r="F16" s="4">
        <v>133400</v>
      </c>
      <c r="G16" s="4">
        <v>4878.7700000000004</v>
      </c>
      <c r="H16" s="4">
        <v>3.61</v>
      </c>
    </row>
    <row r="17" spans="2:8">
      <c r="B17" s="1" t="s">
        <v>1009</v>
      </c>
      <c r="C17" s="9" t="s">
        <v>137</v>
      </c>
      <c r="D17" s="1" t="s">
        <v>255</v>
      </c>
      <c r="E17" s="1" t="s">
        <v>365</v>
      </c>
      <c r="F17" s="4">
        <v>3700000</v>
      </c>
      <c r="G17" s="4">
        <v>4625</v>
      </c>
      <c r="H17" s="4">
        <v>3.43</v>
      </c>
    </row>
    <row r="18" spans="2:8">
      <c r="B18" s="1" t="s">
        <v>1073</v>
      </c>
      <c r="C18" s="9" t="s">
        <v>137</v>
      </c>
      <c r="D18" s="1" t="s">
        <v>251</v>
      </c>
      <c r="E18" s="1" t="s">
        <v>272</v>
      </c>
      <c r="F18" s="4">
        <v>120000</v>
      </c>
      <c r="G18" s="4">
        <v>4530.18</v>
      </c>
      <c r="H18" s="4">
        <v>3.35</v>
      </c>
    </row>
    <row r="19" spans="2:8">
      <c r="B19" s="1" t="s">
        <v>1088</v>
      </c>
      <c r="C19" s="9" t="s">
        <v>137</v>
      </c>
      <c r="D19" s="1" t="s">
        <v>190</v>
      </c>
      <c r="E19" s="1" t="s">
        <v>364</v>
      </c>
      <c r="F19" s="4">
        <v>150000</v>
      </c>
      <c r="G19" s="4">
        <v>4425.3</v>
      </c>
      <c r="H19" s="4">
        <v>3.28</v>
      </c>
    </row>
    <row r="20" spans="2:8">
      <c r="B20" s="1" t="s">
        <v>1005</v>
      </c>
      <c r="C20" s="9" t="s">
        <v>137</v>
      </c>
      <c r="D20" s="1" t="s">
        <v>341</v>
      </c>
      <c r="E20" s="1" t="s">
        <v>343</v>
      </c>
      <c r="F20" s="4">
        <v>1000000</v>
      </c>
      <c r="G20" s="4">
        <v>4317.5</v>
      </c>
      <c r="H20" s="4">
        <v>3.2</v>
      </c>
    </row>
    <row r="21" spans="2:8">
      <c r="B21" s="1" t="s">
        <v>1374</v>
      </c>
      <c r="C21" s="9" t="s">
        <v>137</v>
      </c>
      <c r="D21" s="1" t="s">
        <v>167</v>
      </c>
      <c r="E21" s="1" t="s">
        <v>480</v>
      </c>
      <c r="F21" s="4">
        <v>600000</v>
      </c>
      <c r="G21" s="4">
        <v>3849</v>
      </c>
      <c r="H21" s="4">
        <v>2.85</v>
      </c>
    </row>
    <row r="22" spans="2:8">
      <c r="B22" s="1" t="s">
        <v>1261</v>
      </c>
      <c r="C22" s="9" t="s">
        <v>137</v>
      </c>
      <c r="D22" s="1" t="s">
        <v>448</v>
      </c>
      <c r="E22" s="1" t="s">
        <v>481</v>
      </c>
      <c r="F22" s="4">
        <v>1261000</v>
      </c>
      <c r="G22" s="4">
        <v>3415.42</v>
      </c>
      <c r="H22" s="4">
        <v>2.5299999999999998</v>
      </c>
    </row>
    <row r="23" spans="2:8">
      <c r="B23" s="1" t="s">
        <v>1004</v>
      </c>
      <c r="C23" s="9" t="s">
        <v>137</v>
      </c>
      <c r="D23" s="1" t="s">
        <v>170</v>
      </c>
      <c r="E23" s="1" t="s">
        <v>179</v>
      </c>
      <c r="F23" s="4">
        <v>140000</v>
      </c>
      <c r="G23" s="4">
        <v>3351.74</v>
      </c>
      <c r="H23" s="4">
        <v>2.48</v>
      </c>
    </row>
    <row r="24" spans="2:8">
      <c r="B24" s="1" t="s">
        <v>1021</v>
      </c>
      <c r="C24" s="9" t="s">
        <v>137</v>
      </c>
      <c r="D24" s="1" t="s">
        <v>147</v>
      </c>
      <c r="E24" s="1" t="s">
        <v>482</v>
      </c>
      <c r="F24" s="4">
        <v>700000</v>
      </c>
      <c r="G24" s="4">
        <v>3330.25</v>
      </c>
      <c r="H24" s="4">
        <v>2.4700000000000002</v>
      </c>
    </row>
    <row r="25" spans="2:8">
      <c r="B25" s="1" t="s">
        <v>1365</v>
      </c>
      <c r="C25" s="9" t="s">
        <v>137</v>
      </c>
      <c r="D25" s="1" t="s">
        <v>192</v>
      </c>
      <c r="E25" s="1" t="s">
        <v>483</v>
      </c>
      <c r="F25" s="4">
        <v>85000</v>
      </c>
      <c r="G25" s="4">
        <v>3297.79</v>
      </c>
      <c r="H25" s="4">
        <v>2.44</v>
      </c>
    </row>
    <row r="26" spans="2:8">
      <c r="B26" s="1" t="s">
        <v>1251</v>
      </c>
      <c r="C26" s="9" t="s">
        <v>137</v>
      </c>
      <c r="D26" s="1" t="s">
        <v>149</v>
      </c>
      <c r="E26" s="1" t="s">
        <v>446</v>
      </c>
      <c r="F26" s="4">
        <v>661000</v>
      </c>
      <c r="G26" s="4">
        <v>3219.73</v>
      </c>
      <c r="H26" s="4">
        <v>2.38</v>
      </c>
    </row>
    <row r="27" spans="2:8">
      <c r="B27" s="1" t="s">
        <v>982</v>
      </c>
      <c r="C27" s="9" t="s">
        <v>137</v>
      </c>
      <c r="D27" s="1" t="s">
        <v>138</v>
      </c>
      <c r="E27" s="1" t="s">
        <v>139</v>
      </c>
      <c r="F27" s="4">
        <v>470000</v>
      </c>
      <c r="G27" s="4">
        <v>3207.75</v>
      </c>
      <c r="H27" s="4">
        <v>2.38</v>
      </c>
    </row>
    <row r="28" spans="2:8">
      <c r="B28" s="1" t="s">
        <v>1091</v>
      </c>
      <c r="C28" s="9" t="s">
        <v>137</v>
      </c>
      <c r="D28" s="1" t="s">
        <v>484</v>
      </c>
      <c r="E28" s="1" t="s">
        <v>485</v>
      </c>
      <c r="F28" s="4">
        <v>10000</v>
      </c>
      <c r="G28" s="4">
        <v>3150.21</v>
      </c>
      <c r="H28" s="4">
        <v>2.33</v>
      </c>
    </row>
    <row r="29" spans="2:8">
      <c r="B29" s="1" t="s">
        <v>1298</v>
      </c>
      <c r="C29" s="9" t="s">
        <v>137</v>
      </c>
      <c r="D29" s="1" t="s">
        <v>158</v>
      </c>
      <c r="E29" s="1" t="s">
        <v>159</v>
      </c>
      <c r="F29" s="4">
        <v>294200</v>
      </c>
      <c r="G29" s="4">
        <v>3064.83</v>
      </c>
      <c r="H29" s="4">
        <v>2.27</v>
      </c>
    </row>
    <row r="30" spans="2:8">
      <c r="B30" s="1" t="s">
        <v>1080</v>
      </c>
      <c r="C30" s="9" t="s">
        <v>137</v>
      </c>
      <c r="D30" s="1" t="s">
        <v>181</v>
      </c>
      <c r="E30" s="1" t="s">
        <v>486</v>
      </c>
      <c r="F30" s="4">
        <v>270000</v>
      </c>
      <c r="G30" s="4">
        <v>3029.67</v>
      </c>
      <c r="H30" s="4">
        <v>2.2400000000000002</v>
      </c>
    </row>
    <row r="31" spans="2:8">
      <c r="B31" s="1" t="s">
        <v>1058</v>
      </c>
      <c r="C31" s="9" t="s">
        <v>137</v>
      </c>
      <c r="D31" s="1" t="s">
        <v>143</v>
      </c>
      <c r="E31" s="1" t="s">
        <v>487</v>
      </c>
      <c r="F31" s="4">
        <v>115000</v>
      </c>
      <c r="G31" s="4">
        <v>2989.71</v>
      </c>
      <c r="H31" s="4">
        <v>2.21</v>
      </c>
    </row>
    <row r="32" spans="2:8">
      <c r="B32" s="1" t="s">
        <v>1096</v>
      </c>
      <c r="C32" s="9" t="s">
        <v>137</v>
      </c>
      <c r="D32" s="1" t="s">
        <v>163</v>
      </c>
      <c r="E32" s="1" t="s">
        <v>164</v>
      </c>
      <c r="F32" s="4">
        <v>400000</v>
      </c>
      <c r="G32" s="4">
        <v>2859.8</v>
      </c>
      <c r="H32" s="4">
        <v>2.12</v>
      </c>
    </row>
    <row r="33" spans="2:8">
      <c r="B33" s="1" t="s">
        <v>1353</v>
      </c>
      <c r="C33" s="9" t="s">
        <v>137</v>
      </c>
      <c r="D33" s="1" t="s">
        <v>167</v>
      </c>
      <c r="E33" s="1" t="s">
        <v>380</v>
      </c>
      <c r="F33" s="4">
        <v>135000</v>
      </c>
      <c r="G33" s="4">
        <v>2840.94</v>
      </c>
      <c r="H33" s="4">
        <v>2.1</v>
      </c>
    </row>
    <row r="34" spans="2:8">
      <c r="B34" s="1" t="s">
        <v>996</v>
      </c>
      <c r="C34" s="9" t="s">
        <v>137</v>
      </c>
      <c r="D34" s="1" t="s">
        <v>222</v>
      </c>
      <c r="E34" s="1" t="s">
        <v>294</v>
      </c>
      <c r="F34" s="4">
        <v>70000</v>
      </c>
      <c r="G34" s="4">
        <v>2824.5</v>
      </c>
      <c r="H34" s="4">
        <v>2.09</v>
      </c>
    </row>
    <row r="35" spans="2:8">
      <c r="B35" s="1" t="s">
        <v>1035</v>
      </c>
      <c r="C35" s="9" t="s">
        <v>137</v>
      </c>
      <c r="D35" s="1" t="s">
        <v>155</v>
      </c>
      <c r="E35" s="1" t="s">
        <v>488</v>
      </c>
      <c r="F35" s="4">
        <v>370000</v>
      </c>
      <c r="G35" s="4">
        <v>2663.45</v>
      </c>
      <c r="H35" s="4">
        <v>1.97</v>
      </c>
    </row>
    <row r="36" spans="2:8">
      <c r="B36" s="1" t="s">
        <v>1030</v>
      </c>
      <c r="C36" s="9" t="s">
        <v>137</v>
      </c>
      <c r="D36" s="1" t="s">
        <v>138</v>
      </c>
      <c r="E36" s="1" t="s">
        <v>410</v>
      </c>
      <c r="F36" s="4">
        <v>3000000</v>
      </c>
      <c r="G36" s="4">
        <v>2623.5</v>
      </c>
      <c r="H36" s="4">
        <v>1.94</v>
      </c>
    </row>
    <row r="37" spans="2:8">
      <c r="B37" s="1" t="s">
        <v>1375</v>
      </c>
      <c r="C37" s="9" t="s">
        <v>137</v>
      </c>
      <c r="D37" s="1" t="s">
        <v>184</v>
      </c>
      <c r="E37" s="1" t="s">
        <v>390</v>
      </c>
      <c r="F37" s="4">
        <v>120798</v>
      </c>
      <c r="G37" s="4">
        <v>2536.88</v>
      </c>
      <c r="H37" s="4">
        <v>1.88</v>
      </c>
    </row>
    <row r="38" spans="2:8">
      <c r="B38" s="1" t="s">
        <v>1368</v>
      </c>
      <c r="C38" s="9" t="s">
        <v>137</v>
      </c>
      <c r="D38" s="1" t="s">
        <v>184</v>
      </c>
      <c r="E38" s="1" t="s">
        <v>489</v>
      </c>
      <c r="F38" s="4">
        <v>126000</v>
      </c>
      <c r="G38" s="4">
        <v>2520.88</v>
      </c>
      <c r="H38" s="4">
        <v>1.87</v>
      </c>
    </row>
    <row r="39" spans="2:8">
      <c r="B39" s="1" t="s">
        <v>1253</v>
      </c>
      <c r="C39" s="9" t="s">
        <v>137</v>
      </c>
      <c r="D39" s="1" t="s">
        <v>143</v>
      </c>
      <c r="E39" s="1" t="s">
        <v>166</v>
      </c>
      <c r="F39" s="4">
        <v>77660</v>
      </c>
      <c r="G39" s="4">
        <v>2441.0100000000002</v>
      </c>
      <c r="H39" s="4">
        <v>1.81</v>
      </c>
    </row>
    <row r="40" spans="2:8">
      <c r="B40" s="1" t="s">
        <v>1045</v>
      </c>
      <c r="C40" s="9" t="s">
        <v>137</v>
      </c>
      <c r="D40" s="1" t="s">
        <v>167</v>
      </c>
      <c r="E40" s="1" t="s">
        <v>187</v>
      </c>
      <c r="F40" s="4">
        <v>70000</v>
      </c>
      <c r="G40" s="4">
        <v>2417.52</v>
      </c>
      <c r="H40" s="4">
        <v>1.79</v>
      </c>
    </row>
    <row r="41" spans="2:8">
      <c r="B41" s="1" t="s">
        <v>1257</v>
      </c>
      <c r="C41" s="9" t="s">
        <v>137</v>
      </c>
      <c r="D41" s="1" t="s">
        <v>160</v>
      </c>
      <c r="E41" s="1" t="s">
        <v>224</v>
      </c>
      <c r="F41" s="4">
        <v>102700</v>
      </c>
      <c r="G41" s="4">
        <v>2333.09</v>
      </c>
      <c r="H41" s="4">
        <v>1.73</v>
      </c>
    </row>
    <row r="42" spans="2:8">
      <c r="B42" s="1" t="s">
        <v>1366</v>
      </c>
      <c r="C42" s="9" t="s">
        <v>137</v>
      </c>
      <c r="D42" s="1" t="s">
        <v>155</v>
      </c>
      <c r="E42" s="1" t="s">
        <v>490</v>
      </c>
      <c r="F42" s="4">
        <v>310002</v>
      </c>
      <c r="G42" s="4">
        <v>2308.89</v>
      </c>
      <c r="H42" s="4">
        <v>1.71</v>
      </c>
    </row>
    <row r="43" spans="2:8">
      <c r="B43" s="1" t="s">
        <v>1376</v>
      </c>
      <c r="C43" s="9" t="s">
        <v>137</v>
      </c>
      <c r="D43" s="1" t="s">
        <v>192</v>
      </c>
      <c r="E43" s="1" t="s">
        <v>491</v>
      </c>
      <c r="F43" s="4">
        <v>250000</v>
      </c>
      <c r="G43" s="4">
        <v>2307.25</v>
      </c>
      <c r="H43" s="4">
        <v>1.71</v>
      </c>
    </row>
    <row r="44" spans="2:8">
      <c r="B44" s="1" t="s">
        <v>1069</v>
      </c>
      <c r="C44" s="9" t="s">
        <v>137</v>
      </c>
      <c r="D44" s="1" t="s">
        <v>147</v>
      </c>
      <c r="E44" s="1" t="s">
        <v>492</v>
      </c>
      <c r="F44" s="4">
        <v>1500000</v>
      </c>
      <c r="G44" s="4">
        <v>2271</v>
      </c>
      <c r="H44" s="4">
        <v>1.68</v>
      </c>
    </row>
    <row r="45" spans="2:8">
      <c r="B45" s="1" t="s">
        <v>1352</v>
      </c>
      <c r="C45" s="9" t="s">
        <v>137</v>
      </c>
      <c r="D45" s="1" t="s">
        <v>155</v>
      </c>
      <c r="E45" s="1" t="s">
        <v>493</v>
      </c>
      <c r="F45" s="4">
        <v>131000</v>
      </c>
      <c r="G45" s="4">
        <v>2268.92</v>
      </c>
      <c r="H45" s="4">
        <v>1.68</v>
      </c>
    </row>
    <row r="46" spans="2:8">
      <c r="B46" s="1" t="s">
        <v>1028</v>
      </c>
      <c r="C46" s="9" t="s">
        <v>137</v>
      </c>
      <c r="D46" s="1" t="s">
        <v>192</v>
      </c>
      <c r="E46" s="1" t="s">
        <v>276</v>
      </c>
      <c r="F46" s="4">
        <v>42000</v>
      </c>
      <c r="G46" s="4">
        <v>2190.2199999999998</v>
      </c>
      <c r="H46" s="4">
        <v>1.62</v>
      </c>
    </row>
    <row r="47" spans="2:8">
      <c r="B47" s="1" t="s">
        <v>993</v>
      </c>
      <c r="C47" s="9" t="s">
        <v>137</v>
      </c>
      <c r="D47" s="1" t="s">
        <v>143</v>
      </c>
      <c r="E47" s="1" t="s">
        <v>421</v>
      </c>
      <c r="F47" s="4">
        <v>180000</v>
      </c>
      <c r="G47" s="4">
        <v>2177.19</v>
      </c>
      <c r="H47" s="4">
        <v>1.61</v>
      </c>
    </row>
    <row r="48" spans="2:8">
      <c r="B48" s="1" t="s">
        <v>1059</v>
      </c>
      <c r="C48" s="9" t="s">
        <v>137</v>
      </c>
      <c r="D48" s="1" t="s">
        <v>184</v>
      </c>
      <c r="E48" s="1" t="s">
        <v>442</v>
      </c>
      <c r="F48" s="4">
        <v>250000</v>
      </c>
      <c r="G48" s="4">
        <v>2131</v>
      </c>
      <c r="H48" s="4">
        <v>1.58</v>
      </c>
    </row>
    <row r="49" spans="2:8">
      <c r="B49" s="1" t="s">
        <v>990</v>
      </c>
      <c r="C49" s="9" t="s">
        <v>137</v>
      </c>
      <c r="D49" s="1" t="s">
        <v>167</v>
      </c>
      <c r="E49" s="1" t="s">
        <v>169</v>
      </c>
      <c r="F49" s="4">
        <v>45000</v>
      </c>
      <c r="G49" s="4">
        <v>2120.04</v>
      </c>
      <c r="H49" s="4">
        <v>1.57</v>
      </c>
    </row>
    <row r="50" spans="2:8">
      <c r="B50" s="1" t="s">
        <v>1095</v>
      </c>
      <c r="C50" s="9" t="s">
        <v>137</v>
      </c>
      <c r="D50" s="1" t="s">
        <v>184</v>
      </c>
      <c r="E50" s="1" t="s">
        <v>494</v>
      </c>
      <c r="F50" s="4">
        <v>96999</v>
      </c>
      <c r="G50" s="4">
        <v>2019.28</v>
      </c>
      <c r="H50" s="4">
        <v>1.5</v>
      </c>
    </row>
    <row r="51" spans="2:8">
      <c r="B51" s="1" t="s">
        <v>1294</v>
      </c>
      <c r="C51" s="9" t="s">
        <v>137</v>
      </c>
      <c r="D51" s="1" t="s">
        <v>355</v>
      </c>
      <c r="E51" s="1" t="s">
        <v>356</v>
      </c>
      <c r="F51" s="4">
        <v>650000</v>
      </c>
      <c r="G51" s="4">
        <v>1982.18</v>
      </c>
      <c r="H51" s="4">
        <v>1.47</v>
      </c>
    </row>
    <row r="52" spans="2:8">
      <c r="B52" s="1" t="s">
        <v>1299</v>
      </c>
      <c r="C52" s="9" t="s">
        <v>137</v>
      </c>
      <c r="D52" s="1" t="s">
        <v>448</v>
      </c>
      <c r="E52" s="1" t="s">
        <v>451</v>
      </c>
      <c r="F52" s="4">
        <v>601854</v>
      </c>
      <c r="G52" s="4">
        <v>1963.55</v>
      </c>
      <c r="H52" s="4">
        <v>1.45</v>
      </c>
    </row>
    <row r="53" spans="2:8">
      <c r="B53" s="1" t="s">
        <v>1377</v>
      </c>
      <c r="C53" s="9" t="s">
        <v>137</v>
      </c>
      <c r="D53" s="1" t="s">
        <v>184</v>
      </c>
      <c r="E53" s="1" t="s">
        <v>229</v>
      </c>
      <c r="F53" s="4">
        <v>146670</v>
      </c>
      <c r="G53" s="4">
        <v>1933.84</v>
      </c>
      <c r="H53" s="4">
        <v>1.43</v>
      </c>
    </row>
    <row r="54" spans="2:8">
      <c r="B54" s="1" t="s">
        <v>1300</v>
      </c>
      <c r="C54" s="9" t="s">
        <v>137</v>
      </c>
      <c r="D54" s="1" t="s">
        <v>222</v>
      </c>
      <c r="E54" s="1" t="s">
        <v>452</v>
      </c>
      <c r="F54" s="4">
        <v>50000</v>
      </c>
      <c r="G54" s="4">
        <v>1778.18</v>
      </c>
      <c r="H54" s="4">
        <v>1.32</v>
      </c>
    </row>
    <row r="55" spans="2:8">
      <c r="B55" s="1" t="s">
        <v>1057</v>
      </c>
      <c r="C55" s="9" t="s">
        <v>137</v>
      </c>
      <c r="D55" s="1" t="s">
        <v>138</v>
      </c>
      <c r="E55" s="1" t="s">
        <v>154</v>
      </c>
      <c r="F55" s="4">
        <v>250000</v>
      </c>
      <c r="G55" s="4">
        <v>1772.25</v>
      </c>
      <c r="H55" s="4">
        <v>1.31</v>
      </c>
    </row>
    <row r="56" spans="2:8">
      <c r="B56" s="1" t="s">
        <v>1077</v>
      </c>
      <c r="C56" s="9" t="s">
        <v>137</v>
      </c>
      <c r="D56" s="1" t="s">
        <v>138</v>
      </c>
      <c r="E56" s="1" t="s">
        <v>396</v>
      </c>
      <c r="F56" s="4">
        <v>1177000</v>
      </c>
      <c r="G56" s="4">
        <v>1768.44</v>
      </c>
      <c r="H56" s="4">
        <v>1.31</v>
      </c>
    </row>
    <row r="57" spans="2:8">
      <c r="B57" s="1" t="s">
        <v>1054</v>
      </c>
      <c r="C57" s="9" t="s">
        <v>137</v>
      </c>
      <c r="D57" s="1" t="s">
        <v>163</v>
      </c>
      <c r="E57" s="1" t="s">
        <v>351</v>
      </c>
      <c r="F57" s="4">
        <v>1259000</v>
      </c>
      <c r="G57" s="4">
        <v>1756.93</v>
      </c>
      <c r="H57" s="4">
        <v>1.3</v>
      </c>
    </row>
    <row r="58" spans="2:8">
      <c r="B58" s="1" t="s">
        <v>1263</v>
      </c>
      <c r="C58" s="9" t="s">
        <v>137</v>
      </c>
      <c r="D58" s="1" t="s">
        <v>160</v>
      </c>
      <c r="E58" s="1" t="s">
        <v>198</v>
      </c>
      <c r="F58" s="4">
        <v>7052</v>
      </c>
      <c r="G58" s="4">
        <v>1739.09</v>
      </c>
      <c r="H58" s="4">
        <v>1.29</v>
      </c>
    </row>
    <row r="59" spans="2:8">
      <c r="B59" s="1" t="s">
        <v>1076</v>
      </c>
      <c r="C59" s="9" t="s">
        <v>137</v>
      </c>
      <c r="D59" s="1" t="s">
        <v>155</v>
      </c>
      <c r="E59" s="1" t="s">
        <v>495</v>
      </c>
      <c r="F59" s="4">
        <v>750000</v>
      </c>
      <c r="G59" s="4">
        <v>1675.88</v>
      </c>
      <c r="H59" s="4">
        <v>1.24</v>
      </c>
    </row>
    <row r="60" spans="2:8">
      <c r="B60" s="1" t="s">
        <v>1022</v>
      </c>
      <c r="C60" s="9" t="s">
        <v>137</v>
      </c>
      <c r="D60" s="1" t="s">
        <v>163</v>
      </c>
      <c r="E60" s="1" t="s">
        <v>188</v>
      </c>
      <c r="F60" s="4">
        <v>300000</v>
      </c>
      <c r="G60" s="4">
        <v>1673.25</v>
      </c>
      <c r="H60" s="4">
        <v>1.24</v>
      </c>
    </row>
    <row r="61" spans="2:8">
      <c r="B61" s="1" t="s">
        <v>1252</v>
      </c>
      <c r="C61" s="9" t="s">
        <v>137</v>
      </c>
      <c r="D61" s="1" t="s">
        <v>255</v>
      </c>
      <c r="E61" s="1" t="s">
        <v>443</v>
      </c>
      <c r="F61" s="4">
        <v>175000</v>
      </c>
      <c r="G61" s="4">
        <v>1467.9</v>
      </c>
      <c r="H61" s="4">
        <v>1.0900000000000001</v>
      </c>
    </row>
    <row r="62" spans="2:8">
      <c r="B62" s="1" t="s">
        <v>1378</v>
      </c>
      <c r="C62" s="9" t="s">
        <v>137</v>
      </c>
      <c r="D62" s="1" t="s">
        <v>138</v>
      </c>
      <c r="E62" s="1" t="s">
        <v>413</v>
      </c>
      <c r="F62" s="4">
        <v>752350</v>
      </c>
      <c r="G62" s="4">
        <v>1451.66</v>
      </c>
      <c r="H62" s="4">
        <v>1.08</v>
      </c>
    </row>
    <row r="63" spans="2:8">
      <c r="B63" s="1" t="s">
        <v>1297</v>
      </c>
      <c r="C63" s="9" t="s">
        <v>137</v>
      </c>
      <c r="D63" s="1" t="s">
        <v>225</v>
      </c>
      <c r="E63" s="1" t="s">
        <v>450</v>
      </c>
      <c r="F63" s="4">
        <v>86700</v>
      </c>
      <c r="G63" s="4">
        <v>1229.75</v>
      </c>
      <c r="H63" s="4">
        <v>0.91</v>
      </c>
    </row>
    <row r="64" spans="2:8">
      <c r="B64" s="1" t="s">
        <v>1341</v>
      </c>
      <c r="C64" s="9" t="s">
        <v>137</v>
      </c>
      <c r="D64" s="1" t="s">
        <v>190</v>
      </c>
      <c r="E64" s="1" t="s">
        <v>191</v>
      </c>
      <c r="F64" s="4">
        <v>20000</v>
      </c>
      <c r="G64" s="4">
        <v>1155.68</v>
      </c>
      <c r="H64" s="4">
        <v>0.86</v>
      </c>
    </row>
    <row r="65" spans="2:8">
      <c r="B65" s="2" t="s">
        <v>203</v>
      </c>
      <c r="C65" s="11"/>
      <c r="D65" s="2"/>
      <c r="E65" s="2"/>
      <c r="F65" s="7"/>
      <c r="G65" s="7">
        <f>SUM(G12:G64)</f>
        <v>132865.02999999997</v>
      </c>
      <c r="H65" s="7">
        <f>SUM(H12:H64)</f>
        <v>98.4</v>
      </c>
    </row>
    <row r="66" spans="2:8">
      <c r="B66" s="2" t="s">
        <v>204</v>
      </c>
      <c r="C66" s="11"/>
      <c r="D66" s="2"/>
      <c r="E66" s="2"/>
      <c r="F66" s="7"/>
      <c r="G66" s="7">
        <v>2667.89</v>
      </c>
      <c r="H66" s="7">
        <v>1.98</v>
      </c>
    </row>
    <row r="67" spans="2:8">
      <c r="B67" s="2" t="s">
        <v>121</v>
      </c>
      <c r="C67" s="11"/>
      <c r="D67" s="2"/>
      <c r="E67" s="2"/>
      <c r="F67" s="7"/>
      <c r="G67" s="7">
        <v>135532.92000000001</v>
      </c>
      <c r="H67" s="7">
        <v>100.38</v>
      </c>
    </row>
    <row r="68" spans="2:8">
      <c r="B68" s="2" t="s">
        <v>259</v>
      </c>
      <c r="C68" s="11"/>
      <c r="D68" s="2"/>
      <c r="E68" s="2"/>
      <c r="F68" s="7"/>
      <c r="G68" s="7">
        <v>-504.72198411000181</v>
      </c>
      <c r="H68" s="7">
        <v>-0.37999999999999545</v>
      </c>
    </row>
    <row r="69" spans="2:8">
      <c r="B69" s="2" t="s">
        <v>123</v>
      </c>
      <c r="C69" s="11"/>
      <c r="D69" s="2"/>
      <c r="E69" s="2"/>
      <c r="F69" s="7"/>
      <c r="G69" s="7">
        <v>135028.19801589</v>
      </c>
      <c r="H69" s="7">
        <v>100</v>
      </c>
    </row>
    <row r="70" spans="2:8">
      <c r="B70" s="1" t="s">
        <v>124</v>
      </c>
    </row>
    <row r="71" spans="2:8">
      <c r="B71" s="1" t="s">
        <v>125</v>
      </c>
    </row>
    <row r="73" spans="2:8" ht="25.5">
      <c r="B73" s="8" t="s">
        <v>126</v>
      </c>
      <c r="C73" s="9" t="s">
        <v>127</v>
      </c>
    </row>
    <row r="74" spans="2:8">
      <c r="B74" s="2"/>
    </row>
    <row r="75" spans="2:8">
      <c r="B75" s="2" t="s">
        <v>128</v>
      </c>
    </row>
    <row r="76" spans="2:8">
      <c r="B76" s="2" t="s">
        <v>205</v>
      </c>
    </row>
    <row r="77" spans="2:8">
      <c r="B77" s="2" t="s">
        <v>129</v>
      </c>
    </row>
    <row r="78" spans="2:8">
      <c r="B78" s="2" t="s">
        <v>496</v>
      </c>
      <c r="C78" s="11"/>
    </row>
    <row r="79" spans="2:8">
      <c r="B79" s="2" t="s">
        <v>497</v>
      </c>
      <c r="C79" s="11"/>
    </row>
    <row r="80" spans="2:8">
      <c r="B80" s="2" t="s">
        <v>498</v>
      </c>
      <c r="C80" s="11"/>
    </row>
    <row r="81" spans="2:8">
      <c r="B81" s="2" t="s">
        <v>499</v>
      </c>
      <c r="C81" s="11"/>
    </row>
    <row r="82" spans="2:8">
      <c r="B82" s="2" t="s">
        <v>500</v>
      </c>
      <c r="C82" s="11"/>
    </row>
    <row r="83" spans="2:8">
      <c r="B83" s="2" t="s">
        <v>501</v>
      </c>
      <c r="C83" s="11"/>
    </row>
    <row r="84" spans="2:8">
      <c r="B84" s="2" t="s">
        <v>502</v>
      </c>
      <c r="C84" s="11"/>
    </row>
    <row r="85" spans="2:8">
      <c r="B85" s="2" t="s">
        <v>503</v>
      </c>
      <c r="C85" s="11"/>
    </row>
    <row r="86" spans="2:8" s="93" customFormat="1">
      <c r="B86" s="94" t="s">
        <v>2329</v>
      </c>
      <c r="C86" s="95"/>
      <c r="F86" s="96"/>
      <c r="G86" s="96"/>
      <c r="H86" s="96"/>
    </row>
    <row r="87" spans="2:8" s="93" customFormat="1">
      <c r="B87" s="94" t="s">
        <v>130</v>
      </c>
      <c r="C87" s="97"/>
      <c r="F87" s="96"/>
      <c r="G87" s="96"/>
      <c r="H87" s="96"/>
    </row>
    <row r="88" spans="2:8" s="93" customFormat="1">
      <c r="B88" s="94" t="s">
        <v>131</v>
      </c>
      <c r="C88" s="97"/>
      <c r="F88" s="96"/>
      <c r="G88" s="96"/>
      <c r="H88" s="96"/>
    </row>
  </sheetData>
  <mergeCells count="2">
    <mergeCell ref="B1:E1"/>
    <mergeCell ref="C3:C7"/>
  </mergeCells>
  <hyperlinks>
    <hyperlink ref="A1" location="Index!A1" display="Index" xr:uid="{00000000-0004-0000-0B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3"/>
  <sheetViews>
    <sheetView workbookViewId="0">
      <selection activeCell="B6" sqref="B6"/>
    </sheetView>
  </sheetViews>
  <sheetFormatPr defaultRowHeight="12.75"/>
  <cols>
    <col min="1" max="1" width="5.42578125" style="1" bestFit="1" customWidth="1"/>
    <col min="2" max="2" width="67" style="1" bestFit="1" customWidth="1"/>
    <col min="3" max="3" width="20.7109375" style="9"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9" width="9.5703125" style="1" bestFit="1" customWidth="1"/>
    <col min="10" max="16384" width="9.140625" style="1"/>
  </cols>
  <sheetData>
    <row r="1" spans="1:9">
      <c r="A1" s="3" t="s">
        <v>0</v>
      </c>
      <c r="B1" s="297" t="s">
        <v>95</v>
      </c>
      <c r="C1" s="297"/>
      <c r="D1" s="297"/>
      <c r="E1" s="297"/>
    </row>
    <row r="2" spans="1:9" ht="13.5" thickBot="1"/>
    <row r="3" spans="1:9" ht="15">
      <c r="B3" s="85" t="s">
        <v>2881</v>
      </c>
      <c r="C3" s="304"/>
    </row>
    <row r="4" spans="1:9" ht="30">
      <c r="B4" s="87" t="s">
        <v>2882</v>
      </c>
      <c r="C4" s="305"/>
    </row>
    <row r="5" spans="1:9" ht="15">
      <c r="B5" s="87" t="s">
        <v>2295</v>
      </c>
      <c r="C5" s="305"/>
    </row>
    <row r="6" spans="1:9" ht="15">
      <c r="B6" s="87" t="s">
        <v>2307</v>
      </c>
      <c r="C6" s="305"/>
    </row>
    <row r="7" spans="1:9" ht="30.75" thickBot="1">
      <c r="B7" s="88" t="s">
        <v>2883</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1304</v>
      </c>
      <c r="C15" s="9" t="s">
        <v>137</v>
      </c>
      <c r="D15" s="1" t="s">
        <v>210</v>
      </c>
      <c r="E15" s="1" t="s">
        <v>211</v>
      </c>
      <c r="F15" s="4">
        <v>2732913</v>
      </c>
      <c r="G15" s="4">
        <v>8943.4599999999991</v>
      </c>
      <c r="H15" s="4">
        <v>5.89</v>
      </c>
    </row>
    <row r="16" spans="1:9">
      <c r="B16" s="1" t="s">
        <v>1303</v>
      </c>
      <c r="C16" s="9" t="s">
        <v>137</v>
      </c>
      <c r="D16" s="1" t="s">
        <v>172</v>
      </c>
      <c r="E16" s="1" t="s">
        <v>212</v>
      </c>
      <c r="F16" s="4">
        <v>252313</v>
      </c>
      <c r="G16" s="4">
        <v>7257.03</v>
      </c>
      <c r="H16" s="4">
        <v>4.78</v>
      </c>
    </row>
    <row r="17" spans="2:8">
      <c r="B17" s="1" t="s">
        <v>1307</v>
      </c>
      <c r="C17" s="9" t="s">
        <v>137</v>
      </c>
      <c r="D17" s="1" t="s">
        <v>213</v>
      </c>
      <c r="E17" s="1" t="s">
        <v>214</v>
      </c>
      <c r="F17" s="4">
        <v>774686</v>
      </c>
      <c r="G17" s="4">
        <v>6734.73</v>
      </c>
      <c r="H17" s="4">
        <v>4.43</v>
      </c>
    </row>
    <row r="18" spans="2:8">
      <c r="B18" s="1" t="s">
        <v>1379</v>
      </c>
      <c r="C18" s="9" t="s">
        <v>137</v>
      </c>
      <c r="D18" s="1" t="s">
        <v>149</v>
      </c>
      <c r="E18" s="1" t="s">
        <v>176</v>
      </c>
      <c r="F18" s="4">
        <v>3331310</v>
      </c>
      <c r="G18" s="4">
        <v>6372.8</v>
      </c>
      <c r="H18" s="4">
        <v>4.2</v>
      </c>
    </row>
    <row r="19" spans="2:8">
      <c r="B19" s="1" t="s">
        <v>1380</v>
      </c>
      <c r="C19" s="9" t="s">
        <v>137</v>
      </c>
      <c r="D19" s="1" t="s">
        <v>196</v>
      </c>
      <c r="E19" s="1" t="s">
        <v>215</v>
      </c>
      <c r="F19" s="4">
        <v>3088000</v>
      </c>
      <c r="G19" s="4">
        <v>6101.89</v>
      </c>
      <c r="H19" s="4">
        <v>4.0199999999999996</v>
      </c>
    </row>
    <row r="20" spans="2:8">
      <c r="B20" s="1" t="s">
        <v>1333</v>
      </c>
      <c r="C20" s="9" t="s">
        <v>137</v>
      </c>
      <c r="D20" s="1" t="s">
        <v>160</v>
      </c>
      <c r="E20" s="1" t="s">
        <v>216</v>
      </c>
      <c r="F20" s="4">
        <v>665000</v>
      </c>
      <c r="G20" s="4">
        <v>6005.62</v>
      </c>
      <c r="H20" s="4">
        <v>3.95</v>
      </c>
    </row>
    <row r="21" spans="2:8">
      <c r="B21" s="1" t="s">
        <v>1381</v>
      </c>
      <c r="C21" s="9" t="s">
        <v>137</v>
      </c>
      <c r="D21" s="1" t="s">
        <v>170</v>
      </c>
      <c r="E21" s="1" t="s">
        <v>217</v>
      </c>
      <c r="F21" s="4">
        <v>1640000</v>
      </c>
      <c r="G21" s="4">
        <v>5492.36</v>
      </c>
      <c r="H21" s="4">
        <v>3.62</v>
      </c>
    </row>
    <row r="22" spans="2:8">
      <c r="B22" s="1" t="s">
        <v>1372</v>
      </c>
      <c r="C22" s="9" t="s">
        <v>137</v>
      </c>
      <c r="D22" s="1" t="s">
        <v>184</v>
      </c>
      <c r="E22" s="1" t="s">
        <v>218</v>
      </c>
      <c r="F22" s="4">
        <v>131429</v>
      </c>
      <c r="G22" s="4">
        <v>5201.04</v>
      </c>
      <c r="H22" s="4">
        <v>3.42</v>
      </c>
    </row>
    <row r="23" spans="2:8">
      <c r="B23" s="1" t="s">
        <v>1309</v>
      </c>
      <c r="C23" s="9" t="s">
        <v>137</v>
      </c>
      <c r="D23" s="1" t="s">
        <v>155</v>
      </c>
      <c r="E23" s="1" t="s">
        <v>219</v>
      </c>
      <c r="F23" s="4">
        <v>390114</v>
      </c>
      <c r="G23" s="4">
        <v>4366.9399999999996</v>
      </c>
      <c r="H23" s="4">
        <v>2.88</v>
      </c>
    </row>
    <row r="24" spans="2:8">
      <c r="B24" s="1" t="s">
        <v>1360</v>
      </c>
      <c r="C24" s="9" t="s">
        <v>137</v>
      </c>
      <c r="D24" s="1" t="s">
        <v>190</v>
      </c>
      <c r="E24" s="1" t="s">
        <v>220</v>
      </c>
      <c r="F24" s="4">
        <v>1310000</v>
      </c>
      <c r="G24" s="4">
        <v>4248.99</v>
      </c>
      <c r="H24" s="4">
        <v>2.8</v>
      </c>
    </row>
    <row r="25" spans="2:8">
      <c r="B25" s="1" t="s">
        <v>1254</v>
      </c>
      <c r="C25" s="9" t="s">
        <v>137</v>
      </c>
      <c r="D25" s="1" t="s">
        <v>163</v>
      </c>
      <c r="E25" s="1" t="s">
        <v>221</v>
      </c>
      <c r="F25" s="4">
        <v>1200000</v>
      </c>
      <c r="G25" s="4">
        <v>4153.2</v>
      </c>
      <c r="H25" s="4">
        <v>2.73</v>
      </c>
    </row>
    <row r="26" spans="2:8">
      <c r="B26" s="1" t="s">
        <v>1382</v>
      </c>
      <c r="C26" s="9" t="s">
        <v>137</v>
      </c>
      <c r="D26" s="1" t="s">
        <v>222</v>
      </c>
      <c r="E26" s="1" t="s">
        <v>223</v>
      </c>
      <c r="F26" s="4">
        <v>1602000</v>
      </c>
      <c r="G26" s="4">
        <v>4008.2</v>
      </c>
      <c r="H26" s="4">
        <v>2.64</v>
      </c>
    </row>
    <row r="27" spans="2:8">
      <c r="B27" s="1" t="s">
        <v>1257</v>
      </c>
      <c r="C27" s="9" t="s">
        <v>137</v>
      </c>
      <c r="D27" s="1" t="s">
        <v>160</v>
      </c>
      <c r="E27" s="1" t="s">
        <v>224</v>
      </c>
      <c r="F27" s="4">
        <v>173053</v>
      </c>
      <c r="G27" s="4">
        <v>3931.33</v>
      </c>
      <c r="H27" s="4">
        <v>2.59</v>
      </c>
    </row>
    <row r="28" spans="2:8">
      <c r="B28" s="1" t="s">
        <v>1383</v>
      </c>
      <c r="C28" s="9" t="s">
        <v>137</v>
      </c>
      <c r="D28" s="1" t="s">
        <v>225</v>
      </c>
      <c r="E28" s="1" t="s">
        <v>226</v>
      </c>
      <c r="F28" s="4">
        <v>325000</v>
      </c>
      <c r="G28" s="4">
        <v>3929.41</v>
      </c>
      <c r="H28" s="4">
        <v>2.59</v>
      </c>
    </row>
    <row r="29" spans="2:8">
      <c r="B29" s="1" t="s">
        <v>1310</v>
      </c>
      <c r="C29" s="9" t="s">
        <v>137</v>
      </c>
      <c r="D29" s="1" t="s">
        <v>160</v>
      </c>
      <c r="E29" s="1" t="s">
        <v>227</v>
      </c>
      <c r="F29" s="4">
        <v>373272</v>
      </c>
      <c r="G29" s="4">
        <v>3743.73</v>
      </c>
      <c r="H29" s="4">
        <v>2.4700000000000002</v>
      </c>
    </row>
    <row r="30" spans="2:8">
      <c r="B30" s="1" t="s">
        <v>1311</v>
      </c>
      <c r="C30" s="9" t="s">
        <v>137</v>
      </c>
      <c r="D30" s="1" t="s">
        <v>196</v>
      </c>
      <c r="E30" s="1" t="s">
        <v>197</v>
      </c>
      <c r="F30" s="4">
        <v>3320321</v>
      </c>
      <c r="G30" s="4">
        <v>3678.92</v>
      </c>
      <c r="H30" s="4">
        <v>2.42</v>
      </c>
    </row>
    <row r="31" spans="2:8">
      <c r="B31" s="1" t="s">
        <v>1384</v>
      </c>
      <c r="C31" s="9" t="s">
        <v>137</v>
      </c>
      <c r="D31" s="1" t="s">
        <v>184</v>
      </c>
      <c r="E31" s="1" t="s">
        <v>228</v>
      </c>
      <c r="F31" s="4">
        <v>1270000</v>
      </c>
      <c r="G31" s="4">
        <v>3419.48</v>
      </c>
      <c r="H31" s="4">
        <v>2.25</v>
      </c>
    </row>
    <row r="32" spans="2:8">
      <c r="B32" s="1" t="s">
        <v>1377</v>
      </c>
      <c r="C32" s="9" t="s">
        <v>137</v>
      </c>
      <c r="D32" s="1" t="s">
        <v>184</v>
      </c>
      <c r="E32" s="1" t="s">
        <v>229</v>
      </c>
      <c r="F32" s="4">
        <v>254766</v>
      </c>
      <c r="G32" s="4">
        <v>3359.09</v>
      </c>
      <c r="H32" s="4">
        <v>2.21</v>
      </c>
    </row>
    <row r="33" spans="2:8">
      <c r="B33" s="1" t="s">
        <v>1385</v>
      </c>
      <c r="C33" s="9" t="s">
        <v>137</v>
      </c>
      <c r="D33" s="1" t="s">
        <v>158</v>
      </c>
      <c r="E33" s="1" t="s">
        <v>230</v>
      </c>
      <c r="F33" s="4">
        <v>265491</v>
      </c>
      <c r="G33" s="4">
        <v>3315.45</v>
      </c>
      <c r="H33" s="4">
        <v>2.1800000000000002</v>
      </c>
    </row>
    <row r="34" spans="2:8">
      <c r="B34" s="1" t="s">
        <v>1386</v>
      </c>
      <c r="C34" s="9" t="s">
        <v>137</v>
      </c>
      <c r="D34" s="1" t="s">
        <v>143</v>
      </c>
      <c r="E34" s="1" t="s">
        <v>231</v>
      </c>
      <c r="F34" s="4">
        <v>1100000</v>
      </c>
      <c r="G34" s="4">
        <v>3099.25</v>
      </c>
      <c r="H34" s="4">
        <v>2.04</v>
      </c>
    </row>
    <row r="35" spans="2:8">
      <c r="B35" s="1" t="s">
        <v>1387</v>
      </c>
      <c r="C35" s="9" t="s">
        <v>137</v>
      </c>
      <c r="D35" s="1" t="s">
        <v>184</v>
      </c>
      <c r="E35" s="1" t="s">
        <v>232</v>
      </c>
      <c r="F35" s="4">
        <v>582874</v>
      </c>
      <c r="G35" s="4">
        <v>3042.6</v>
      </c>
      <c r="H35" s="4">
        <v>2</v>
      </c>
    </row>
    <row r="36" spans="2:8">
      <c r="B36" s="1" t="s">
        <v>1388</v>
      </c>
      <c r="C36" s="9" t="s">
        <v>137</v>
      </c>
      <c r="D36" s="1" t="s">
        <v>160</v>
      </c>
      <c r="E36" s="1" t="s">
        <v>233</v>
      </c>
      <c r="F36" s="4">
        <v>812167</v>
      </c>
      <c r="G36" s="4">
        <v>2977.4</v>
      </c>
      <c r="H36" s="4">
        <v>1.96</v>
      </c>
    </row>
    <row r="37" spans="2:8">
      <c r="B37" s="1" t="s">
        <v>1389</v>
      </c>
      <c r="C37" s="9" t="s">
        <v>137</v>
      </c>
      <c r="D37" s="1" t="s">
        <v>160</v>
      </c>
      <c r="E37" s="1" t="s">
        <v>234</v>
      </c>
      <c r="F37" s="4">
        <v>1663248</v>
      </c>
      <c r="G37" s="4">
        <v>2818.37</v>
      </c>
      <c r="H37" s="4">
        <v>1.86</v>
      </c>
    </row>
    <row r="38" spans="2:8">
      <c r="B38" s="1" t="s">
        <v>1390</v>
      </c>
      <c r="C38" s="9" t="s">
        <v>137</v>
      </c>
      <c r="D38" s="1" t="s">
        <v>235</v>
      </c>
      <c r="E38" s="1" t="s">
        <v>236</v>
      </c>
      <c r="F38" s="4">
        <v>78748</v>
      </c>
      <c r="G38" s="4">
        <v>2730.27</v>
      </c>
      <c r="H38" s="4">
        <v>1.8</v>
      </c>
    </row>
    <row r="39" spans="2:8">
      <c r="B39" s="1" t="s">
        <v>1391</v>
      </c>
      <c r="C39" s="9" t="s">
        <v>137</v>
      </c>
      <c r="D39" s="1" t="s">
        <v>196</v>
      </c>
      <c r="E39" s="1" t="s">
        <v>237</v>
      </c>
      <c r="F39" s="4">
        <v>637100</v>
      </c>
      <c r="G39" s="4">
        <v>2686.33</v>
      </c>
      <c r="H39" s="4">
        <v>1.77</v>
      </c>
    </row>
    <row r="40" spans="2:8">
      <c r="B40" s="1" t="s">
        <v>1392</v>
      </c>
      <c r="C40" s="9" t="s">
        <v>137</v>
      </c>
      <c r="D40" s="1" t="s">
        <v>184</v>
      </c>
      <c r="E40" s="1" t="s">
        <v>238</v>
      </c>
      <c r="F40" s="4">
        <v>1500000</v>
      </c>
      <c r="G40" s="4">
        <v>2655</v>
      </c>
      <c r="H40" s="4">
        <v>1.75</v>
      </c>
    </row>
    <row r="41" spans="2:8">
      <c r="B41" s="1" t="s">
        <v>1298</v>
      </c>
      <c r="C41" s="9" t="s">
        <v>137</v>
      </c>
      <c r="D41" s="1" t="s">
        <v>158</v>
      </c>
      <c r="E41" s="1" t="s">
        <v>159</v>
      </c>
      <c r="F41" s="4">
        <v>250000</v>
      </c>
      <c r="G41" s="4">
        <v>2604.38</v>
      </c>
      <c r="H41" s="4">
        <v>1.71</v>
      </c>
    </row>
    <row r="42" spans="2:8">
      <c r="B42" s="1" t="s">
        <v>1393</v>
      </c>
      <c r="C42" s="9" t="s">
        <v>137</v>
      </c>
      <c r="D42" s="1" t="s">
        <v>155</v>
      </c>
      <c r="E42" s="1" t="s">
        <v>239</v>
      </c>
      <c r="F42" s="4">
        <v>104800</v>
      </c>
      <c r="G42" s="4">
        <v>2099.67</v>
      </c>
      <c r="H42" s="4">
        <v>1.38</v>
      </c>
    </row>
    <row r="43" spans="2:8">
      <c r="B43" s="1" t="s">
        <v>1301</v>
      </c>
      <c r="C43" s="9" t="s">
        <v>137</v>
      </c>
      <c r="D43" s="1" t="s">
        <v>240</v>
      </c>
      <c r="E43" s="1" t="s">
        <v>241</v>
      </c>
      <c r="F43" s="4">
        <v>400000</v>
      </c>
      <c r="G43" s="4">
        <v>2079.4</v>
      </c>
      <c r="H43" s="4">
        <v>1.37</v>
      </c>
    </row>
    <row r="44" spans="2:8">
      <c r="B44" s="1" t="s">
        <v>1394</v>
      </c>
      <c r="C44" s="9" t="s">
        <v>137</v>
      </c>
      <c r="D44" s="1" t="s">
        <v>184</v>
      </c>
      <c r="E44" s="1" t="s">
        <v>242</v>
      </c>
      <c r="F44" s="4">
        <v>174000</v>
      </c>
      <c r="G44" s="4">
        <v>2016.83</v>
      </c>
      <c r="H44" s="4">
        <v>1.33</v>
      </c>
    </row>
    <row r="45" spans="2:8">
      <c r="B45" s="1" t="s">
        <v>1256</v>
      </c>
      <c r="C45" s="9" t="s">
        <v>137</v>
      </c>
      <c r="D45" s="1" t="s">
        <v>147</v>
      </c>
      <c r="E45" s="1" t="s">
        <v>243</v>
      </c>
      <c r="F45" s="4">
        <v>3400000</v>
      </c>
      <c r="G45" s="4">
        <v>1972</v>
      </c>
      <c r="H45" s="4">
        <v>1.3</v>
      </c>
    </row>
    <row r="46" spans="2:8">
      <c r="B46" s="1" t="s">
        <v>1395</v>
      </c>
      <c r="C46" s="9" t="s">
        <v>137</v>
      </c>
      <c r="D46" s="1" t="s">
        <v>244</v>
      </c>
      <c r="E46" s="1" t="s">
        <v>245</v>
      </c>
      <c r="F46" s="4">
        <v>127206</v>
      </c>
      <c r="G46" s="4">
        <v>1907.58</v>
      </c>
      <c r="H46" s="4">
        <v>1.26</v>
      </c>
    </row>
    <row r="47" spans="2:8">
      <c r="B47" s="1" t="s">
        <v>1396</v>
      </c>
      <c r="C47" s="9" t="s">
        <v>137</v>
      </c>
      <c r="D47" s="1" t="s">
        <v>172</v>
      </c>
      <c r="E47" s="1" t="s">
        <v>246</v>
      </c>
      <c r="F47" s="4">
        <v>55000</v>
      </c>
      <c r="G47" s="4">
        <v>1650.11</v>
      </c>
      <c r="H47" s="4">
        <v>1.0900000000000001</v>
      </c>
    </row>
    <row r="48" spans="2:8">
      <c r="B48" s="1" t="s">
        <v>1397</v>
      </c>
      <c r="C48" s="9" t="s">
        <v>137</v>
      </c>
      <c r="D48" s="1" t="s">
        <v>177</v>
      </c>
      <c r="E48" s="1" t="s">
        <v>247</v>
      </c>
      <c r="F48" s="4">
        <v>1460000</v>
      </c>
      <c r="G48" s="4">
        <v>1281.8800000000001</v>
      </c>
      <c r="H48" s="4">
        <v>0.84</v>
      </c>
    </row>
    <row r="49" spans="2:9">
      <c r="B49" s="1" t="s">
        <v>1398</v>
      </c>
      <c r="C49" s="9" t="s">
        <v>137</v>
      </c>
      <c r="D49" s="1" t="s">
        <v>235</v>
      </c>
      <c r="E49" s="1" t="s">
        <v>248</v>
      </c>
      <c r="F49" s="4">
        <v>502400</v>
      </c>
      <c r="G49" s="4">
        <v>1050.77</v>
      </c>
      <c r="H49" s="4">
        <v>0.69</v>
      </c>
    </row>
    <row r="50" spans="2:9">
      <c r="B50" s="1" t="s">
        <v>1399</v>
      </c>
      <c r="C50" s="9" t="s">
        <v>137</v>
      </c>
      <c r="D50" s="1" t="s">
        <v>160</v>
      </c>
      <c r="E50" s="1" t="s">
        <v>249</v>
      </c>
      <c r="F50" s="4">
        <v>30000</v>
      </c>
      <c r="G50" s="4">
        <v>1029.08</v>
      </c>
      <c r="H50" s="4">
        <v>0.68</v>
      </c>
    </row>
    <row r="51" spans="2:9">
      <c r="B51" s="1" t="s">
        <v>1400</v>
      </c>
      <c r="C51" s="9" t="s">
        <v>137</v>
      </c>
      <c r="D51" s="1" t="s">
        <v>143</v>
      </c>
      <c r="E51" s="1" t="s">
        <v>250</v>
      </c>
      <c r="F51" s="4">
        <v>467296</v>
      </c>
      <c r="G51" s="4">
        <v>910.29</v>
      </c>
      <c r="H51" s="4">
        <v>0.6</v>
      </c>
    </row>
    <row r="52" spans="2:9">
      <c r="B52" s="1" t="s">
        <v>1401</v>
      </c>
      <c r="C52" s="9" t="s">
        <v>137</v>
      </c>
      <c r="D52" s="1" t="s">
        <v>251</v>
      </c>
      <c r="E52" s="1" t="s">
        <v>252</v>
      </c>
      <c r="F52" s="4">
        <v>470000</v>
      </c>
      <c r="G52" s="4">
        <v>861.75</v>
      </c>
      <c r="H52" s="4">
        <v>0.56999999999999995</v>
      </c>
    </row>
    <row r="53" spans="2:9">
      <c r="B53" s="94" t="s">
        <v>2350</v>
      </c>
      <c r="G53" s="7">
        <f>SUM(G15:G52)</f>
        <v>133736.63</v>
      </c>
      <c r="H53" s="7">
        <f>SUM(H15:H52)</f>
        <v>88.07</v>
      </c>
    </row>
    <row r="54" spans="2:9">
      <c r="B54" s="2" t="s">
        <v>2367</v>
      </c>
    </row>
    <row r="55" spans="2:9">
      <c r="B55" s="2" t="s">
        <v>253</v>
      </c>
    </row>
    <row r="56" spans="2:9">
      <c r="B56" s="2" t="s">
        <v>2368</v>
      </c>
    </row>
    <row r="57" spans="2:9">
      <c r="B57" s="1" t="s">
        <v>254</v>
      </c>
      <c r="C57" s="9" t="s">
        <v>137</v>
      </c>
      <c r="D57" s="1" t="s">
        <v>255</v>
      </c>
      <c r="E57" s="1" t="s">
        <v>256</v>
      </c>
      <c r="F57" s="4">
        <v>1699500</v>
      </c>
      <c r="G57" s="4">
        <v>2021.73</v>
      </c>
      <c r="H57" s="4">
        <v>1.33</v>
      </c>
    </row>
    <row r="58" spans="2:9">
      <c r="B58" s="1" t="s">
        <v>257</v>
      </c>
      <c r="C58" s="9" t="s">
        <v>137</v>
      </c>
      <c r="D58" s="1" t="s">
        <v>255</v>
      </c>
      <c r="E58" s="1" t="s">
        <v>258</v>
      </c>
      <c r="F58" s="4">
        <v>1302966</v>
      </c>
      <c r="G58" s="4">
        <v>1843.83</v>
      </c>
      <c r="H58" s="4">
        <v>1.21</v>
      </c>
    </row>
    <row r="59" spans="2:9">
      <c r="B59" s="2" t="s">
        <v>2353</v>
      </c>
      <c r="G59" s="7">
        <f>SUM(G57:G58)</f>
        <v>3865.56</v>
      </c>
      <c r="H59" s="7">
        <f>SUM(H57:H58)</f>
        <v>2.54</v>
      </c>
    </row>
    <row r="60" spans="2:9">
      <c r="B60" s="2" t="s">
        <v>2354</v>
      </c>
      <c r="G60" s="7">
        <f>+G53+G59</f>
        <v>137602.19</v>
      </c>
      <c r="H60" s="7">
        <f>+H53+H59</f>
        <v>90.61</v>
      </c>
    </row>
    <row r="61" spans="2:9">
      <c r="B61" s="2" t="s">
        <v>204</v>
      </c>
      <c r="C61" s="11"/>
      <c r="D61" s="2"/>
      <c r="E61" s="2"/>
      <c r="F61" s="7"/>
      <c r="G61" s="7">
        <v>14354.19</v>
      </c>
      <c r="H61" s="7">
        <v>9.4499999999999993</v>
      </c>
    </row>
    <row r="62" spans="2:9">
      <c r="B62" s="2" t="s">
        <v>121</v>
      </c>
      <c r="C62" s="11"/>
      <c r="D62" s="2"/>
      <c r="E62" s="2"/>
      <c r="F62" s="7"/>
      <c r="G62" s="7">
        <v>151956.38</v>
      </c>
      <c r="H62" s="7">
        <v>100.06</v>
      </c>
      <c r="I62" s="74"/>
    </row>
    <row r="63" spans="2:9">
      <c r="B63" s="2" t="s">
        <v>259</v>
      </c>
      <c r="C63" s="11"/>
      <c r="D63" s="2"/>
      <c r="E63" s="2"/>
      <c r="F63" s="7"/>
      <c r="G63" s="7">
        <v>-86.931612300015331</v>
      </c>
      <c r="H63" s="7">
        <v>-6.0000000000002274E-2</v>
      </c>
    </row>
    <row r="64" spans="2:9">
      <c r="B64" s="2" t="s">
        <v>123</v>
      </c>
      <c r="C64" s="11"/>
      <c r="D64" s="2"/>
      <c r="E64" s="2"/>
      <c r="F64" s="7"/>
      <c r="G64" s="7">
        <v>151869.44838769999</v>
      </c>
      <c r="H64" s="7">
        <v>100</v>
      </c>
    </row>
    <row r="65" spans="2:3">
      <c r="B65" s="1" t="s">
        <v>124</v>
      </c>
    </row>
    <row r="66" spans="2:3">
      <c r="B66" s="1" t="s">
        <v>125</v>
      </c>
    </row>
    <row r="68" spans="2:3" ht="25.5">
      <c r="B68" s="8" t="s">
        <v>126</v>
      </c>
      <c r="C68" s="9" t="s">
        <v>127</v>
      </c>
    </row>
    <row r="69" spans="2:3">
      <c r="B69" s="2"/>
    </row>
    <row r="70" spans="2:3">
      <c r="B70" s="2" t="s">
        <v>128</v>
      </c>
    </row>
    <row r="71" spans="2:3">
      <c r="B71" s="2" t="s">
        <v>205</v>
      </c>
    </row>
    <row r="72" spans="2:3">
      <c r="B72" s="2" t="s">
        <v>129</v>
      </c>
    </row>
    <row r="73" spans="2:3">
      <c r="B73" s="2" t="s">
        <v>260</v>
      </c>
      <c r="C73" s="11"/>
    </row>
    <row r="74" spans="2:3">
      <c r="B74" s="2" t="s">
        <v>261</v>
      </c>
      <c r="C74" s="11"/>
    </row>
    <row r="75" spans="2:3">
      <c r="B75" s="2" t="s">
        <v>262</v>
      </c>
      <c r="C75" s="11"/>
    </row>
    <row r="76" spans="2:3">
      <c r="B76" s="2" t="s">
        <v>263</v>
      </c>
      <c r="C76" s="11"/>
    </row>
    <row r="77" spans="2:3">
      <c r="B77" s="2" t="s">
        <v>264</v>
      </c>
      <c r="C77" s="11"/>
    </row>
    <row r="78" spans="2:3">
      <c r="B78" s="2" t="s">
        <v>265</v>
      </c>
      <c r="C78" s="11"/>
    </row>
    <row r="79" spans="2:3">
      <c r="B79" s="2" t="s">
        <v>266</v>
      </c>
      <c r="C79" s="11"/>
    </row>
    <row r="80" spans="2:3">
      <c r="B80" s="2" t="s">
        <v>267</v>
      </c>
      <c r="C80" s="11"/>
    </row>
    <row r="81" spans="2:8" s="93" customFormat="1">
      <c r="B81" s="94" t="s">
        <v>2328</v>
      </c>
      <c r="C81" s="95"/>
      <c r="F81" s="96"/>
      <c r="G81" s="96"/>
      <c r="H81" s="96"/>
    </row>
    <row r="82" spans="2:8" s="93" customFormat="1">
      <c r="B82" s="94" t="s">
        <v>130</v>
      </c>
      <c r="C82" s="97"/>
      <c r="F82" s="96"/>
      <c r="G82" s="96"/>
      <c r="H82" s="96"/>
    </row>
    <row r="83" spans="2:8" s="93" customFormat="1">
      <c r="B83" s="94" t="s">
        <v>131</v>
      </c>
      <c r="C83" s="97"/>
      <c r="F83" s="96"/>
      <c r="G83" s="96"/>
      <c r="H83" s="96"/>
    </row>
  </sheetData>
  <mergeCells count="2">
    <mergeCell ref="B1:E1"/>
    <mergeCell ref="C3:C7"/>
  </mergeCells>
  <hyperlinks>
    <hyperlink ref="A1" location="Index!A1" display="Index" xr:uid="{00000000-0004-0000-03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85"/>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49</v>
      </c>
      <c r="C1" s="297"/>
      <c r="D1" s="297"/>
      <c r="E1" s="297"/>
    </row>
    <row r="2" spans="1:9" ht="13.5" thickBot="1"/>
    <row r="3" spans="1:9" ht="15">
      <c r="B3" s="85" t="s">
        <v>49</v>
      </c>
      <c r="C3" s="304"/>
    </row>
    <row r="4" spans="1:9" s="163" customFormat="1" ht="30">
      <c r="B4" s="164" t="s">
        <v>2884</v>
      </c>
      <c r="C4" s="305"/>
      <c r="F4" s="165"/>
      <c r="G4" s="165"/>
      <c r="H4" s="165"/>
    </row>
    <row r="5" spans="1:9" ht="15">
      <c r="B5" s="87" t="s">
        <v>2295</v>
      </c>
      <c r="C5" s="305"/>
    </row>
    <row r="6" spans="1:9" ht="15">
      <c r="B6" s="87" t="s">
        <v>2307</v>
      </c>
      <c r="C6" s="305"/>
    </row>
    <row r="7" spans="1:9" ht="45.75" thickBot="1">
      <c r="B7" s="88" t="s">
        <v>2885</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994</v>
      </c>
      <c r="C15" s="9" t="s">
        <v>137</v>
      </c>
      <c r="D15" s="1" t="s">
        <v>359</v>
      </c>
      <c r="E15" s="1" t="s">
        <v>360</v>
      </c>
      <c r="F15" s="4">
        <v>1181210</v>
      </c>
      <c r="G15" s="4">
        <v>2140.35</v>
      </c>
      <c r="H15" s="4">
        <v>3.57</v>
      </c>
    </row>
    <row r="16" spans="1:9">
      <c r="B16" s="1" t="s">
        <v>982</v>
      </c>
      <c r="C16" s="9" t="s">
        <v>137</v>
      </c>
      <c r="D16" s="1" t="s">
        <v>138</v>
      </c>
      <c r="E16" s="1" t="s">
        <v>139</v>
      </c>
      <c r="F16" s="4">
        <v>295825</v>
      </c>
      <c r="G16" s="4">
        <v>2019.01</v>
      </c>
      <c r="H16" s="4">
        <v>3.37</v>
      </c>
    </row>
    <row r="17" spans="2:8">
      <c r="B17" s="1" t="s">
        <v>981</v>
      </c>
      <c r="C17" s="9" t="s">
        <v>137</v>
      </c>
      <c r="D17" s="1" t="s">
        <v>160</v>
      </c>
      <c r="E17" s="1" t="s">
        <v>162</v>
      </c>
      <c r="F17" s="4">
        <v>850707</v>
      </c>
      <c r="G17" s="4">
        <v>1743.52</v>
      </c>
      <c r="H17" s="4">
        <v>2.91</v>
      </c>
    </row>
    <row r="18" spans="2:8">
      <c r="B18" s="1" t="s">
        <v>989</v>
      </c>
      <c r="C18" s="9" t="s">
        <v>137</v>
      </c>
      <c r="D18" s="1" t="s">
        <v>177</v>
      </c>
      <c r="E18" s="1" t="s">
        <v>178</v>
      </c>
      <c r="F18" s="4">
        <v>106955</v>
      </c>
      <c r="G18" s="4">
        <v>1712.83</v>
      </c>
      <c r="H18" s="4">
        <v>2.86</v>
      </c>
    </row>
    <row r="19" spans="2:8">
      <c r="B19" s="1" t="s">
        <v>1004</v>
      </c>
      <c r="C19" s="9" t="s">
        <v>137</v>
      </c>
      <c r="D19" s="1" t="s">
        <v>170</v>
      </c>
      <c r="E19" s="1" t="s">
        <v>179</v>
      </c>
      <c r="F19" s="4">
        <v>64455</v>
      </c>
      <c r="G19" s="4">
        <v>1543.12</v>
      </c>
      <c r="H19" s="4">
        <v>2.57</v>
      </c>
    </row>
    <row r="20" spans="2:8">
      <c r="B20" s="1" t="s">
        <v>985</v>
      </c>
      <c r="C20" s="9" t="s">
        <v>137</v>
      </c>
      <c r="D20" s="1" t="s">
        <v>143</v>
      </c>
      <c r="E20" s="1" t="s">
        <v>145</v>
      </c>
      <c r="F20" s="4">
        <v>48465</v>
      </c>
      <c r="G20" s="4">
        <v>1535.1</v>
      </c>
      <c r="H20" s="4">
        <v>2.56</v>
      </c>
    </row>
    <row r="21" spans="2:8">
      <c r="B21" s="1" t="s">
        <v>281</v>
      </c>
      <c r="C21" s="9" t="s">
        <v>137</v>
      </c>
      <c r="D21" s="1" t="s">
        <v>138</v>
      </c>
      <c r="E21" s="1" t="s">
        <v>282</v>
      </c>
      <c r="F21" s="4">
        <v>333456</v>
      </c>
      <c r="G21" s="4">
        <v>1439.86</v>
      </c>
      <c r="H21" s="4">
        <v>2.4</v>
      </c>
    </row>
    <row r="22" spans="2:8">
      <c r="B22" s="1" t="s">
        <v>1402</v>
      </c>
      <c r="C22" s="9" t="s">
        <v>137</v>
      </c>
      <c r="D22" s="1" t="s">
        <v>160</v>
      </c>
      <c r="E22" s="1" t="s">
        <v>423</v>
      </c>
      <c r="F22" s="4">
        <v>8132</v>
      </c>
      <c r="G22" s="4">
        <v>1439.58</v>
      </c>
      <c r="H22" s="4">
        <v>2.4</v>
      </c>
    </row>
    <row r="23" spans="2:8">
      <c r="B23" s="1" t="s">
        <v>1002</v>
      </c>
      <c r="C23" s="9" t="s">
        <v>137</v>
      </c>
      <c r="D23" s="1" t="s">
        <v>160</v>
      </c>
      <c r="E23" s="1" t="s">
        <v>161</v>
      </c>
      <c r="F23" s="4">
        <v>60020</v>
      </c>
      <c r="G23" s="4">
        <v>1400.45</v>
      </c>
      <c r="H23" s="4">
        <v>2.34</v>
      </c>
    </row>
    <row r="24" spans="2:8">
      <c r="B24" s="1" t="s">
        <v>1047</v>
      </c>
      <c r="C24" s="9" t="s">
        <v>137</v>
      </c>
      <c r="D24" s="1" t="s">
        <v>344</v>
      </c>
      <c r="E24" s="1" t="s">
        <v>347</v>
      </c>
      <c r="F24" s="4">
        <v>1461705</v>
      </c>
      <c r="G24" s="4">
        <v>1366.69</v>
      </c>
      <c r="H24" s="4">
        <v>2.2799999999999998</v>
      </c>
    </row>
    <row r="25" spans="2:8">
      <c r="B25" s="1" t="s">
        <v>1000</v>
      </c>
      <c r="C25" s="9" t="s">
        <v>137</v>
      </c>
      <c r="D25" s="1" t="s">
        <v>344</v>
      </c>
      <c r="E25" s="1" t="s">
        <v>345</v>
      </c>
      <c r="F25" s="4">
        <v>287054</v>
      </c>
      <c r="G25" s="4">
        <v>1276.82</v>
      </c>
      <c r="H25" s="4">
        <v>2.13</v>
      </c>
    </row>
    <row r="26" spans="2:8">
      <c r="B26" s="1" t="s">
        <v>1104</v>
      </c>
      <c r="C26" s="9" t="s">
        <v>137</v>
      </c>
      <c r="D26" s="1" t="s">
        <v>143</v>
      </c>
      <c r="E26" s="1" t="s">
        <v>153</v>
      </c>
      <c r="F26" s="4">
        <v>210413</v>
      </c>
      <c r="G26" s="4">
        <v>1235.44</v>
      </c>
      <c r="H26" s="4">
        <v>2.06</v>
      </c>
    </row>
    <row r="27" spans="2:8">
      <c r="B27" s="1" t="s">
        <v>1046</v>
      </c>
      <c r="C27" s="9" t="s">
        <v>137</v>
      </c>
      <c r="D27" s="1" t="s">
        <v>140</v>
      </c>
      <c r="E27" s="1" t="s">
        <v>350</v>
      </c>
      <c r="F27" s="4">
        <v>267861</v>
      </c>
      <c r="G27" s="4">
        <v>1193.32</v>
      </c>
      <c r="H27" s="4">
        <v>1.99</v>
      </c>
    </row>
    <row r="28" spans="2:8">
      <c r="B28" s="1" t="s">
        <v>986</v>
      </c>
      <c r="C28" s="9" t="s">
        <v>137</v>
      </c>
      <c r="D28" s="1" t="s">
        <v>341</v>
      </c>
      <c r="E28" s="1" t="s">
        <v>342</v>
      </c>
      <c r="F28" s="4">
        <v>79881</v>
      </c>
      <c r="G28" s="4">
        <v>1145.73</v>
      </c>
      <c r="H28" s="4">
        <v>1.91</v>
      </c>
    </row>
    <row r="29" spans="2:8">
      <c r="B29" s="1" t="s">
        <v>1040</v>
      </c>
      <c r="C29" s="9" t="s">
        <v>137</v>
      </c>
      <c r="D29" s="1" t="s">
        <v>382</v>
      </c>
      <c r="E29" s="1" t="s">
        <v>686</v>
      </c>
      <c r="F29" s="4">
        <v>610507</v>
      </c>
      <c r="G29" s="4">
        <v>1127.3</v>
      </c>
      <c r="H29" s="4">
        <v>1.88</v>
      </c>
    </row>
    <row r="30" spans="2:8">
      <c r="B30" s="1" t="s">
        <v>1403</v>
      </c>
      <c r="C30" s="9" t="s">
        <v>137</v>
      </c>
      <c r="D30" s="1" t="s">
        <v>222</v>
      </c>
      <c r="E30" s="1" t="s">
        <v>736</v>
      </c>
      <c r="F30" s="4">
        <v>85000</v>
      </c>
      <c r="G30" s="4">
        <v>1112.18</v>
      </c>
      <c r="H30" s="4">
        <v>1.86</v>
      </c>
    </row>
    <row r="31" spans="2:8">
      <c r="B31" s="1" t="s">
        <v>1252</v>
      </c>
      <c r="C31" s="9" t="s">
        <v>137</v>
      </c>
      <c r="D31" s="1" t="s">
        <v>255</v>
      </c>
      <c r="E31" s="1" t="s">
        <v>443</v>
      </c>
      <c r="F31" s="4">
        <v>131833</v>
      </c>
      <c r="G31" s="4">
        <v>1105.82</v>
      </c>
      <c r="H31" s="4">
        <v>1.84</v>
      </c>
    </row>
    <row r="32" spans="2:8">
      <c r="B32" s="1" t="s">
        <v>1055</v>
      </c>
      <c r="C32" s="9" t="s">
        <v>137</v>
      </c>
      <c r="D32" s="1" t="s">
        <v>143</v>
      </c>
      <c r="E32" s="1" t="s">
        <v>144</v>
      </c>
      <c r="F32" s="4">
        <v>65456</v>
      </c>
      <c r="G32" s="4">
        <v>1054.17</v>
      </c>
      <c r="H32" s="4">
        <v>1.76</v>
      </c>
    </row>
    <row r="33" spans="2:8">
      <c r="B33" s="1" t="s">
        <v>1032</v>
      </c>
      <c r="C33" s="9" t="s">
        <v>137</v>
      </c>
      <c r="D33" s="1" t="s">
        <v>341</v>
      </c>
      <c r="E33" s="1" t="s">
        <v>696</v>
      </c>
      <c r="F33" s="4">
        <v>705337</v>
      </c>
      <c r="G33" s="4">
        <v>1001.93</v>
      </c>
      <c r="H33" s="4">
        <v>1.67</v>
      </c>
    </row>
    <row r="34" spans="2:8">
      <c r="B34" s="1" t="s">
        <v>1059</v>
      </c>
      <c r="C34" s="9" t="s">
        <v>137</v>
      </c>
      <c r="D34" s="1" t="s">
        <v>184</v>
      </c>
      <c r="E34" s="1" t="s">
        <v>442</v>
      </c>
      <c r="F34" s="4">
        <v>114614</v>
      </c>
      <c r="G34" s="4">
        <v>976.97</v>
      </c>
      <c r="H34" s="4">
        <v>1.63</v>
      </c>
    </row>
    <row r="35" spans="2:8">
      <c r="B35" s="1" t="s">
        <v>1249</v>
      </c>
      <c r="C35" s="9" t="s">
        <v>137</v>
      </c>
      <c r="D35" s="1" t="s">
        <v>255</v>
      </c>
      <c r="E35" s="1" t="s">
        <v>270</v>
      </c>
      <c r="F35" s="4">
        <v>523477</v>
      </c>
      <c r="G35" s="4">
        <v>895.93</v>
      </c>
      <c r="H35" s="4">
        <v>1.49</v>
      </c>
    </row>
    <row r="36" spans="2:8">
      <c r="B36" s="1" t="s">
        <v>1023</v>
      </c>
      <c r="C36" s="9" t="s">
        <v>137</v>
      </c>
      <c r="D36" s="1" t="s">
        <v>244</v>
      </c>
      <c r="E36" s="1" t="s">
        <v>286</v>
      </c>
      <c r="F36" s="4">
        <v>23244</v>
      </c>
      <c r="G36" s="4">
        <v>890.15</v>
      </c>
      <c r="H36" s="4">
        <v>1.48</v>
      </c>
    </row>
    <row r="37" spans="2:8">
      <c r="B37" s="1" t="s">
        <v>1340</v>
      </c>
      <c r="C37" s="9" t="s">
        <v>137</v>
      </c>
      <c r="D37" s="1" t="s">
        <v>167</v>
      </c>
      <c r="E37" s="1" t="s">
        <v>290</v>
      </c>
      <c r="F37" s="4">
        <v>15015</v>
      </c>
      <c r="G37" s="4">
        <v>881.99</v>
      </c>
      <c r="H37" s="4">
        <v>1.47</v>
      </c>
    </row>
    <row r="38" spans="2:8">
      <c r="B38" s="1" t="s">
        <v>1296</v>
      </c>
      <c r="C38" s="9" t="s">
        <v>137</v>
      </c>
      <c r="D38" s="1" t="s">
        <v>172</v>
      </c>
      <c r="E38" s="1" t="s">
        <v>354</v>
      </c>
      <c r="F38" s="4">
        <v>23499</v>
      </c>
      <c r="G38" s="4">
        <v>859.42</v>
      </c>
      <c r="H38" s="4">
        <v>1.43</v>
      </c>
    </row>
    <row r="39" spans="2:8">
      <c r="B39" s="1" t="s">
        <v>1029</v>
      </c>
      <c r="C39" s="9" t="s">
        <v>137</v>
      </c>
      <c r="D39" s="1" t="s">
        <v>160</v>
      </c>
      <c r="E39" s="1" t="s">
        <v>394</v>
      </c>
      <c r="F39" s="4">
        <v>25069</v>
      </c>
      <c r="G39" s="4">
        <v>858.21</v>
      </c>
      <c r="H39" s="4">
        <v>1.43</v>
      </c>
    </row>
    <row r="40" spans="2:8">
      <c r="B40" s="1" t="s">
        <v>1019</v>
      </c>
      <c r="C40" s="9" t="s">
        <v>137</v>
      </c>
      <c r="D40" s="1" t="s">
        <v>167</v>
      </c>
      <c r="E40" s="1" t="s">
        <v>202</v>
      </c>
      <c r="F40" s="4">
        <v>143701</v>
      </c>
      <c r="G40" s="4">
        <v>842.23</v>
      </c>
      <c r="H40" s="4">
        <v>1.4</v>
      </c>
    </row>
    <row r="41" spans="2:8">
      <c r="B41" s="1" t="s">
        <v>1288</v>
      </c>
      <c r="C41" s="9" t="s">
        <v>137</v>
      </c>
      <c r="D41" s="1" t="s">
        <v>255</v>
      </c>
      <c r="E41" s="1" t="s">
        <v>697</v>
      </c>
      <c r="F41" s="4">
        <v>179330</v>
      </c>
      <c r="G41" s="4">
        <v>816.31</v>
      </c>
      <c r="H41" s="4">
        <v>1.36</v>
      </c>
    </row>
    <row r="42" spans="2:8">
      <c r="B42" s="1" t="s">
        <v>1404</v>
      </c>
      <c r="C42" s="9" t="s">
        <v>137</v>
      </c>
      <c r="D42" s="1" t="s">
        <v>143</v>
      </c>
      <c r="E42" s="1" t="s">
        <v>737</v>
      </c>
      <c r="F42" s="4">
        <v>15761</v>
      </c>
      <c r="G42" s="4">
        <v>801.27</v>
      </c>
      <c r="H42" s="4">
        <v>1.34</v>
      </c>
    </row>
    <row r="43" spans="2:8">
      <c r="B43" s="1" t="s">
        <v>1058</v>
      </c>
      <c r="C43" s="9" t="s">
        <v>137</v>
      </c>
      <c r="D43" s="1" t="s">
        <v>143</v>
      </c>
      <c r="E43" s="1" t="s">
        <v>487</v>
      </c>
      <c r="F43" s="4">
        <v>29854</v>
      </c>
      <c r="G43" s="4">
        <v>776.13</v>
      </c>
      <c r="H43" s="4">
        <v>1.29</v>
      </c>
    </row>
    <row r="44" spans="2:8">
      <c r="B44" s="1" t="s">
        <v>1054</v>
      </c>
      <c r="C44" s="9" t="s">
        <v>137</v>
      </c>
      <c r="D44" s="1" t="s">
        <v>163</v>
      </c>
      <c r="E44" s="1" t="s">
        <v>351</v>
      </c>
      <c r="F44" s="4">
        <v>544388</v>
      </c>
      <c r="G44" s="4">
        <v>759.69</v>
      </c>
      <c r="H44" s="4">
        <v>1.27</v>
      </c>
    </row>
    <row r="45" spans="2:8">
      <c r="B45" s="1" t="s">
        <v>1020</v>
      </c>
      <c r="C45" s="9" t="s">
        <v>137</v>
      </c>
      <c r="D45" s="1" t="s">
        <v>143</v>
      </c>
      <c r="E45" s="1" t="s">
        <v>157</v>
      </c>
      <c r="F45" s="4">
        <v>24865</v>
      </c>
      <c r="G45" s="4">
        <v>712.43</v>
      </c>
      <c r="H45" s="4">
        <v>1.19</v>
      </c>
    </row>
    <row r="46" spans="2:8">
      <c r="B46" s="1" t="s">
        <v>1009</v>
      </c>
      <c r="C46" s="9" t="s">
        <v>137</v>
      </c>
      <c r="D46" s="1" t="s">
        <v>255</v>
      </c>
      <c r="E46" s="1" t="s">
        <v>365</v>
      </c>
      <c r="F46" s="4">
        <v>555751</v>
      </c>
      <c r="G46" s="4">
        <v>694.69</v>
      </c>
      <c r="H46" s="4">
        <v>1.1599999999999999</v>
      </c>
    </row>
    <row r="47" spans="2:8">
      <c r="B47" s="1" t="s">
        <v>1405</v>
      </c>
      <c r="C47" s="9" t="s">
        <v>137</v>
      </c>
      <c r="D47" s="1" t="s">
        <v>158</v>
      </c>
      <c r="E47" s="1" t="s">
        <v>738</v>
      </c>
      <c r="F47" s="4">
        <v>40393</v>
      </c>
      <c r="G47" s="4">
        <v>647.6</v>
      </c>
      <c r="H47" s="4">
        <v>1.08</v>
      </c>
    </row>
    <row r="48" spans="2:8">
      <c r="B48" s="1" t="s">
        <v>1353</v>
      </c>
      <c r="C48" s="9" t="s">
        <v>137</v>
      </c>
      <c r="D48" s="1" t="s">
        <v>167</v>
      </c>
      <c r="E48" s="1" t="s">
        <v>380</v>
      </c>
      <c r="F48" s="4">
        <v>30424</v>
      </c>
      <c r="G48" s="4">
        <v>640.24</v>
      </c>
      <c r="H48" s="4">
        <v>1.07</v>
      </c>
    </row>
    <row r="49" spans="2:8">
      <c r="B49" s="1" t="s">
        <v>1264</v>
      </c>
      <c r="C49" s="9" t="s">
        <v>137</v>
      </c>
      <c r="D49" s="1" t="s">
        <v>167</v>
      </c>
      <c r="E49" s="1" t="s">
        <v>194</v>
      </c>
      <c r="F49" s="4">
        <v>7469</v>
      </c>
      <c r="G49" s="4">
        <v>624.12</v>
      </c>
      <c r="H49" s="4">
        <v>1.04</v>
      </c>
    </row>
    <row r="50" spans="2:8">
      <c r="B50" s="1" t="s">
        <v>1351</v>
      </c>
      <c r="C50" s="9" t="s">
        <v>137</v>
      </c>
      <c r="D50" s="1" t="s">
        <v>143</v>
      </c>
      <c r="E50" s="1" t="s">
        <v>507</v>
      </c>
      <c r="F50" s="4">
        <v>61564</v>
      </c>
      <c r="G50" s="4">
        <v>607.45000000000005</v>
      </c>
      <c r="H50" s="4">
        <v>1.01</v>
      </c>
    </row>
    <row r="51" spans="2:8">
      <c r="B51" s="1" t="s">
        <v>1406</v>
      </c>
      <c r="C51" s="9" t="s">
        <v>137</v>
      </c>
      <c r="D51" s="1" t="s">
        <v>158</v>
      </c>
      <c r="E51" s="1" t="s">
        <v>739</v>
      </c>
      <c r="F51" s="4">
        <v>127954</v>
      </c>
      <c r="G51" s="4">
        <v>551.48</v>
      </c>
      <c r="H51" s="4">
        <v>0.92</v>
      </c>
    </row>
    <row r="52" spans="2:8">
      <c r="B52" s="1" t="s">
        <v>1407</v>
      </c>
      <c r="C52" s="9" t="s">
        <v>137</v>
      </c>
      <c r="D52" s="1" t="s">
        <v>155</v>
      </c>
      <c r="E52" s="1" t="s">
        <v>740</v>
      </c>
      <c r="F52" s="4">
        <v>21020</v>
      </c>
      <c r="G52" s="4">
        <v>498.98</v>
      </c>
      <c r="H52" s="4">
        <v>0.83</v>
      </c>
    </row>
    <row r="53" spans="2:8">
      <c r="B53" s="1" t="s">
        <v>1294</v>
      </c>
      <c r="C53" s="9" t="s">
        <v>137</v>
      </c>
      <c r="D53" s="1" t="s">
        <v>355</v>
      </c>
      <c r="E53" s="1" t="s">
        <v>356</v>
      </c>
      <c r="F53" s="4">
        <v>158374</v>
      </c>
      <c r="G53" s="4">
        <v>482.96</v>
      </c>
      <c r="H53" s="4">
        <v>0.81</v>
      </c>
    </row>
    <row r="54" spans="2:8">
      <c r="B54" s="1" t="s">
        <v>1408</v>
      </c>
      <c r="C54" s="9" t="s">
        <v>137</v>
      </c>
      <c r="D54" s="1" t="s">
        <v>158</v>
      </c>
      <c r="E54" s="1" t="s">
        <v>741</v>
      </c>
      <c r="F54" s="4">
        <v>33925</v>
      </c>
      <c r="G54" s="4">
        <v>451.69</v>
      </c>
      <c r="H54" s="4">
        <v>0.75</v>
      </c>
    </row>
    <row r="55" spans="2:8">
      <c r="B55" s="1" t="s">
        <v>1371</v>
      </c>
      <c r="C55" s="9" t="s">
        <v>137</v>
      </c>
      <c r="D55" s="1" t="s">
        <v>222</v>
      </c>
      <c r="E55" s="1" t="s">
        <v>523</v>
      </c>
      <c r="F55" s="4">
        <v>176479</v>
      </c>
      <c r="G55" s="4">
        <v>442.43</v>
      </c>
      <c r="H55" s="4">
        <v>0.74</v>
      </c>
    </row>
    <row r="56" spans="2:8">
      <c r="B56" s="1" t="s">
        <v>1409</v>
      </c>
      <c r="C56" s="9" t="s">
        <v>137</v>
      </c>
      <c r="D56" s="1" t="s">
        <v>158</v>
      </c>
      <c r="E56" s="1" t="s">
        <v>742</v>
      </c>
      <c r="F56" s="4">
        <v>58120</v>
      </c>
      <c r="G56" s="4">
        <v>421.37</v>
      </c>
      <c r="H56" s="4">
        <v>0.7</v>
      </c>
    </row>
    <row r="57" spans="2:8">
      <c r="B57" s="1" t="s">
        <v>1088</v>
      </c>
      <c r="C57" s="9" t="s">
        <v>137</v>
      </c>
      <c r="D57" s="1" t="s">
        <v>190</v>
      </c>
      <c r="E57" s="1" t="s">
        <v>364</v>
      </c>
      <c r="F57" s="4">
        <v>12408</v>
      </c>
      <c r="G57" s="4">
        <v>366.06</v>
      </c>
      <c r="H57" s="4">
        <v>0.61</v>
      </c>
    </row>
    <row r="58" spans="2:8">
      <c r="B58" s="1" t="s">
        <v>1334</v>
      </c>
      <c r="C58" s="9" t="s">
        <v>137</v>
      </c>
      <c r="D58" s="1" t="s">
        <v>149</v>
      </c>
      <c r="E58" s="1" t="s">
        <v>271</v>
      </c>
      <c r="F58" s="4">
        <v>8218</v>
      </c>
      <c r="G58" s="4">
        <v>353.75</v>
      </c>
      <c r="H58" s="4">
        <v>0.59</v>
      </c>
    </row>
    <row r="59" spans="2:8">
      <c r="B59" s="1" t="s">
        <v>1258</v>
      </c>
      <c r="C59" s="9" t="s">
        <v>137</v>
      </c>
      <c r="D59" s="1" t="s">
        <v>184</v>
      </c>
      <c r="E59" s="1" t="s">
        <v>273</v>
      </c>
      <c r="F59" s="4">
        <v>17773</v>
      </c>
      <c r="G59" s="4">
        <v>328.92</v>
      </c>
      <c r="H59" s="4">
        <v>0.55000000000000004</v>
      </c>
    </row>
    <row r="60" spans="2:8">
      <c r="B60" s="2" t="s">
        <v>203</v>
      </c>
      <c r="C60" s="11"/>
      <c r="D60" s="2"/>
      <c r="E60" s="2"/>
      <c r="F60" s="7"/>
      <c r="G60" s="7">
        <f>SUM(G12:G59)</f>
        <v>43775.69</v>
      </c>
      <c r="H60" s="7">
        <f>SUM(H12:H59)</f>
        <v>73</v>
      </c>
    </row>
    <row r="61" spans="2:8">
      <c r="B61" s="5" t="s">
        <v>104</v>
      </c>
      <c r="C61" s="10" t="s">
        <v>132</v>
      </c>
      <c r="D61" s="5" t="s">
        <v>105</v>
      </c>
      <c r="E61" s="5" t="s">
        <v>106</v>
      </c>
      <c r="F61" s="6" t="s">
        <v>107</v>
      </c>
      <c r="G61" s="6" t="s">
        <v>108</v>
      </c>
      <c r="H61" s="6" t="s">
        <v>109</v>
      </c>
    </row>
    <row r="62" spans="2:8">
      <c r="B62" s="2" t="s">
        <v>110</v>
      </c>
    </row>
    <row r="63" spans="2:8">
      <c r="B63" s="2" t="s">
        <v>136</v>
      </c>
    </row>
    <row r="64" spans="2:8">
      <c r="B64" s="2" t="s">
        <v>397</v>
      </c>
    </row>
    <row r="65" spans="2:9">
      <c r="B65" s="1" t="s">
        <v>1410</v>
      </c>
      <c r="C65" s="9">
        <v>5.4</v>
      </c>
      <c r="D65" s="1" t="s">
        <v>314</v>
      </c>
      <c r="E65" s="1" t="s">
        <v>398</v>
      </c>
      <c r="F65" s="4">
        <v>5998</v>
      </c>
      <c r="G65" s="4">
        <v>1.74</v>
      </c>
      <c r="H65" s="4">
        <v>0</v>
      </c>
      <c r="I65" s="1" t="s">
        <v>415</v>
      </c>
    </row>
    <row r="66" spans="2:9">
      <c r="B66" s="2" t="s">
        <v>330</v>
      </c>
      <c r="C66" s="11"/>
      <c r="D66" s="2"/>
      <c r="E66" s="2"/>
      <c r="F66" s="7"/>
      <c r="G66" s="7">
        <f>SUM(G61:G65)</f>
        <v>1.74</v>
      </c>
      <c r="H66" s="7">
        <f>SUM(H61:H65)</f>
        <v>0</v>
      </c>
    </row>
    <row r="67" spans="2:9">
      <c r="B67" s="2" t="s">
        <v>399</v>
      </c>
      <c r="C67" s="11"/>
      <c r="D67" s="2"/>
      <c r="E67" s="2"/>
      <c r="F67" s="7"/>
      <c r="G67" s="7">
        <v>16286.63</v>
      </c>
      <c r="H67" s="7">
        <v>27.17</v>
      </c>
    </row>
    <row r="68" spans="2:9">
      <c r="B68" s="2" t="s">
        <v>121</v>
      </c>
      <c r="C68" s="11"/>
      <c r="D68" s="2"/>
      <c r="E68" s="2"/>
      <c r="F68" s="7"/>
      <c r="G68" s="7">
        <v>60064.06</v>
      </c>
      <c r="H68" s="7">
        <v>100.2</v>
      </c>
    </row>
    <row r="69" spans="2:9">
      <c r="B69" s="2" t="s">
        <v>259</v>
      </c>
      <c r="C69" s="11"/>
      <c r="D69" s="2"/>
      <c r="E69" s="2"/>
      <c r="F69" s="7"/>
      <c r="G69" s="7">
        <v>-117.1446831000012</v>
      </c>
      <c r="H69" s="7">
        <v>-0.20000000000000284</v>
      </c>
    </row>
    <row r="70" spans="2:9">
      <c r="B70" s="2" t="s">
        <v>123</v>
      </c>
      <c r="C70" s="11"/>
      <c r="D70" s="2"/>
      <c r="E70" s="2"/>
      <c r="F70" s="7"/>
      <c r="G70" s="7">
        <v>59946.915316899998</v>
      </c>
      <c r="H70" s="7">
        <v>100</v>
      </c>
    </row>
    <row r="71" spans="2:9">
      <c r="B71" s="1" t="s">
        <v>124</v>
      </c>
    </row>
    <row r="72" spans="2:9">
      <c r="B72" s="1" t="s">
        <v>125</v>
      </c>
    </row>
    <row r="74" spans="2:9" ht="25.5">
      <c r="B74" s="8" t="s">
        <v>126</v>
      </c>
      <c r="C74" s="9" t="s">
        <v>127</v>
      </c>
    </row>
    <row r="75" spans="2:9">
      <c r="B75" s="2"/>
    </row>
    <row r="76" spans="2:9">
      <c r="B76" s="2" t="s">
        <v>128</v>
      </c>
    </row>
    <row r="77" spans="2:9">
      <c r="B77" s="2" t="s">
        <v>205</v>
      </c>
    </row>
    <row r="78" spans="2:9">
      <c r="B78" s="2" t="s">
        <v>129</v>
      </c>
    </row>
    <row r="79" spans="2:9">
      <c r="B79" s="2" t="s">
        <v>743</v>
      </c>
      <c r="C79" s="11"/>
    </row>
    <row r="80" spans="2:9">
      <c r="B80" s="2" t="s">
        <v>744</v>
      </c>
      <c r="C80" s="11"/>
    </row>
    <row r="81" spans="2:8">
      <c r="B81" s="2" t="s">
        <v>745</v>
      </c>
      <c r="C81" s="11"/>
    </row>
    <row r="82" spans="2:8">
      <c r="B82" s="2" t="s">
        <v>746</v>
      </c>
      <c r="C82" s="11"/>
    </row>
    <row r="83" spans="2:8" s="93" customFormat="1">
      <c r="B83" s="94" t="s">
        <v>2315</v>
      </c>
      <c r="C83" s="95"/>
      <c r="F83" s="96"/>
      <c r="G83" s="96"/>
      <c r="H83" s="96"/>
    </row>
    <row r="84" spans="2:8" s="93" customFormat="1">
      <c r="B84" s="94" t="s">
        <v>130</v>
      </c>
      <c r="C84" s="97"/>
      <c r="F84" s="96"/>
      <c r="G84" s="96"/>
      <c r="H84" s="96"/>
    </row>
    <row r="85" spans="2:8" s="93" customFormat="1">
      <c r="B85" s="94" t="s">
        <v>131</v>
      </c>
      <c r="C85" s="97"/>
      <c r="F85" s="96"/>
      <c r="G85" s="96"/>
      <c r="H85" s="96"/>
    </row>
  </sheetData>
  <mergeCells count="2">
    <mergeCell ref="B1:E1"/>
    <mergeCell ref="C3:C7"/>
  </mergeCells>
  <hyperlinks>
    <hyperlink ref="A1" location="Index!A1" display="Index" xr:uid="{00000000-0004-0000-1A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5"/>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297" t="s">
        <v>65</v>
      </c>
      <c r="C1" s="297"/>
      <c r="D1" s="297"/>
      <c r="E1" s="297"/>
    </row>
    <row r="2" spans="1:9" ht="13.5" thickBot="1"/>
    <row r="3" spans="1:9" ht="15">
      <c r="B3" s="85" t="s">
        <v>2886</v>
      </c>
      <c r="C3" s="304"/>
    </row>
    <row r="4" spans="1:9" ht="15">
      <c r="B4" s="86" t="s">
        <v>2887</v>
      </c>
      <c r="C4" s="305"/>
    </row>
    <row r="5" spans="1:9" ht="15">
      <c r="B5" s="166"/>
      <c r="C5" s="305"/>
    </row>
    <row r="6" spans="1:9" ht="15">
      <c r="B6" s="86" t="s">
        <v>2295</v>
      </c>
      <c r="C6" s="305"/>
    </row>
    <row r="7" spans="1:9" ht="15">
      <c r="B7" s="86" t="s">
        <v>2307</v>
      </c>
      <c r="C7" s="305"/>
    </row>
    <row r="8" spans="1:9" ht="30.75" thickBot="1">
      <c r="B8" s="88" t="s">
        <v>2888</v>
      </c>
      <c r="C8" s="306"/>
    </row>
    <row r="11" spans="1:9">
      <c r="B11" s="1" t="s">
        <v>103</v>
      </c>
    </row>
    <row r="13" spans="1:9">
      <c r="B13" s="5" t="s">
        <v>104</v>
      </c>
      <c r="C13" s="10" t="s">
        <v>132</v>
      </c>
      <c r="D13" s="5" t="s">
        <v>133</v>
      </c>
      <c r="E13" s="5" t="s">
        <v>106</v>
      </c>
      <c r="F13" s="6" t="s">
        <v>107</v>
      </c>
      <c r="G13" s="6" t="s">
        <v>108</v>
      </c>
      <c r="H13" s="6" t="s">
        <v>109</v>
      </c>
      <c r="I13" s="2" t="s">
        <v>134</v>
      </c>
    </row>
    <row r="14" spans="1:9">
      <c r="B14" s="2" t="s">
        <v>135</v>
      </c>
    </row>
    <row r="15" spans="1:9">
      <c r="B15" s="2" t="s">
        <v>136</v>
      </c>
    </row>
    <row r="16" spans="1:9">
      <c r="B16" s="1" t="s">
        <v>983</v>
      </c>
      <c r="C16" s="9" t="s">
        <v>137</v>
      </c>
      <c r="D16" s="1" t="s">
        <v>140</v>
      </c>
      <c r="E16" s="1" t="s">
        <v>141</v>
      </c>
      <c r="F16" s="4">
        <v>47548</v>
      </c>
      <c r="G16" s="4">
        <v>967.79</v>
      </c>
      <c r="H16" s="4">
        <v>11.37</v>
      </c>
    </row>
    <row r="17" spans="2:8">
      <c r="B17" s="1" t="s">
        <v>1055</v>
      </c>
      <c r="C17" s="9" t="s">
        <v>137</v>
      </c>
      <c r="D17" s="1" t="s">
        <v>143</v>
      </c>
      <c r="E17" s="1" t="s">
        <v>144</v>
      </c>
      <c r="F17" s="4">
        <v>53841</v>
      </c>
      <c r="G17" s="4">
        <v>866.97</v>
      </c>
      <c r="H17" s="4">
        <v>10.18</v>
      </c>
    </row>
    <row r="18" spans="2:8">
      <c r="B18" s="1" t="s">
        <v>999</v>
      </c>
      <c r="C18" s="9" t="s">
        <v>137</v>
      </c>
      <c r="D18" s="1" t="s">
        <v>138</v>
      </c>
      <c r="E18" s="1" t="s">
        <v>142</v>
      </c>
      <c r="F18" s="4">
        <v>60055</v>
      </c>
      <c r="G18" s="4">
        <v>856.26</v>
      </c>
      <c r="H18" s="4">
        <v>10.06</v>
      </c>
    </row>
    <row r="19" spans="2:8">
      <c r="B19" s="1" t="s">
        <v>982</v>
      </c>
      <c r="C19" s="9" t="s">
        <v>137</v>
      </c>
      <c r="D19" s="1" t="s">
        <v>138</v>
      </c>
      <c r="E19" s="1" t="s">
        <v>139</v>
      </c>
      <c r="F19" s="4">
        <v>101660</v>
      </c>
      <c r="G19" s="4">
        <v>694.03</v>
      </c>
      <c r="H19" s="4">
        <v>8.15</v>
      </c>
    </row>
    <row r="20" spans="2:8">
      <c r="B20" s="1" t="s">
        <v>1027</v>
      </c>
      <c r="C20" s="9" t="s">
        <v>137</v>
      </c>
      <c r="D20" s="1" t="s">
        <v>147</v>
      </c>
      <c r="E20" s="1" t="s">
        <v>148</v>
      </c>
      <c r="F20" s="4">
        <v>26504</v>
      </c>
      <c r="G20" s="4">
        <v>646.9</v>
      </c>
      <c r="H20" s="4">
        <v>7.6</v>
      </c>
    </row>
    <row r="21" spans="2:8">
      <c r="B21" s="1" t="s">
        <v>985</v>
      </c>
      <c r="C21" s="9" t="s">
        <v>137</v>
      </c>
      <c r="D21" s="1" t="s">
        <v>143</v>
      </c>
      <c r="E21" s="1" t="s">
        <v>145</v>
      </c>
      <c r="F21" s="4">
        <v>15209</v>
      </c>
      <c r="G21" s="4">
        <v>481.75</v>
      </c>
      <c r="H21" s="4">
        <v>5.66</v>
      </c>
    </row>
    <row r="22" spans="2:8">
      <c r="B22" s="1" t="s">
        <v>1007</v>
      </c>
      <c r="C22" s="9" t="s">
        <v>137</v>
      </c>
      <c r="D22" s="1" t="s">
        <v>138</v>
      </c>
      <c r="E22" s="1" t="s">
        <v>146</v>
      </c>
      <c r="F22" s="4">
        <v>19208</v>
      </c>
      <c r="G22" s="4">
        <v>317.88</v>
      </c>
      <c r="H22" s="4">
        <v>3.73</v>
      </c>
    </row>
    <row r="23" spans="2:8">
      <c r="B23" s="1" t="s">
        <v>1002</v>
      </c>
      <c r="C23" s="9" t="s">
        <v>137</v>
      </c>
      <c r="D23" s="1" t="s">
        <v>160</v>
      </c>
      <c r="E23" s="1" t="s">
        <v>161</v>
      </c>
      <c r="F23" s="4">
        <v>13130</v>
      </c>
      <c r="G23" s="4">
        <v>306.45999999999998</v>
      </c>
      <c r="H23" s="4">
        <v>3.6</v>
      </c>
    </row>
    <row r="24" spans="2:8">
      <c r="B24" s="1" t="s">
        <v>989</v>
      </c>
      <c r="C24" s="9" t="s">
        <v>137</v>
      </c>
      <c r="D24" s="1" t="s">
        <v>177</v>
      </c>
      <c r="E24" s="1" t="s">
        <v>178</v>
      </c>
      <c r="F24" s="4">
        <v>17798</v>
      </c>
      <c r="G24" s="4">
        <v>285.02</v>
      </c>
      <c r="H24" s="4">
        <v>3.35</v>
      </c>
    </row>
    <row r="25" spans="2:8">
      <c r="B25" s="1" t="s">
        <v>1057</v>
      </c>
      <c r="C25" s="9" t="s">
        <v>137</v>
      </c>
      <c r="D25" s="1" t="s">
        <v>138</v>
      </c>
      <c r="E25" s="1" t="s">
        <v>154</v>
      </c>
      <c r="F25" s="4">
        <v>38715</v>
      </c>
      <c r="G25" s="4">
        <v>274.49</v>
      </c>
      <c r="H25" s="4">
        <v>3.22</v>
      </c>
    </row>
    <row r="26" spans="2:8">
      <c r="B26" s="1" t="s">
        <v>981</v>
      </c>
      <c r="C26" s="9" t="s">
        <v>137</v>
      </c>
      <c r="D26" s="1" t="s">
        <v>160</v>
      </c>
      <c r="E26" s="1" t="s">
        <v>162</v>
      </c>
      <c r="F26" s="4">
        <v>128156</v>
      </c>
      <c r="G26" s="4">
        <v>262.72000000000003</v>
      </c>
      <c r="H26" s="4">
        <v>3.09</v>
      </c>
    </row>
    <row r="27" spans="2:8">
      <c r="B27" s="1" t="s">
        <v>1014</v>
      </c>
      <c r="C27" s="9" t="s">
        <v>137</v>
      </c>
      <c r="D27" s="1" t="s">
        <v>147</v>
      </c>
      <c r="E27" s="1" t="s">
        <v>418</v>
      </c>
      <c r="F27" s="4">
        <v>3890</v>
      </c>
      <c r="G27" s="4">
        <v>242.3</v>
      </c>
      <c r="H27" s="4">
        <v>2.85</v>
      </c>
    </row>
    <row r="28" spans="2:8">
      <c r="B28" s="1" t="s">
        <v>281</v>
      </c>
      <c r="C28" s="9" t="s">
        <v>137</v>
      </c>
      <c r="D28" s="1" t="s">
        <v>138</v>
      </c>
      <c r="E28" s="1" t="s">
        <v>282</v>
      </c>
      <c r="F28" s="4">
        <v>55828</v>
      </c>
      <c r="G28" s="4">
        <v>241.01</v>
      </c>
      <c r="H28" s="4">
        <v>2.83</v>
      </c>
    </row>
    <row r="29" spans="2:8">
      <c r="B29" s="1" t="s">
        <v>984</v>
      </c>
      <c r="C29" s="9" t="s">
        <v>137</v>
      </c>
      <c r="D29" s="1" t="s">
        <v>151</v>
      </c>
      <c r="E29" s="1" t="s">
        <v>152</v>
      </c>
      <c r="F29" s="4">
        <v>35274</v>
      </c>
      <c r="G29" s="4">
        <v>198.2</v>
      </c>
      <c r="H29" s="4">
        <v>2.33</v>
      </c>
    </row>
    <row r="30" spans="2:8">
      <c r="B30" s="1" t="s">
        <v>1016</v>
      </c>
      <c r="C30" s="9" t="s">
        <v>137</v>
      </c>
      <c r="D30" s="1" t="s">
        <v>160</v>
      </c>
      <c r="E30" s="1" t="s">
        <v>419</v>
      </c>
      <c r="F30" s="4">
        <v>6599</v>
      </c>
      <c r="G30" s="4">
        <v>195.23</v>
      </c>
      <c r="H30" s="4">
        <v>2.29</v>
      </c>
    </row>
    <row r="31" spans="2:8">
      <c r="B31" s="1" t="s">
        <v>986</v>
      </c>
      <c r="C31" s="9" t="s">
        <v>137</v>
      </c>
      <c r="D31" s="1" t="s">
        <v>341</v>
      </c>
      <c r="E31" s="1" t="s">
        <v>342</v>
      </c>
      <c r="F31" s="4">
        <v>11453</v>
      </c>
      <c r="G31" s="4">
        <v>164.21</v>
      </c>
      <c r="H31" s="4">
        <v>1.93</v>
      </c>
    </row>
    <row r="32" spans="2:8">
      <c r="B32" s="1" t="s">
        <v>998</v>
      </c>
      <c r="C32" s="9" t="s">
        <v>137</v>
      </c>
      <c r="D32" s="1" t="s">
        <v>143</v>
      </c>
      <c r="E32" s="1" t="s">
        <v>269</v>
      </c>
      <c r="F32" s="4">
        <v>15855</v>
      </c>
      <c r="G32" s="4">
        <v>162.59</v>
      </c>
      <c r="H32" s="4">
        <v>1.91</v>
      </c>
    </row>
    <row r="33" spans="2:8">
      <c r="B33" s="1" t="s">
        <v>1051</v>
      </c>
      <c r="C33" s="9" t="s">
        <v>137</v>
      </c>
      <c r="D33" s="1" t="s">
        <v>244</v>
      </c>
      <c r="E33" s="1" t="s">
        <v>301</v>
      </c>
      <c r="F33" s="4">
        <v>1915</v>
      </c>
      <c r="G33" s="4">
        <v>133.63999999999999</v>
      </c>
      <c r="H33" s="4">
        <v>1.57</v>
      </c>
    </row>
    <row r="34" spans="2:8">
      <c r="B34" s="1" t="s">
        <v>1041</v>
      </c>
      <c r="C34" s="9" t="s">
        <v>137</v>
      </c>
      <c r="D34" s="1" t="s">
        <v>170</v>
      </c>
      <c r="E34" s="1" t="s">
        <v>171</v>
      </c>
      <c r="F34" s="4">
        <v>1678</v>
      </c>
      <c r="G34" s="4">
        <v>127.93</v>
      </c>
      <c r="H34" s="4">
        <v>1.5</v>
      </c>
    </row>
    <row r="35" spans="2:8">
      <c r="B35" s="1" t="s">
        <v>1367</v>
      </c>
      <c r="C35" s="9" t="s">
        <v>137</v>
      </c>
      <c r="D35" s="1" t="s">
        <v>181</v>
      </c>
      <c r="E35" s="1" t="s">
        <v>420</v>
      </c>
      <c r="F35" s="4">
        <v>875</v>
      </c>
      <c r="G35" s="4">
        <v>124.44</v>
      </c>
      <c r="H35" s="4">
        <v>1.46</v>
      </c>
    </row>
    <row r="36" spans="2:8">
      <c r="B36" s="1" t="s">
        <v>980</v>
      </c>
      <c r="C36" s="9" t="s">
        <v>137</v>
      </c>
      <c r="D36" s="1" t="s">
        <v>167</v>
      </c>
      <c r="E36" s="1" t="s">
        <v>180</v>
      </c>
      <c r="F36" s="4">
        <v>15809</v>
      </c>
      <c r="G36" s="4">
        <v>122.36</v>
      </c>
      <c r="H36" s="4">
        <v>1.44</v>
      </c>
    </row>
    <row r="37" spans="2:8">
      <c r="B37" s="1" t="s">
        <v>993</v>
      </c>
      <c r="C37" s="9" t="s">
        <v>137</v>
      </c>
      <c r="D37" s="1" t="s">
        <v>143</v>
      </c>
      <c r="E37" s="1" t="s">
        <v>421</v>
      </c>
      <c r="F37" s="4">
        <v>9025</v>
      </c>
      <c r="G37" s="4">
        <v>109.15</v>
      </c>
      <c r="H37" s="4">
        <v>1.28</v>
      </c>
    </row>
    <row r="38" spans="2:8">
      <c r="B38" s="1" t="s">
        <v>1001</v>
      </c>
      <c r="C38" s="9" t="s">
        <v>137</v>
      </c>
      <c r="D38" s="1" t="s">
        <v>149</v>
      </c>
      <c r="E38" s="1" t="s">
        <v>150</v>
      </c>
      <c r="F38" s="4">
        <v>6112</v>
      </c>
      <c r="G38" s="4">
        <v>104.79</v>
      </c>
      <c r="H38" s="4">
        <v>1.23</v>
      </c>
    </row>
    <row r="39" spans="2:8">
      <c r="B39" s="1" t="s">
        <v>1012</v>
      </c>
      <c r="C39" s="9" t="s">
        <v>137</v>
      </c>
      <c r="D39" s="1" t="s">
        <v>244</v>
      </c>
      <c r="E39" s="1" t="s">
        <v>381</v>
      </c>
      <c r="F39" s="4">
        <v>13929</v>
      </c>
      <c r="G39" s="4">
        <v>103.52</v>
      </c>
      <c r="H39" s="4">
        <v>1.22</v>
      </c>
    </row>
    <row r="40" spans="2:8">
      <c r="B40" s="1" t="s">
        <v>1402</v>
      </c>
      <c r="C40" s="9" t="s">
        <v>137</v>
      </c>
      <c r="D40" s="1" t="s">
        <v>160</v>
      </c>
      <c r="E40" s="1" t="s">
        <v>423</v>
      </c>
      <c r="F40" s="4">
        <v>514</v>
      </c>
      <c r="G40" s="4">
        <v>90.99</v>
      </c>
      <c r="H40" s="4">
        <v>1.07</v>
      </c>
    </row>
    <row r="41" spans="2:8">
      <c r="B41" s="1" t="s">
        <v>1249</v>
      </c>
      <c r="C41" s="9" t="s">
        <v>137</v>
      </c>
      <c r="D41" s="1" t="s">
        <v>255</v>
      </c>
      <c r="E41" s="1" t="s">
        <v>270</v>
      </c>
      <c r="F41" s="4">
        <v>49470</v>
      </c>
      <c r="G41" s="4">
        <v>84.62</v>
      </c>
      <c r="H41" s="4">
        <v>0.99</v>
      </c>
    </row>
    <row r="42" spans="2:8">
      <c r="B42" s="1" t="s">
        <v>990</v>
      </c>
      <c r="C42" s="9" t="s">
        <v>137</v>
      </c>
      <c r="D42" s="1" t="s">
        <v>167</v>
      </c>
      <c r="E42" s="1" t="s">
        <v>169</v>
      </c>
      <c r="F42" s="4">
        <v>1772</v>
      </c>
      <c r="G42" s="4">
        <v>83.51</v>
      </c>
      <c r="H42" s="4">
        <v>0.98</v>
      </c>
    </row>
    <row r="43" spans="2:8">
      <c r="B43" s="1" t="s">
        <v>1411</v>
      </c>
      <c r="C43" s="9" t="s">
        <v>137</v>
      </c>
      <c r="D43" s="1" t="s">
        <v>138</v>
      </c>
      <c r="E43" s="1" t="s">
        <v>408</v>
      </c>
      <c r="F43" s="4">
        <v>8425</v>
      </c>
      <c r="G43" s="4">
        <v>82.65</v>
      </c>
      <c r="H43" s="4">
        <v>0.97</v>
      </c>
    </row>
    <row r="44" spans="2:8">
      <c r="B44" s="1" t="s">
        <v>1098</v>
      </c>
      <c r="C44" s="9" t="s">
        <v>137</v>
      </c>
      <c r="D44" s="1" t="s">
        <v>255</v>
      </c>
      <c r="E44" s="1" t="s">
        <v>424</v>
      </c>
      <c r="F44" s="4">
        <v>69295</v>
      </c>
      <c r="G44" s="4">
        <v>81.91</v>
      </c>
      <c r="H44" s="4">
        <v>0.96</v>
      </c>
    </row>
    <row r="45" spans="2:8">
      <c r="B45" s="1" t="s">
        <v>1023</v>
      </c>
      <c r="C45" s="9" t="s">
        <v>137</v>
      </c>
      <c r="D45" s="1" t="s">
        <v>244</v>
      </c>
      <c r="E45" s="1" t="s">
        <v>286</v>
      </c>
      <c r="F45" s="4">
        <v>1887</v>
      </c>
      <c r="G45" s="4">
        <v>72.290000000000006</v>
      </c>
      <c r="H45" s="4">
        <v>0.85</v>
      </c>
    </row>
    <row r="46" spans="2:8">
      <c r="B46" s="2" t="s">
        <v>203</v>
      </c>
      <c r="C46" s="11"/>
      <c r="D46" s="2"/>
      <c r="E46" s="2"/>
      <c r="F46" s="7"/>
      <c r="G46" s="7">
        <f>SUM(G13:G45)</f>
        <v>8485.61</v>
      </c>
      <c r="H46" s="7">
        <f>SUM(H13:H45)</f>
        <v>99.669999999999973</v>
      </c>
    </row>
    <row r="47" spans="2:8">
      <c r="B47" s="2" t="s">
        <v>204</v>
      </c>
      <c r="C47" s="11"/>
      <c r="D47" s="2"/>
      <c r="E47" s="2"/>
      <c r="F47" s="7"/>
      <c r="G47" s="7">
        <v>97.21</v>
      </c>
      <c r="H47" s="7">
        <v>1.1399999999999999</v>
      </c>
    </row>
    <row r="48" spans="2:8">
      <c r="B48" s="2" t="s">
        <v>121</v>
      </c>
      <c r="C48" s="11"/>
      <c r="D48" s="2"/>
      <c r="E48" s="2"/>
      <c r="F48" s="7"/>
      <c r="G48" s="7">
        <v>8582.82</v>
      </c>
      <c r="H48" s="7">
        <v>100.79</v>
      </c>
    </row>
    <row r="49" spans="2:8">
      <c r="B49" s="2" t="s">
        <v>259</v>
      </c>
      <c r="C49" s="11"/>
      <c r="D49" s="2"/>
      <c r="E49" s="2"/>
      <c r="F49" s="7"/>
      <c r="G49" s="7">
        <v>-67.67586100000058</v>
      </c>
      <c r="H49" s="7">
        <v>-0.79000000000000625</v>
      </c>
    </row>
    <row r="50" spans="2:8">
      <c r="B50" s="2" t="s">
        <v>123</v>
      </c>
      <c r="C50" s="11"/>
      <c r="D50" s="2"/>
      <c r="E50" s="2"/>
      <c r="F50" s="7"/>
      <c r="G50" s="7">
        <v>8515.144139</v>
      </c>
      <c r="H50" s="7">
        <v>100</v>
      </c>
    </row>
    <row r="51" spans="2:8">
      <c r="B51" s="1" t="s">
        <v>124</v>
      </c>
    </row>
    <row r="52" spans="2:8">
      <c r="B52" s="1" t="s">
        <v>125</v>
      </c>
    </row>
    <row r="54" spans="2:8" ht="25.5">
      <c r="B54" s="8" t="s">
        <v>126</v>
      </c>
      <c r="C54" s="9" t="s">
        <v>127</v>
      </c>
    </row>
    <row r="55" spans="2:8">
      <c r="B55" s="2"/>
    </row>
    <row r="56" spans="2:8">
      <c r="B56" s="2" t="s">
        <v>128</v>
      </c>
    </row>
    <row r="57" spans="2:8">
      <c r="B57" s="2" t="s">
        <v>205</v>
      </c>
    </row>
    <row r="58" spans="2:8">
      <c r="B58" s="2" t="s">
        <v>129</v>
      </c>
    </row>
    <row r="59" spans="2:8">
      <c r="B59" s="2" t="s">
        <v>590</v>
      </c>
      <c r="C59" s="11"/>
    </row>
    <row r="60" spans="2:8">
      <c r="B60" s="2" t="s">
        <v>591</v>
      </c>
      <c r="C60" s="11"/>
    </row>
    <row r="61" spans="2:8">
      <c r="B61" s="2" t="s">
        <v>592</v>
      </c>
      <c r="C61" s="11"/>
    </row>
    <row r="62" spans="2:8">
      <c r="B62" s="2" t="s">
        <v>593</v>
      </c>
      <c r="C62" s="11"/>
    </row>
    <row r="63" spans="2:8" s="93" customFormat="1">
      <c r="B63" s="94" t="s">
        <v>2327</v>
      </c>
      <c r="C63" s="95"/>
      <c r="F63" s="96"/>
      <c r="G63" s="96"/>
      <c r="H63" s="96"/>
    </row>
    <row r="64" spans="2:8" s="93" customFormat="1">
      <c r="B64" s="94" t="s">
        <v>130</v>
      </c>
      <c r="C64" s="97"/>
      <c r="F64" s="96"/>
      <c r="G64" s="96"/>
      <c r="H64" s="96"/>
    </row>
    <row r="65" spans="2:8" s="93" customFormat="1">
      <c r="B65" s="94" t="s">
        <v>131</v>
      </c>
      <c r="C65" s="97"/>
      <c r="F65" s="96"/>
      <c r="G65" s="96"/>
      <c r="H65" s="96"/>
    </row>
  </sheetData>
  <mergeCells count="2">
    <mergeCell ref="B1:E1"/>
    <mergeCell ref="C3:C8"/>
  </mergeCells>
  <hyperlinks>
    <hyperlink ref="A1" location="Index!A1" display="Index" xr:uid="{00000000-0004-0000-12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01"/>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0</v>
      </c>
      <c r="B1" s="297" t="s">
        <v>63</v>
      </c>
      <c r="C1" s="297"/>
      <c r="D1" s="297"/>
      <c r="E1" s="297"/>
    </row>
    <row r="2" spans="1:9" ht="13.5" thickBot="1"/>
    <row r="3" spans="1:9" ht="15">
      <c r="B3" s="85" t="s">
        <v>2889</v>
      </c>
      <c r="C3" s="304"/>
    </row>
    <row r="4" spans="1:9" ht="15">
      <c r="B4" s="86" t="s">
        <v>2890</v>
      </c>
      <c r="C4" s="305"/>
    </row>
    <row r="5" spans="1:9" ht="15">
      <c r="B5" s="166"/>
      <c r="C5" s="305"/>
    </row>
    <row r="6" spans="1:9" ht="15">
      <c r="B6" s="86" t="s">
        <v>2295</v>
      </c>
      <c r="C6" s="305"/>
    </row>
    <row r="7" spans="1:9" ht="15">
      <c r="B7" s="87" t="s">
        <v>2879</v>
      </c>
      <c r="C7" s="305"/>
    </row>
    <row r="8" spans="1:9" ht="30.75" thickBot="1">
      <c r="B8" s="88" t="s">
        <v>2891</v>
      </c>
      <c r="C8" s="306"/>
    </row>
    <row r="11" spans="1:9">
      <c r="B11" s="1" t="s">
        <v>103</v>
      </c>
    </row>
    <row r="13" spans="1:9">
      <c r="B13" s="5" t="s">
        <v>104</v>
      </c>
      <c r="C13" s="10" t="s">
        <v>132</v>
      </c>
      <c r="D13" s="5" t="s">
        <v>133</v>
      </c>
      <c r="E13" s="5" t="s">
        <v>106</v>
      </c>
      <c r="F13" s="6" t="s">
        <v>107</v>
      </c>
      <c r="G13" s="6" t="s">
        <v>108</v>
      </c>
      <c r="H13" s="6" t="s">
        <v>109</v>
      </c>
      <c r="I13" s="2" t="s">
        <v>134</v>
      </c>
    </row>
    <row r="14" spans="1:9">
      <c r="B14" s="2" t="s">
        <v>135</v>
      </c>
    </row>
    <row r="15" spans="1:9">
      <c r="B15" s="2" t="s">
        <v>136</v>
      </c>
    </row>
    <row r="16" spans="1:9">
      <c r="B16" s="1" t="s">
        <v>983</v>
      </c>
      <c r="C16" s="9" t="s">
        <v>137</v>
      </c>
      <c r="D16" s="1" t="s">
        <v>140</v>
      </c>
      <c r="E16" s="1" t="s">
        <v>141</v>
      </c>
      <c r="F16" s="4">
        <v>75190</v>
      </c>
      <c r="G16" s="4">
        <v>1530.34</v>
      </c>
      <c r="H16" s="4">
        <v>9.6199999999999992</v>
      </c>
    </row>
    <row r="17" spans="2:8">
      <c r="B17" s="1" t="s">
        <v>999</v>
      </c>
      <c r="C17" s="9" t="s">
        <v>137</v>
      </c>
      <c r="D17" s="1" t="s">
        <v>138</v>
      </c>
      <c r="E17" s="1" t="s">
        <v>142</v>
      </c>
      <c r="F17" s="4">
        <v>101461</v>
      </c>
      <c r="G17" s="4">
        <v>1447.29</v>
      </c>
      <c r="H17" s="4">
        <v>9.1</v>
      </c>
    </row>
    <row r="18" spans="2:8">
      <c r="B18" s="1" t="s">
        <v>1055</v>
      </c>
      <c r="C18" s="9" t="s">
        <v>137</v>
      </c>
      <c r="D18" s="1" t="s">
        <v>143</v>
      </c>
      <c r="E18" s="1" t="s">
        <v>144</v>
      </c>
      <c r="F18" s="4">
        <v>86026</v>
      </c>
      <c r="G18" s="4">
        <v>1385.45</v>
      </c>
      <c r="H18" s="4">
        <v>8.7100000000000009</v>
      </c>
    </row>
    <row r="19" spans="2:8">
      <c r="B19" s="1" t="s">
        <v>982</v>
      </c>
      <c r="C19" s="9" t="s">
        <v>137</v>
      </c>
      <c r="D19" s="1" t="s">
        <v>138</v>
      </c>
      <c r="E19" s="1" t="s">
        <v>139</v>
      </c>
      <c r="F19" s="4">
        <v>161042</v>
      </c>
      <c r="G19" s="4">
        <v>1099.1099999999999</v>
      </c>
      <c r="H19" s="4">
        <v>6.91</v>
      </c>
    </row>
    <row r="20" spans="2:8">
      <c r="B20" s="1" t="s">
        <v>1027</v>
      </c>
      <c r="C20" s="9" t="s">
        <v>137</v>
      </c>
      <c r="D20" s="1" t="s">
        <v>147</v>
      </c>
      <c r="E20" s="1" t="s">
        <v>148</v>
      </c>
      <c r="F20" s="4">
        <v>41840</v>
      </c>
      <c r="G20" s="4">
        <v>1021.38</v>
      </c>
      <c r="H20" s="4">
        <v>6.42</v>
      </c>
    </row>
    <row r="21" spans="2:8">
      <c r="B21" s="1" t="s">
        <v>985</v>
      </c>
      <c r="C21" s="9" t="s">
        <v>137</v>
      </c>
      <c r="D21" s="1" t="s">
        <v>143</v>
      </c>
      <c r="E21" s="1" t="s">
        <v>145</v>
      </c>
      <c r="F21" s="4">
        <v>24054</v>
      </c>
      <c r="G21" s="4">
        <v>761.9</v>
      </c>
      <c r="H21" s="4">
        <v>4.79</v>
      </c>
    </row>
    <row r="22" spans="2:8">
      <c r="B22" s="1" t="s">
        <v>1007</v>
      </c>
      <c r="C22" s="9" t="s">
        <v>137</v>
      </c>
      <c r="D22" s="1" t="s">
        <v>138</v>
      </c>
      <c r="E22" s="1" t="s">
        <v>146</v>
      </c>
      <c r="F22" s="4">
        <v>34065</v>
      </c>
      <c r="G22" s="4">
        <v>563.71</v>
      </c>
      <c r="H22" s="4">
        <v>3.54</v>
      </c>
    </row>
    <row r="23" spans="2:8">
      <c r="B23" s="1" t="s">
        <v>1002</v>
      </c>
      <c r="C23" s="9" t="s">
        <v>137</v>
      </c>
      <c r="D23" s="1" t="s">
        <v>160</v>
      </c>
      <c r="E23" s="1" t="s">
        <v>161</v>
      </c>
      <c r="F23" s="4">
        <v>20729</v>
      </c>
      <c r="G23" s="4">
        <v>483.67</v>
      </c>
      <c r="H23" s="4">
        <v>3.04</v>
      </c>
    </row>
    <row r="24" spans="2:8">
      <c r="B24" s="1" t="s">
        <v>989</v>
      </c>
      <c r="C24" s="9" t="s">
        <v>137</v>
      </c>
      <c r="D24" s="1" t="s">
        <v>177</v>
      </c>
      <c r="E24" s="1" t="s">
        <v>178</v>
      </c>
      <c r="F24" s="4">
        <v>27941</v>
      </c>
      <c r="G24" s="4">
        <v>447.46</v>
      </c>
      <c r="H24" s="4">
        <v>2.81</v>
      </c>
    </row>
    <row r="25" spans="2:8">
      <c r="B25" s="1" t="s">
        <v>1057</v>
      </c>
      <c r="C25" s="9" t="s">
        <v>137</v>
      </c>
      <c r="D25" s="1" t="s">
        <v>138</v>
      </c>
      <c r="E25" s="1" t="s">
        <v>154</v>
      </c>
      <c r="F25" s="4">
        <v>59946</v>
      </c>
      <c r="G25" s="4">
        <v>424.96</v>
      </c>
      <c r="H25" s="4">
        <v>2.67</v>
      </c>
    </row>
    <row r="26" spans="2:8">
      <c r="B26" s="1" t="s">
        <v>981</v>
      </c>
      <c r="C26" s="9" t="s">
        <v>137</v>
      </c>
      <c r="D26" s="1" t="s">
        <v>160</v>
      </c>
      <c r="E26" s="1" t="s">
        <v>162</v>
      </c>
      <c r="F26" s="4">
        <v>203083</v>
      </c>
      <c r="G26" s="4">
        <v>416.22</v>
      </c>
      <c r="H26" s="4">
        <v>2.62</v>
      </c>
    </row>
    <row r="27" spans="2:8">
      <c r="B27" s="1" t="s">
        <v>281</v>
      </c>
      <c r="C27" s="9" t="s">
        <v>137</v>
      </c>
      <c r="D27" s="1" t="s">
        <v>138</v>
      </c>
      <c r="E27" s="1" t="s">
        <v>282</v>
      </c>
      <c r="F27" s="4">
        <v>89076</v>
      </c>
      <c r="G27" s="4">
        <v>384.63</v>
      </c>
      <c r="H27" s="4">
        <v>2.42</v>
      </c>
    </row>
    <row r="28" spans="2:8">
      <c r="B28" s="1" t="s">
        <v>1014</v>
      </c>
      <c r="C28" s="9" t="s">
        <v>137</v>
      </c>
      <c r="D28" s="1" t="s">
        <v>147</v>
      </c>
      <c r="E28" s="1" t="s">
        <v>418</v>
      </c>
      <c r="F28" s="4">
        <v>6127</v>
      </c>
      <c r="G28" s="4">
        <v>381.6</v>
      </c>
      <c r="H28" s="4">
        <v>2.4</v>
      </c>
    </row>
    <row r="29" spans="2:8">
      <c r="B29" s="1" t="s">
        <v>1016</v>
      </c>
      <c r="C29" s="9" t="s">
        <v>137</v>
      </c>
      <c r="D29" s="1" t="s">
        <v>160</v>
      </c>
      <c r="E29" s="1" t="s">
        <v>419</v>
      </c>
      <c r="F29" s="4">
        <v>10451</v>
      </c>
      <c r="G29" s="4">
        <v>309.19</v>
      </c>
      <c r="H29" s="4">
        <v>1.94</v>
      </c>
    </row>
    <row r="30" spans="2:8">
      <c r="B30" s="1" t="s">
        <v>984</v>
      </c>
      <c r="C30" s="9" t="s">
        <v>137</v>
      </c>
      <c r="D30" s="1" t="s">
        <v>151</v>
      </c>
      <c r="E30" s="1" t="s">
        <v>152</v>
      </c>
      <c r="F30" s="4">
        <v>54834</v>
      </c>
      <c r="G30" s="4">
        <v>307.98</v>
      </c>
      <c r="H30" s="4">
        <v>1.94</v>
      </c>
    </row>
    <row r="31" spans="2:8">
      <c r="B31" s="1" t="s">
        <v>998</v>
      </c>
      <c r="C31" s="9" t="s">
        <v>137</v>
      </c>
      <c r="D31" s="1" t="s">
        <v>143</v>
      </c>
      <c r="E31" s="1" t="s">
        <v>269</v>
      </c>
      <c r="F31" s="4">
        <v>25292</v>
      </c>
      <c r="G31" s="4">
        <v>259.23</v>
      </c>
      <c r="H31" s="4">
        <v>1.63</v>
      </c>
    </row>
    <row r="32" spans="2:8">
      <c r="B32" s="1" t="s">
        <v>986</v>
      </c>
      <c r="C32" s="9" t="s">
        <v>137</v>
      </c>
      <c r="D32" s="1" t="s">
        <v>341</v>
      </c>
      <c r="E32" s="1" t="s">
        <v>342</v>
      </c>
      <c r="F32" s="4">
        <v>17976</v>
      </c>
      <c r="G32" s="4">
        <v>257.83</v>
      </c>
      <c r="H32" s="4">
        <v>1.62</v>
      </c>
    </row>
    <row r="33" spans="2:8">
      <c r="B33" s="1" t="s">
        <v>1051</v>
      </c>
      <c r="C33" s="9" t="s">
        <v>137</v>
      </c>
      <c r="D33" s="1" t="s">
        <v>244</v>
      </c>
      <c r="E33" s="1" t="s">
        <v>301</v>
      </c>
      <c r="F33" s="4">
        <v>3092</v>
      </c>
      <c r="G33" s="4">
        <v>215.75</v>
      </c>
      <c r="H33" s="4">
        <v>1.36</v>
      </c>
    </row>
    <row r="34" spans="2:8">
      <c r="B34" s="1" t="s">
        <v>1041</v>
      </c>
      <c r="C34" s="9" t="s">
        <v>137</v>
      </c>
      <c r="D34" s="1" t="s">
        <v>170</v>
      </c>
      <c r="E34" s="1" t="s">
        <v>171</v>
      </c>
      <c r="F34" s="4">
        <v>2665</v>
      </c>
      <c r="G34" s="4">
        <v>203.05</v>
      </c>
      <c r="H34" s="4">
        <v>1.28</v>
      </c>
    </row>
    <row r="35" spans="2:8">
      <c r="B35" s="1" t="s">
        <v>1104</v>
      </c>
      <c r="C35" s="9" t="s">
        <v>137</v>
      </c>
      <c r="D35" s="1" t="s">
        <v>143</v>
      </c>
      <c r="E35" s="1" t="s">
        <v>153</v>
      </c>
      <c r="F35" s="4">
        <v>34240</v>
      </c>
      <c r="G35" s="4">
        <v>201.04</v>
      </c>
      <c r="H35" s="4">
        <v>1.26</v>
      </c>
    </row>
    <row r="36" spans="2:8">
      <c r="B36" s="1" t="s">
        <v>1367</v>
      </c>
      <c r="C36" s="9" t="s">
        <v>137</v>
      </c>
      <c r="D36" s="1" t="s">
        <v>181</v>
      </c>
      <c r="E36" s="1" t="s">
        <v>420</v>
      </c>
      <c r="F36" s="4">
        <v>1405</v>
      </c>
      <c r="G36" s="4">
        <v>199.82</v>
      </c>
      <c r="H36" s="4">
        <v>1.26</v>
      </c>
    </row>
    <row r="37" spans="2:8">
      <c r="B37" s="1" t="s">
        <v>980</v>
      </c>
      <c r="C37" s="9" t="s">
        <v>137</v>
      </c>
      <c r="D37" s="1" t="s">
        <v>167</v>
      </c>
      <c r="E37" s="1" t="s">
        <v>180</v>
      </c>
      <c r="F37" s="4">
        <v>25133</v>
      </c>
      <c r="G37" s="4">
        <v>194.52</v>
      </c>
      <c r="H37" s="4">
        <v>1.22</v>
      </c>
    </row>
    <row r="38" spans="2:8">
      <c r="B38" s="1" t="s">
        <v>993</v>
      </c>
      <c r="C38" s="9" t="s">
        <v>137</v>
      </c>
      <c r="D38" s="1" t="s">
        <v>143</v>
      </c>
      <c r="E38" s="1" t="s">
        <v>421</v>
      </c>
      <c r="F38" s="4">
        <v>14380</v>
      </c>
      <c r="G38" s="4">
        <v>173.93</v>
      </c>
      <c r="H38" s="4">
        <v>1.0900000000000001</v>
      </c>
    </row>
    <row r="39" spans="2:8">
      <c r="B39" s="1" t="s">
        <v>1001</v>
      </c>
      <c r="C39" s="9" t="s">
        <v>137</v>
      </c>
      <c r="D39" s="1" t="s">
        <v>149</v>
      </c>
      <c r="E39" s="1" t="s">
        <v>150</v>
      </c>
      <c r="F39" s="4">
        <v>9651</v>
      </c>
      <c r="G39" s="4">
        <v>165.47</v>
      </c>
      <c r="H39" s="4">
        <v>1.04</v>
      </c>
    </row>
    <row r="40" spans="2:8">
      <c r="B40" s="1" t="s">
        <v>1012</v>
      </c>
      <c r="C40" s="9" t="s">
        <v>137</v>
      </c>
      <c r="D40" s="1" t="s">
        <v>244</v>
      </c>
      <c r="E40" s="1" t="s">
        <v>381</v>
      </c>
      <c r="F40" s="4">
        <v>22106</v>
      </c>
      <c r="G40" s="4">
        <v>164.27</v>
      </c>
      <c r="H40" s="4">
        <v>1.03</v>
      </c>
    </row>
    <row r="41" spans="2:8">
      <c r="B41" s="1" t="s">
        <v>988</v>
      </c>
      <c r="C41" s="9" t="s">
        <v>137</v>
      </c>
      <c r="D41" s="1" t="s">
        <v>341</v>
      </c>
      <c r="E41" s="1" t="s">
        <v>422</v>
      </c>
      <c r="F41" s="4">
        <v>22184</v>
      </c>
      <c r="G41" s="4">
        <v>163.47999999999999</v>
      </c>
      <c r="H41" s="4">
        <v>1.03</v>
      </c>
    </row>
    <row r="42" spans="2:8">
      <c r="B42" s="1" t="s">
        <v>1000</v>
      </c>
      <c r="C42" s="9" t="s">
        <v>137</v>
      </c>
      <c r="D42" s="1" t="s">
        <v>344</v>
      </c>
      <c r="E42" s="1" t="s">
        <v>345</v>
      </c>
      <c r="F42" s="4">
        <v>33867</v>
      </c>
      <c r="G42" s="4">
        <v>150.63999999999999</v>
      </c>
      <c r="H42" s="4">
        <v>0.95</v>
      </c>
    </row>
    <row r="43" spans="2:8">
      <c r="B43" s="1" t="s">
        <v>1402</v>
      </c>
      <c r="C43" s="9" t="s">
        <v>137</v>
      </c>
      <c r="D43" s="1" t="s">
        <v>160</v>
      </c>
      <c r="E43" s="1" t="s">
        <v>423</v>
      </c>
      <c r="F43" s="4">
        <v>828</v>
      </c>
      <c r="G43" s="4">
        <v>146.58000000000001</v>
      </c>
      <c r="H43" s="4">
        <v>0.92</v>
      </c>
    </row>
    <row r="44" spans="2:8">
      <c r="B44" s="1" t="s">
        <v>1067</v>
      </c>
      <c r="C44" s="9" t="s">
        <v>137</v>
      </c>
      <c r="D44" s="1" t="s">
        <v>167</v>
      </c>
      <c r="E44" s="1" t="s">
        <v>168</v>
      </c>
      <c r="F44" s="4">
        <v>2875</v>
      </c>
      <c r="G44" s="4">
        <v>141.05000000000001</v>
      </c>
      <c r="H44" s="4">
        <v>0.89</v>
      </c>
    </row>
    <row r="45" spans="2:8">
      <c r="B45" s="1" t="s">
        <v>1006</v>
      </c>
      <c r="C45" s="9" t="s">
        <v>137</v>
      </c>
      <c r="D45" s="1" t="s">
        <v>170</v>
      </c>
      <c r="E45" s="1" t="s">
        <v>348</v>
      </c>
      <c r="F45" s="4">
        <v>8773</v>
      </c>
      <c r="G45" s="4">
        <v>136.1</v>
      </c>
      <c r="H45" s="4">
        <v>0.86</v>
      </c>
    </row>
    <row r="46" spans="2:8">
      <c r="B46" s="1" t="s">
        <v>1411</v>
      </c>
      <c r="C46" s="9" t="s">
        <v>137</v>
      </c>
      <c r="D46" s="1" t="s">
        <v>138</v>
      </c>
      <c r="E46" s="1" t="s">
        <v>408</v>
      </c>
      <c r="F46" s="4">
        <v>13669</v>
      </c>
      <c r="G46" s="4">
        <v>134.09</v>
      </c>
      <c r="H46" s="4">
        <v>0.84</v>
      </c>
    </row>
    <row r="47" spans="2:8">
      <c r="B47" s="1" t="s">
        <v>1249</v>
      </c>
      <c r="C47" s="9" t="s">
        <v>137</v>
      </c>
      <c r="D47" s="1" t="s">
        <v>255</v>
      </c>
      <c r="E47" s="1" t="s">
        <v>270</v>
      </c>
      <c r="F47" s="4">
        <v>77993</v>
      </c>
      <c r="G47" s="4">
        <v>133.49</v>
      </c>
      <c r="H47" s="4">
        <v>0.84</v>
      </c>
    </row>
    <row r="48" spans="2:8">
      <c r="B48" s="1" t="s">
        <v>990</v>
      </c>
      <c r="C48" s="9" t="s">
        <v>137</v>
      </c>
      <c r="D48" s="1" t="s">
        <v>167</v>
      </c>
      <c r="E48" s="1" t="s">
        <v>169</v>
      </c>
      <c r="F48" s="4">
        <v>2830</v>
      </c>
      <c r="G48" s="4">
        <v>133.33000000000001</v>
      </c>
      <c r="H48" s="4">
        <v>0.84</v>
      </c>
    </row>
    <row r="49" spans="2:8">
      <c r="B49" s="1" t="s">
        <v>1098</v>
      </c>
      <c r="C49" s="9" t="s">
        <v>137</v>
      </c>
      <c r="D49" s="1" t="s">
        <v>255</v>
      </c>
      <c r="E49" s="1" t="s">
        <v>424</v>
      </c>
      <c r="F49" s="4">
        <v>107134</v>
      </c>
      <c r="G49" s="4">
        <v>126.63</v>
      </c>
      <c r="H49" s="4">
        <v>0.8</v>
      </c>
    </row>
    <row r="50" spans="2:8">
      <c r="B50" s="1" t="s">
        <v>997</v>
      </c>
      <c r="C50" s="9" t="s">
        <v>137</v>
      </c>
      <c r="D50" s="1" t="s">
        <v>181</v>
      </c>
      <c r="E50" s="1" t="s">
        <v>201</v>
      </c>
      <c r="F50" s="4">
        <v>18689</v>
      </c>
      <c r="G50" s="4">
        <v>124.1</v>
      </c>
      <c r="H50" s="4">
        <v>0.78</v>
      </c>
    </row>
    <row r="51" spans="2:8">
      <c r="B51" s="1" t="s">
        <v>1053</v>
      </c>
      <c r="C51" s="9" t="s">
        <v>137</v>
      </c>
      <c r="D51" s="1" t="s">
        <v>244</v>
      </c>
      <c r="E51" s="1" t="s">
        <v>425</v>
      </c>
      <c r="F51" s="4">
        <v>41847</v>
      </c>
      <c r="G51" s="4">
        <v>123.01</v>
      </c>
      <c r="H51" s="4">
        <v>0.77</v>
      </c>
    </row>
    <row r="52" spans="2:8">
      <c r="B52" s="1" t="s">
        <v>1023</v>
      </c>
      <c r="C52" s="9" t="s">
        <v>137</v>
      </c>
      <c r="D52" s="1" t="s">
        <v>244</v>
      </c>
      <c r="E52" s="1" t="s">
        <v>286</v>
      </c>
      <c r="F52" s="4">
        <v>3040</v>
      </c>
      <c r="G52" s="4">
        <v>116.42</v>
      </c>
      <c r="H52" s="4">
        <v>0.73</v>
      </c>
    </row>
    <row r="53" spans="2:8">
      <c r="B53" s="1" t="s">
        <v>991</v>
      </c>
      <c r="C53" s="9" t="s">
        <v>137</v>
      </c>
      <c r="D53" s="1" t="s">
        <v>196</v>
      </c>
      <c r="E53" s="1" t="s">
        <v>426</v>
      </c>
      <c r="F53" s="4">
        <v>16499</v>
      </c>
      <c r="G53" s="4">
        <v>111.29</v>
      </c>
      <c r="H53" s="4">
        <v>0.7</v>
      </c>
    </row>
    <row r="54" spans="2:8">
      <c r="B54" s="1" t="s">
        <v>1037</v>
      </c>
      <c r="C54" s="9" t="s">
        <v>137</v>
      </c>
      <c r="D54" s="1" t="s">
        <v>167</v>
      </c>
      <c r="E54" s="1" t="s">
        <v>428</v>
      </c>
      <c r="F54" s="4">
        <v>11769</v>
      </c>
      <c r="G54" s="4">
        <v>108.28</v>
      </c>
      <c r="H54" s="4">
        <v>0.68</v>
      </c>
    </row>
    <row r="55" spans="2:8">
      <c r="B55" s="1" t="s">
        <v>1064</v>
      </c>
      <c r="C55" s="9" t="s">
        <v>137</v>
      </c>
      <c r="D55" s="1" t="s">
        <v>181</v>
      </c>
      <c r="E55" s="1" t="s">
        <v>427</v>
      </c>
      <c r="F55" s="4">
        <v>9711</v>
      </c>
      <c r="G55" s="4">
        <v>106.69</v>
      </c>
      <c r="H55" s="4">
        <v>0.67</v>
      </c>
    </row>
    <row r="56" spans="2:8">
      <c r="B56" s="1" t="s">
        <v>1003</v>
      </c>
      <c r="C56" s="9" t="s">
        <v>137</v>
      </c>
      <c r="D56" s="1" t="s">
        <v>190</v>
      </c>
      <c r="E56" s="1" t="s">
        <v>353</v>
      </c>
      <c r="F56" s="4">
        <v>12720</v>
      </c>
      <c r="G56" s="4">
        <v>102.85</v>
      </c>
      <c r="H56" s="4">
        <v>0.65</v>
      </c>
    </row>
    <row r="57" spans="2:8">
      <c r="B57" s="1" t="s">
        <v>1089</v>
      </c>
      <c r="C57" s="9" t="s">
        <v>137</v>
      </c>
      <c r="D57" s="1" t="s">
        <v>160</v>
      </c>
      <c r="E57" s="1" t="s">
        <v>186</v>
      </c>
      <c r="F57" s="4">
        <v>13231</v>
      </c>
      <c r="G57" s="4">
        <v>100.06</v>
      </c>
      <c r="H57" s="4">
        <v>0.63</v>
      </c>
    </row>
    <row r="58" spans="2:8">
      <c r="B58" s="1" t="s">
        <v>429</v>
      </c>
      <c r="C58" s="9" t="s">
        <v>137</v>
      </c>
      <c r="D58" s="1" t="s">
        <v>430</v>
      </c>
      <c r="E58" s="1" t="s">
        <v>431</v>
      </c>
      <c r="F58" s="4">
        <v>83317</v>
      </c>
      <c r="G58" s="4">
        <v>96.06</v>
      </c>
      <c r="H58" s="4">
        <v>0.6</v>
      </c>
    </row>
    <row r="59" spans="2:8">
      <c r="B59" s="1" t="s">
        <v>1029</v>
      </c>
      <c r="C59" s="9" t="s">
        <v>137</v>
      </c>
      <c r="D59" s="1" t="s">
        <v>160</v>
      </c>
      <c r="E59" s="1" t="s">
        <v>394</v>
      </c>
      <c r="F59" s="4">
        <v>2740</v>
      </c>
      <c r="G59" s="4">
        <v>93.8</v>
      </c>
      <c r="H59" s="4">
        <v>0.59</v>
      </c>
    </row>
    <row r="60" spans="2:8">
      <c r="B60" s="1" t="s">
        <v>1046</v>
      </c>
      <c r="C60" s="9" t="s">
        <v>137</v>
      </c>
      <c r="D60" s="1" t="s">
        <v>140</v>
      </c>
      <c r="E60" s="1" t="s">
        <v>350</v>
      </c>
      <c r="F60" s="4">
        <v>20784</v>
      </c>
      <c r="G60" s="4">
        <v>92.59</v>
      </c>
      <c r="H60" s="4">
        <v>0.57999999999999996</v>
      </c>
    </row>
    <row r="61" spans="2:8">
      <c r="B61" s="1" t="s">
        <v>1024</v>
      </c>
      <c r="C61" s="9" t="s">
        <v>137</v>
      </c>
      <c r="D61" s="1" t="s">
        <v>170</v>
      </c>
      <c r="E61" s="1" t="s">
        <v>362</v>
      </c>
      <c r="F61" s="4">
        <v>313</v>
      </c>
      <c r="G61" s="4">
        <v>88.47</v>
      </c>
      <c r="H61" s="4">
        <v>0.56000000000000005</v>
      </c>
    </row>
    <row r="62" spans="2:8">
      <c r="B62" s="1" t="s">
        <v>992</v>
      </c>
      <c r="C62" s="9" t="s">
        <v>137</v>
      </c>
      <c r="D62" s="1" t="s">
        <v>244</v>
      </c>
      <c r="E62" s="1" t="s">
        <v>432</v>
      </c>
      <c r="F62" s="4">
        <v>3015</v>
      </c>
      <c r="G62" s="4">
        <v>83.31</v>
      </c>
      <c r="H62" s="4">
        <v>0.52</v>
      </c>
    </row>
    <row r="63" spans="2:8">
      <c r="B63" s="1" t="s">
        <v>1079</v>
      </c>
      <c r="C63" s="9" t="s">
        <v>137</v>
      </c>
      <c r="D63" s="1" t="s">
        <v>244</v>
      </c>
      <c r="E63" s="1" t="s">
        <v>284</v>
      </c>
      <c r="F63" s="4">
        <v>3159</v>
      </c>
      <c r="G63" s="4">
        <v>79.930000000000007</v>
      </c>
      <c r="H63" s="4">
        <v>0.5</v>
      </c>
    </row>
    <row r="64" spans="2:8">
      <c r="B64" s="1" t="s">
        <v>1050</v>
      </c>
      <c r="C64" s="9" t="s">
        <v>137</v>
      </c>
      <c r="D64" s="1" t="s">
        <v>359</v>
      </c>
      <c r="E64" s="1" t="s">
        <v>433</v>
      </c>
      <c r="F64" s="4">
        <v>47507</v>
      </c>
      <c r="G64" s="4">
        <v>68.08</v>
      </c>
      <c r="H64" s="4">
        <v>0.43</v>
      </c>
    </row>
    <row r="65" spans="2:10">
      <c r="B65" s="1" t="s">
        <v>1085</v>
      </c>
      <c r="C65" s="9" t="s">
        <v>137</v>
      </c>
      <c r="D65" s="1" t="s">
        <v>140</v>
      </c>
      <c r="E65" s="1" t="s">
        <v>434</v>
      </c>
      <c r="F65" s="4">
        <v>58451</v>
      </c>
      <c r="G65" s="4">
        <v>60.29</v>
      </c>
      <c r="H65" s="4">
        <v>0.38</v>
      </c>
    </row>
    <row r="66" spans="2:10">
      <c r="B66" s="1" t="s">
        <v>1412</v>
      </c>
      <c r="C66" s="9" t="s">
        <v>137</v>
      </c>
      <c r="D66" s="1" t="s">
        <v>138</v>
      </c>
      <c r="E66" s="1" t="s">
        <v>414</v>
      </c>
      <c r="F66" s="4">
        <v>8249</v>
      </c>
      <c r="G66" s="4">
        <v>0</v>
      </c>
      <c r="H66" s="4">
        <v>0</v>
      </c>
      <c r="I66" s="1" t="s">
        <v>415</v>
      </c>
    </row>
    <row r="67" spans="2:10">
      <c r="B67" s="2" t="s">
        <v>203</v>
      </c>
      <c r="C67" s="11"/>
      <c r="D67" s="2"/>
      <c r="E67" s="2"/>
      <c r="F67" s="7"/>
      <c r="G67" s="7">
        <f>SUM(G13:G66)</f>
        <v>15820.419999999995</v>
      </c>
      <c r="H67" s="7">
        <f>SUM(H13:H66)</f>
        <v>99.460000000000051</v>
      </c>
    </row>
    <row r="68" spans="2:10">
      <c r="B68" s="5" t="s">
        <v>104</v>
      </c>
      <c r="C68" s="10" t="s">
        <v>132</v>
      </c>
      <c r="D68" s="5" t="s">
        <v>105</v>
      </c>
      <c r="E68" s="5" t="s">
        <v>106</v>
      </c>
      <c r="F68" s="6" t="s">
        <v>107</v>
      </c>
      <c r="G68" s="6" t="s">
        <v>108</v>
      </c>
      <c r="H68" s="6" t="s">
        <v>109</v>
      </c>
    </row>
    <row r="69" spans="2:10">
      <c r="B69" s="2" t="s">
        <v>110</v>
      </c>
    </row>
    <row r="70" spans="2:10">
      <c r="B70" s="2" t="s">
        <v>136</v>
      </c>
    </row>
    <row r="71" spans="2:10">
      <c r="B71" s="2" t="s">
        <v>397</v>
      </c>
    </row>
    <row r="72" spans="2:10">
      <c r="B72" s="1" t="s">
        <v>1410</v>
      </c>
      <c r="C72" s="9">
        <v>5.4</v>
      </c>
      <c r="D72" s="1" t="s">
        <v>314</v>
      </c>
      <c r="E72" s="1" t="s">
        <v>398</v>
      </c>
      <c r="F72" s="4">
        <v>2519</v>
      </c>
      <c r="G72" s="4">
        <v>0.73</v>
      </c>
      <c r="H72" s="4">
        <v>0</v>
      </c>
      <c r="J72" s="1" t="s">
        <v>415</v>
      </c>
    </row>
    <row r="73" spans="2:10">
      <c r="B73" s="2" t="s">
        <v>330</v>
      </c>
      <c r="C73" s="11"/>
      <c r="D73" s="2"/>
      <c r="E73" s="2"/>
      <c r="F73" s="7"/>
      <c r="G73" s="7">
        <f>SUM(G68:G72)</f>
        <v>0.73</v>
      </c>
      <c r="H73" s="7">
        <f>SUM(H68:H72)</f>
        <v>0</v>
      </c>
    </row>
    <row r="74" spans="2:10">
      <c r="B74" s="2" t="s">
        <v>399</v>
      </c>
      <c r="C74" s="11"/>
      <c r="D74" s="2"/>
      <c r="E74" s="2"/>
      <c r="F74" s="7"/>
      <c r="G74" s="7">
        <v>97.21</v>
      </c>
      <c r="H74" s="7">
        <v>0.61</v>
      </c>
    </row>
    <row r="75" spans="2:10">
      <c r="B75" s="2" t="s">
        <v>121</v>
      </c>
      <c r="C75" s="11"/>
      <c r="D75" s="2"/>
      <c r="E75" s="2"/>
      <c r="F75" s="7"/>
      <c r="G75" s="7">
        <v>15918.359999999999</v>
      </c>
      <c r="H75" s="7">
        <v>100.1</v>
      </c>
    </row>
    <row r="76" spans="2:10">
      <c r="B76" s="2" t="s">
        <v>259</v>
      </c>
      <c r="C76" s="11"/>
      <c r="D76" s="2"/>
      <c r="E76" s="2"/>
      <c r="F76" s="7"/>
      <c r="G76" s="7">
        <v>-15.897260999999119</v>
      </c>
      <c r="H76" s="7">
        <v>-9.9999999999994316E-2</v>
      </c>
    </row>
    <row r="77" spans="2:10">
      <c r="B77" s="2" t="s">
        <v>123</v>
      </c>
      <c r="C77" s="11"/>
      <c r="D77" s="2"/>
      <c r="E77" s="2"/>
      <c r="F77" s="7"/>
      <c r="G77" s="7">
        <v>15902.462739000001</v>
      </c>
      <c r="H77" s="7">
        <v>100</v>
      </c>
    </row>
    <row r="78" spans="2:10">
      <c r="B78" s="1" t="s">
        <v>124</v>
      </c>
    </row>
    <row r="79" spans="2:10">
      <c r="B79" s="1" t="s">
        <v>125</v>
      </c>
    </row>
    <row r="81" spans="2:8" ht="25.5">
      <c r="B81" s="8" t="s">
        <v>126</v>
      </c>
      <c r="C81" s="9" t="s">
        <v>127</v>
      </c>
    </row>
    <row r="82" spans="2:8">
      <c r="B82" s="2"/>
    </row>
    <row r="83" spans="2:8">
      <c r="B83" s="2" t="s">
        <v>128</v>
      </c>
    </row>
    <row r="84" spans="2:8">
      <c r="B84" s="2" t="s">
        <v>205</v>
      </c>
    </row>
    <row r="85" spans="2:8">
      <c r="B85" s="2" t="s">
        <v>129</v>
      </c>
    </row>
    <row r="86" spans="2:8">
      <c r="B86" s="2" t="s">
        <v>594</v>
      </c>
      <c r="C86" s="11"/>
    </row>
    <row r="87" spans="2:8">
      <c r="B87" s="2" t="s">
        <v>595</v>
      </c>
      <c r="C87" s="11"/>
    </row>
    <row r="88" spans="2:8">
      <c r="B88" s="2" t="s">
        <v>596</v>
      </c>
      <c r="C88" s="11"/>
    </row>
    <row r="89" spans="2:8">
      <c r="B89" s="2" t="s">
        <v>597</v>
      </c>
      <c r="C89" s="11"/>
    </row>
    <row r="90" spans="2:8" s="93" customFormat="1">
      <c r="B90" s="94" t="s">
        <v>2318</v>
      </c>
      <c r="C90" s="95"/>
      <c r="F90" s="96"/>
      <c r="G90" s="96"/>
      <c r="H90" s="96"/>
    </row>
    <row r="91" spans="2:8" s="93" customFormat="1">
      <c r="B91" s="94" t="s">
        <v>130</v>
      </c>
      <c r="C91" s="97"/>
      <c r="F91" s="96"/>
      <c r="G91" s="96"/>
      <c r="H91" s="96"/>
    </row>
    <row r="92" spans="2:8" s="93" customFormat="1">
      <c r="B92" s="94" t="s">
        <v>131</v>
      </c>
      <c r="C92" s="97"/>
      <c r="F92" s="96"/>
      <c r="G92" s="96"/>
      <c r="H92" s="96"/>
    </row>
    <row r="96" spans="2:8">
      <c r="B96" s="328" t="s">
        <v>2316</v>
      </c>
      <c r="C96" s="329"/>
      <c r="D96" s="329"/>
      <c r="E96" s="329"/>
      <c r="F96" s="329"/>
      <c r="G96" s="330"/>
    </row>
    <row r="97" spans="2:7">
      <c r="B97" s="331"/>
      <c r="C97" s="332"/>
      <c r="D97" s="332"/>
      <c r="E97" s="332"/>
      <c r="F97" s="332"/>
      <c r="G97" s="333"/>
    </row>
    <row r="98" spans="2:7">
      <c r="B98" s="331"/>
      <c r="C98" s="332"/>
      <c r="D98" s="332"/>
      <c r="E98" s="332"/>
      <c r="F98" s="332"/>
      <c r="G98" s="333"/>
    </row>
    <row r="99" spans="2:7">
      <c r="B99" s="331"/>
      <c r="C99" s="332"/>
      <c r="D99" s="332"/>
      <c r="E99" s="332"/>
      <c r="F99" s="332"/>
      <c r="G99" s="333"/>
    </row>
    <row r="100" spans="2:7">
      <c r="B100" s="331"/>
      <c r="C100" s="332"/>
      <c r="D100" s="332"/>
      <c r="E100" s="332"/>
      <c r="F100" s="332"/>
      <c r="G100" s="333"/>
    </row>
    <row r="101" spans="2:7">
      <c r="B101" s="334"/>
      <c r="C101" s="335"/>
      <c r="D101" s="335"/>
      <c r="E101" s="335"/>
      <c r="F101" s="335"/>
      <c r="G101" s="336"/>
    </row>
  </sheetData>
  <mergeCells count="3">
    <mergeCell ref="B1:E1"/>
    <mergeCell ref="B96:G101"/>
    <mergeCell ref="C3:C8"/>
  </mergeCells>
  <hyperlinks>
    <hyperlink ref="A1" location="Index!A1" display="Index" xr:uid="{00000000-0004-0000-13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98"/>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0</v>
      </c>
      <c r="B1" s="297" t="s">
        <v>83</v>
      </c>
      <c r="C1" s="297"/>
      <c r="D1" s="297"/>
      <c r="E1" s="297"/>
    </row>
    <row r="2" spans="1:9" ht="13.5" thickBot="1"/>
    <row r="3" spans="1:9" ht="15">
      <c r="B3" s="85" t="s">
        <v>2892</v>
      </c>
      <c r="C3" s="304"/>
    </row>
    <row r="4" spans="1:9" ht="15">
      <c r="B4" s="86" t="s">
        <v>2893</v>
      </c>
      <c r="C4" s="305"/>
    </row>
    <row r="5" spans="1:9" ht="15">
      <c r="B5" s="86" t="s">
        <v>2295</v>
      </c>
      <c r="C5" s="305"/>
    </row>
    <row r="6" spans="1:9" ht="15">
      <c r="B6" s="86" t="s">
        <v>2894</v>
      </c>
      <c r="C6" s="305"/>
    </row>
    <row r="7" spans="1:9" ht="30.75" thickBot="1">
      <c r="B7" s="88" t="s">
        <v>2895</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983</v>
      </c>
      <c r="C15" s="9" t="s">
        <v>137</v>
      </c>
      <c r="D15" s="1" t="s">
        <v>140</v>
      </c>
      <c r="E15" s="1" t="s">
        <v>141</v>
      </c>
      <c r="F15" s="4">
        <v>152432</v>
      </c>
      <c r="G15" s="4">
        <v>3102.45</v>
      </c>
      <c r="H15" s="4">
        <v>9.61</v>
      </c>
    </row>
    <row r="16" spans="1:9">
      <c r="B16" s="1" t="s">
        <v>999</v>
      </c>
      <c r="C16" s="9" t="s">
        <v>137</v>
      </c>
      <c r="D16" s="1" t="s">
        <v>138</v>
      </c>
      <c r="E16" s="1" t="s">
        <v>142</v>
      </c>
      <c r="F16" s="4">
        <v>205762</v>
      </c>
      <c r="G16" s="4">
        <v>2935.09</v>
      </c>
      <c r="H16" s="4">
        <v>9.09</v>
      </c>
    </row>
    <row r="17" spans="2:8">
      <c r="B17" s="1" t="s">
        <v>1055</v>
      </c>
      <c r="C17" s="9" t="s">
        <v>137</v>
      </c>
      <c r="D17" s="1" t="s">
        <v>143</v>
      </c>
      <c r="E17" s="1" t="s">
        <v>144</v>
      </c>
      <c r="F17" s="4">
        <v>174740</v>
      </c>
      <c r="G17" s="4">
        <v>2814.19</v>
      </c>
      <c r="H17" s="4">
        <v>8.7100000000000009</v>
      </c>
    </row>
    <row r="18" spans="2:8">
      <c r="B18" s="1" t="s">
        <v>982</v>
      </c>
      <c r="C18" s="9" t="s">
        <v>137</v>
      </c>
      <c r="D18" s="1" t="s">
        <v>138</v>
      </c>
      <c r="E18" s="1" t="s">
        <v>139</v>
      </c>
      <c r="F18" s="4">
        <v>326706</v>
      </c>
      <c r="G18" s="4">
        <v>2229.77</v>
      </c>
      <c r="H18" s="4">
        <v>6.9</v>
      </c>
    </row>
    <row r="19" spans="2:8">
      <c r="B19" s="1" t="s">
        <v>1027</v>
      </c>
      <c r="C19" s="9" t="s">
        <v>137</v>
      </c>
      <c r="D19" s="1" t="s">
        <v>147</v>
      </c>
      <c r="E19" s="1" t="s">
        <v>148</v>
      </c>
      <c r="F19" s="4">
        <v>85028</v>
      </c>
      <c r="G19" s="4">
        <v>2075.66</v>
      </c>
      <c r="H19" s="4">
        <v>6.43</v>
      </c>
    </row>
    <row r="20" spans="2:8">
      <c r="B20" s="1" t="s">
        <v>985</v>
      </c>
      <c r="C20" s="9" t="s">
        <v>137</v>
      </c>
      <c r="D20" s="1" t="s">
        <v>143</v>
      </c>
      <c r="E20" s="1" t="s">
        <v>145</v>
      </c>
      <c r="F20" s="4">
        <v>48831</v>
      </c>
      <c r="G20" s="4">
        <v>1546.7</v>
      </c>
      <c r="H20" s="4">
        <v>4.79</v>
      </c>
    </row>
    <row r="21" spans="2:8">
      <c r="B21" s="1" t="s">
        <v>1007</v>
      </c>
      <c r="C21" s="9" t="s">
        <v>137</v>
      </c>
      <c r="D21" s="1" t="s">
        <v>138</v>
      </c>
      <c r="E21" s="1" t="s">
        <v>146</v>
      </c>
      <c r="F21" s="4">
        <v>69177</v>
      </c>
      <c r="G21" s="4">
        <v>1144.74</v>
      </c>
      <c r="H21" s="4">
        <v>3.54</v>
      </c>
    </row>
    <row r="22" spans="2:8">
      <c r="B22" s="1" t="s">
        <v>1002</v>
      </c>
      <c r="C22" s="9" t="s">
        <v>137</v>
      </c>
      <c r="D22" s="1" t="s">
        <v>160</v>
      </c>
      <c r="E22" s="1" t="s">
        <v>161</v>
      </c>
      <c r="F22" s="4">
        <v>42106</v>
      </c>
      <c r="G22" s="4">
        <v>982.46</v>
      </c>
      <c r="H22" s="4">
        <v>3.04</v>
      </c>
    </row>
    <row r="23" spans="2:8">
      <c r="B23" s="1" t="s">
        <v>989</v>
      </c>
      <c r="C23" s="9" t="s">
        <v>137</v>
      </c>
      <c r="D23" s="1" t="s">
        <v>177</v>
      </c>
      <c r="E23" s="1" t="s">
        <v>178</v>
      </c>
      <c r="F23" s="4">
        <v>56928</v>
      </c>
      <c r="G23" s="4">
        <v>911.67</v>
      </c>
      <c r="H23" s="4">
        <v>2.82</v>
      </c>
    </row>
    <row r="24" spans="2:8">
      <c r="B24" s="1" t="s">
        <v>1057</v>
      </c>
      <c r="C24" s="9" t="s">
        <v>137</v>
      </c>
      <c r="D24" s="1" t="s">
        <v>138</v>
      </c>
      <c r="E24" s="1" t="s">
        <v>154</v>
      </c>
      <c r="F24" s="4">
        <v>120563</v>
      </c>
      <c r="G24" s="4">
        <v>854.67</v>
      </c>
      <c r="H24" s="4">
        <v>2.65</v>
      </c>
    </row>
    <row r="25" spans="2:8">
      <c r="B25" s="1" t="s">
        <v>981</v>
      </c>
      <c r="C25" s="9" t="s">
        <v>137</v>
      </c>
      <c r="D25" s="1" t="s">
        <v>160</v>
      </c>
      <c r="E25" s="1" t="s">
        <v>162</v>
      </c>
      <c r="F25" s="4">
        <v>411505</v>
      </c>
      <c r="G25" s="4">
        <v>843.38</v>
      </c>
      <c r="H25" s="4">
        <v>2.61</v>
      </c>
    </row>
    <row r="26" spans="2:8">
      <c r="B26" s="1" t="s">
        <v>1014</v>
      </c>
      <c r="C26" s="9" t="s">
        <v>137</v>
      </c>
      <c r="D26" s="1" t="s">
        <v>147</v>
      </c>
      <c r="E26" s="1" t="s">
        <v>418</v>
      </c>
      <c r="F26" s="4">
        <v>12504</v>
      </c>
      <c r="G26" s="4">
        <v>778.76</v>
      </c>
      <c r="H26" s="4">
        <v>2.41</v>
      </c>
    </row>
    <row r="27" spans="2:8">
      <c r="B27" s="1" t="s">
        <v>281</v>
      </c>
      <c r="C27" s="9" t="s">
        <v>137</v>
      </c>
      <c r="D27" s="1" t="s">
        <v>138</v>
      </c>
      <c r="E27" s="1" t="s">
        <v>282</v>
      </c>
      <c r="F27" s="4">
        <v>180220</v>
      </c>
      <c r="G27" s="4">
        <v>778.19</v>
      </c>
      <c r="H27" s="4">
        <v>2.41</v>
      </c>
    </row>
    <row r="28" spans="2:8">
      <c r="B28" s="1" t="s">
        <v>1016</v>
      </c>
      <c r="C28" s="9" t="s">
        <v>137</v>
      </c>
      <c r="D28" s="1" t="s">
        <v>160</v>
      </c>
      <c r="E28" s="1" t="s">
        <v>419</v>
      </c>
      <c r="F28" s="4">
        <v>21168</v>
      </c>
      <c r="G28" s="4">
        <v>626.24</v>
      </c>
      <c r="H28" s="4">
        <v>1.94</v>
      </c>
    </row>
    <row r="29" spans="2:8">
      <c r="B29" s="1" t="s">
        <v>984</v>
      </c>
      <c r="C29" s="9" t="s">
        <v>137</v>
      </c>
      <c r="D29" s="1" t="s">
        <v>151</v>
      </c>
      <c r="E29" s="1" t="s">
        <v>152</v>
      </c>
      <c r="F29" s="4">
        <v>110797</v>
      </c>
      <c r="G29" s="4">
        <v>622.29</v>
      </c>
      <c r="H29" s="4">
        <v>1.93</v>
      </c>
    </row>
    <row r="30" spans="2:8">
      <c r="B30" s="1" t="s">
        <v>986</v>
      </c>
      <c r="C30" s="9" t="s">
        <v>137</v>
      </c>
      <c r="D30" s="1" t="s">
        <v>341</v>
      </c>
      <c r="E30" s="1" t="s">
        <v>342</v>
      </c>
      <c r="F30" s="4">
        <v>36543</v>
      </c>
      <c r="G30" s="4">
        <v>524.14</v>
      </c>
      <c r="H30" s="4">
        <v>1.62</v>
      </c>
    </row>
    <row r="31" spans="2:8">
      <c r="B31" s="1" t="s">
        <v>998</v>
      </c>
      <c r="C31" s="9" t="s">
        <v>137</v>
      </c>
      <c r="D31" s="1" t="s">
        <v>143</v>
      </c>
      <c r="E31" s="1" t="s">
        <v>269</v>
      </c>
      <c r="F31" s="4">
        <v>50821</v>
      </c>
      <c r="G31" s="4">
        <v>520.89</v>
      </c>
      <c r="H31" s="4">
        <v>1.61</v>
      </c>
    </row>
    <row r="32" spans="2:8">
      <c r="B32" s="1" t="s">
        <v>1051</v>
      </c>
      <c r="C32" s="9" t="s">
        <v>137</v>
      </c>
      <c r="D32" s="1" t="s">
        <v>244</v>
      </c>
      <c r="E32" s="1" t="s">
        <v>301</v>
      </c>
      <c r="F32" s="4">
        <v>6249</v>
      </c>
      <c r="G32" s="4">
        <v>436.04</v>
      </c>
      <c r="H32" s="4">
        <v>1.35</v>
      </c>
    </row>
    <row r="33" spans="2:8">
      <c r="B33" s="1" t="s">
        <v>1041</v>
      </c>
      <c r="C33" s="9" t="s">
        <v>137</v>
      </c>
      <c r="D33" s="1" t="s">
        <v>170</v>
      </c>
      <c r="E33" s="1" t="s">
        <v>171</v>
      </c>
      <c r="F33" s="4">
        <v>5386</v>
      </c>
      <c r="G33" s="4">
        <v>410.37</v>
      </c>
      <c r="H33" s="4">
        <v>1.27</v>
      </c>
    </row>
    <row r="34" spans="2:8">
      <c r="B34" s="1" t="s">
        <v>1104</v>
      </c>
      <c r="C34" s="9" t="s">
        <v>137</v>
      </c>
      <c r="D34" s="1" t="s">
        <v>143</v>
      </c>
      <c r="E34" s="1" t="s">
        <v>153</v>
      </c>
      <c r="F34" s="4">
        <v>69539</v>
      </c>
      <c r="G34" s="4">
        <v>408.3</v>
      </c>
      <c r="H34" s="4">
        <v>1.26</v>
      </c>
    </row>
    <row r="35" spans="2:8">
      <c r="B35" s="1" t="s">
        <v>1367</v>
      </c>
      <c r="C35" s="9" t="s">
        <v>137</v>
      </c>
      <c r="D35" s="1" t="s">
        <v>181</v>
      </c>
      <c r="E35" s="1" t="s">
        <v>420</v>
      </c>
      <c r="F35" s="4">
        <v>2822</v>
      </c>
      <c r="G35" s="4">
        <v>401.35</v>
      </c>
      <c r="H35" s="4">
        <v>1.24</v>
      </c>
    </row>
    <row r="36" spans="2:8">
      <c r="B36" s="1" t="s">
        <v>980</v>
      </c>
      <c r="C36" s="9" t="s">
        <v>137</v>
      </c>
      <c r="D36" s="1" t="s">
        <v>167</v>
      </c>
      <c r="E36" s="1" t="s">
        <v>180</v>
      </c>
      <c r="F36" s="4">
        <v>50563</v>
      </c>
      <c r="G36" s="4">
        <v>391.33</v>
      </c>
      <c r="H36" s="4">
        <v>1.21</v>
      </c>
    </row>
    <row r="37" spans="2:8">
      <c r="B37" s="1" t="s">
        <v>993</v>
      </c>
      <c r="C37" s="9" t="s">
        <v>137</v>
      </c>
      <c r="D37" s="1" t="s">
        <v>143</v>
      </c>
      <c r="E37" s="1" t="s">
        <v>421</v>
      </c>
      <c r="F37" s="4">
        <v>28968</v>
      </c>
      <c r="G37" s="4">
        <v>350.38</v>
      </c>
      <c r="H37" s="4">
        <v>1.08</v>
      </c>
    </row>
    <row r="38" spans="2:8">
      <c r="B38" s="1" t="s">
        <v>1001</v>
      </c>
      <c r="C38" s="9" t="s">
        <v>137</v>
      </c>
      <c r="D38" s="1" t="s">
        <v>149</v>
      </c>
      <c r="E38" s="1" t="s">
        <v>150</v>
      </c>
      <c r="F38" s="4">
        <v>19439</v>
      </c>
      <c r="G38" s="4">
        <v>333.29</v>
      </c>
      <c r="H38" s="4">
        <v>1.03</v>
      </c>
    </row>
    <row r="39" spans="2:8">
      <c r="B39" s="1" t="s">
        <v>1012</v>
      </c>
      <c r="C39" s="9" t="s">
        <v>137</v>
      </c>
      <c r="D39" s="1" t="s">
        <v>244</v>
      </c>
      <c r="E39" s="1" t="s">
        <v>381</v>
      </c>
      <c r="F39" s="4">
        <v>44716</v>
      </c>
      <c r="G39" s="4">
        <v>332.28</v>
      </c>
      <c r="H39" s="4">
        <v>1.03</v>
      </c>
    </row>
    <row r="40" spans="2:8">
      <c r="B40" s="1" t="s">
        <v>988</v>
      </c>
      <c r="C40" s="9" t="s">
        <v>137</v>
      </c>
      <c r="D40" s="1" t="s">
        <v>341</v>
      </c>
      <c r="E40" s="1" t="s">
        <v>422</v>
      </c>
      <c r="F40" s="4">
        <v>44905</v>
      </c>
      <c r="G40" s="4">
        <v>330.93</v>
      </c>
      <c r="H40" s="4">
        <v>1.02</v>
      </c>
    </row>
    <row r="41" spans="2:8">
      <c r="B41" s="1" t="s">
        <v>1000</v>
      </c>
      <c r="C41" s="9" t="s">
        <v>137</v>
      </c>
      <c r="D41" s="1" t="s">
        <v>344</v>
      </c>
      <c r="E41" s="1" t="s">
        <v>345</v>
      </c>
      <c r="F41" s="4">
        <v>67727</v>
      </c>
      <c r="G41" s="4">
        <v>301.25</v>
      </c>
      <c r="H41" s="4">
        <v>0.93</v>
      </c>
    </row>
    <row r="42" spans="2:8">
      <c r="B42" s="1" t="s">
        <v>1402</v>
      </c>
      <c r="C42" s="9" t="s">
        <v>137</v>
      </c>
      <c r="D42" s="1" t="s">
        <v>160</v>
      </c>
      <c r="E42" s="1" t="s">
        <v>423</v>
      </c>
      <c r="F42" s="4">
        <v>1660</v>
      </c>
      <c r="G42" s="4">
        <v>293.86</v>
      </c>
      <c r="H42" s="4">
        <v>0.91</v>
      </c>
    </row>
    <row r="43" spans="2:8">
      <c r="B43" s="1" t="s">
        <v>1067</v>
      </c>
      <c r="C43" s="9" t="s">
        <v>137</v>
      </c>
      <c r="D43" s="1" t="s">
        <v>167</v>
      </c>
      <c r="E43" s="1" t="s">
        <v>168</v>
      </c>
      <c r="F43" s="4">
        <v>5802</v>
      </c>
      <c r="G43" s="4">
        <v>284.64999999999998</v>
      </c>
      <c r="H43" s="4">
        <v>0.88</v>
      </c>
    </row>
    <row r="44" spans="2:8">
      <c r="B44" s="1" t="s">
        <v>1006</v>
      </c>
      <c r="C44" s="9" t="s">
        <v>137</v>
      </c>
      <c r="D44" s="1" t="s">
        <v>170</v>
      </c>
      <c r="E44" s="1" t="s">
        <v>348</v>
      </c>
      <c r="F44" s="4">
        <v>17876</v>
      </c>
      <c r="G44" s="4">
        <v>277.32</v>
      </c>
      <c r="H44" s="4">
        <v>0.86</v>
      </c>
    </row>
    <row r="45" spans="2:8">
      <c r="B45" s="1" t="s">
        <v>1411</v>
      </c>
      <c r="C45" s="9" t="s">
        <v>137</v>
      </c>
      <c r="D45" s="1" t="s">
        <v>138</v>
      </c>
      <c r="E45" s="1" t="s">
        <v>408</v>
      </c>
      <c r="F45" s="4">
        <v>27778</v>
      </c>
      <c r="G45" s="4">
        <v>272.5</v>
      </c>
      <c r="H45" s="4">
        <v>0.84</v>
      </c>
    </row>
    <row r="46" spans="2:8">
      <c r="B46" s="1" t="s">
        <v>1249</v>
      </c>
      <c r="C46" s="9" t="s">
        <v>137</v>
      </c>
      <c r="D46" s="1" t="s">
        <v>255</v>
      </c>
      <c r="E46" s="1" t="s">
        <v>270</v>
      </c>
      <c r="F46" s="4">
        <v>157700</v>
      </c>
      <c r="G46" s="4">
        <v>269.89999999999998</v>
      </c>
      <c r="H46" s="4">
        <v>0.84</v>
      </c>
    </row>
    <row r="47" spans="2:8">
      <c r="B47" s="1" t="s">
        <v>990</v>
      </c>
      <c r="C47" s="9" t="s">
        <v>137</v>
      </c>
      <c r="D47" s="1" t="s">
        <v>167</v>
      </c>
      <c r="E47" s="1" t="s">
        <v>169</v>
      </c>
      <c r="F47" s="4">
        <v>5709</v>
      </c>
      <c r="G47" s="4">
        <v>268.95999999999998</v>
      </c>
      <c r="H47" s="4">
        <v>0.83</v>
      </c>
    </row>
    <row r="48" spans="2:8">
      <c r="B48" s="1" t="s">
        <v>1098</v>
      </c>
      <c r="C48" s="9" t="s">
        <v>137</v>
      </c>
      <c r="D48" s="1" t="s">
        <v>255</v>
      </c>
      <c r="E48" s="1" t="s">
        <v>424</v>
      </c>
      <c r="F48" s="4">
        <v>220793</v>
      </c>
      <c r="G48" s="4">
        <v>260.98</v>
      </c>
      <c r="H48" s="4">
        <v>0.81</v>
      </c>
    </row>
    <row r="49" spans="2:8">
      <c r="B49" s="1" t="s">
        <v>997</v>
      </c>
      <c r="C49" s="9" t="s">
        <v>137</v>
      </c>
      <c r="D49" s="1" t="s">
        <v>181</v>
      </c>
      <c r="E49" s="1" t="s">
        <v>201</v>
      </c>
      <c r="F49" s="4">
        <v>37678</v>
      </c>
      <c r="G49" s="4">
        <v>250.2</v>
      </c>
      <c r="H49" s="4">
        <v>0.77</v>
      </c>
    </row>
    <row r="50" spans="2:8">
      <c r="B50" s="1" t="s">
        <v>1053</v>
      </c>
      <c r="C50" s="9" t="s">
        <v>137</v>
      </c>
      <c r="D50" s="1" t="s">
        <v>244</v>
      </c>
      <c r="E50" s="1" t="s">
        <v>425</v>
      </c>
      <c r="F50" s="4">
        <v>83644</v>
      </c>
      <c r="G50" s="4">
        <v>245.87</v>
      </c>
      <c r="H50" s="4">
        <v>0.76</v>
      </c>
    </row>
    <row r="51" spans="2:8">
      <c r="B51" s="1" t="s">
        <v>1023</v>
      </c>
      <c r="C51" s="9" t="s">
        <v>137</v>
      </c>
      <c r="D51" s="1" t="s">
        <v>244</v>
      </c>
      <c r="E51" s="1" t="s">
        <v>286</v>
      </c>
      <c r="F51" s="4">
        <v>6046</v>
      </c>
      <c r="G51" s="4">
        <v>231.54</v>
      </c>
      <c r="H51" s="4">
        <v>0.72</v>
      </c>
    </row>
    <row r="52" spans="2:8">
      <c r="B52" s="1" t="s">
        <v>991</v>
      </c>
      <c r="C52" s="9" t="s">
        <v>137</v>
      </c>
      <c r="D52" s="1" t="s">
        <v>196</v>
      </c>
      <c r="E52" s="1" t="s">
        <v>426</v>
      </c>
      <c r="F52" s="4">
        <v>34217</v>
      </c>
      <c r="G52" s="4">
        <v>230.79</v>
      </c>
      <c r="H52" s="4">
        <v>0.71</v>
      </c>
    </row>
    <row r="53" spans="2:8">
      <c r="B53" s="1" t="s">
        <v>1064</v>
      </c>
      <c r="C53" s="9" t="s">
        <v>137</v>
      </c>
      <c r="D53" s="1" t="s">
        <v>181</v>
      </c>
      <c r="E53" s="1" t="s">
        <v>427</v>
      </c>
      <c r="F53" s="4">
        <v>20187</v>
      </c>
      <c r="G53" s="4">
        <v>221.77</v>
      </c>
      <c r="H53" s="4">
        <v>0.69</v>
      </c>
    </row>
    <row r="54" spans="2:8">
      <c r="B54" s="1" t="s">
        <v>1037</v>
      </c>
      <c r="C54" s="9" t="s">
        <v>137</v>
      </c>
      <c r="D54" s="1" t="s">
        <v>167</v>
      </c>
      <c r="E54" s="1" t="s">
        <v>428</v>
      </c>
      <c r="F54" s="4">
        <v>23529</v>
      </c>
      <c r="G54" s="4">
        <v>216.48</v>
      </c>
      <c r="H54" s="4">
        <v>0.67</v>
      </c>
    </row>
    <row r="55" spans="2:8">
      <c r="B55" s="1" t="s">
        <v>1089</v>
      </c>
      <c r="C55" s="9" t="s">
        <v>137</v>
      </c>
      <c r="D55" s="1" t="s">
        <v>160</v>
      </c>
      <c r="E55" s="1" t="s">
        <v>186</v>
      </c>
      <c r="F55" s="4">
        <v>27475</v>
      </c>
      <c r="G55" s="4">
        <v>207.78</v>
      </c>
      <c r="H55" s="4">
        <v>0.64</v>
      </c>
    </row>
    <row r="56" spans="2:8">
      <c r="B56" s="1" t="s">
        <v>1003</v>
      </c>
      <c r="C56" s="9" t="s">
        <v>137</v>
      </c>
      <c r="D56" s="1" t="s">
        <v>190</v>
      </c>
      <c r="E56" s="1" t="s">
        <v>353</v>
      </c>
      <c r="F56" s="4">
        <v>25475</v>
      </c>
      <c r="G56" s="4">
        <v>205.98</v>
      </c>
      <c r="H56" s="4">
        <v>0.64</v>
      </c>
    </row>
    <row r="57" spans="2:8">
      <c r="B57" s="1" t="s">
        <v>429</v>
      </c>
      <c r="C57" s="9" t="s">
        <v>137</v>
      </c>
      <c r="D57" s="1" t="s">
        <v>430</v>
      </c>
      <c r="E57" s="1" t="s">
        <v>431</v>
      </c>
      <c r="F57" s="4">
        <v>168600</v>
      </c>
      <c r="G57" s="4">
        <v>194.4</v>
      </c>
      <c r="H57" s="4">
        <v>0.6</v>
      </c>
    </row>
    <row r="58" spans="2:8">
      <c r="B58" s="1" t="s">
        <v>1029</v>
      </c>
      <c r="C58" s="9" t="s">
        <v>137</v>
      </c>
      <c r="D58" s="1" t="s">
        <v>160</v>
      </c>
      <c r="E58" s="1" t="s">
        <v>394</v>
      </c>
      <c r="F58" s="4">
        <v>5599</v>
      </c>
      <c r="G58" s="4">
        <v>191.68</v>
      </c>
      <c r="H58" s="4">
        <v>0.59</v>
      </c>
    </row>
    <row r="59" spans="2:8">
      <c r="B59" s="1" t="s">
        <v>1046</v>
      </c>
      <c r="C59" s="9" t="s">
        <v>137</v>
      </c>
      <c r="D59" s="1" t="s">
        <v>140</v>
      </c>
      <c r="E59" s="1" t="s">
        <v>350</v>
      </c>
      <c r="F59" s="4">
        <v>42892</v>
      </c>
      <c r="G59" s="4">
        <v>191.08</v>
      </c>
      <c r="H59" s="4">
        <v>0.59</v>
      </c>
    </row>
    <row r="60" spans="2:8">
      <c r="B60" s="1" t="s">
        <v>1024</v>
      </c>
      <c r="C60" s="9" t="s">
        <v>137</v>
      </c>
      <c r="D60" s="1" t="s">
        <v>170</v>
      </c>
      <c r="E60" s="1" t="s">
        <v>362</v>
      </c>
      <c r="F60" s="4">
        <v>613</v>
      </c>
      <c r="G60" s="4">
        <v>173.27</v>
      </c>
      <c r="H60" s="4">
        <v>0.54</v>
      </c>
    </row>
    <row r="61" spans="2:8">
      <c r="B61" s="1" t="s">
        <v>992</v>
      </c>
      <c r="C61" s="9" t="s">
        <v>137</v>
      </c>
      <c r="D61" s="1" t="s">
        <v>244</v>
      </c>
      <c r="E61" s="1" t="s">
        <v>432</v>
      </c>
      <c r="F61" s="4">
        <v>6026</v>
      </c>
      <c r="G61" s="4">
        <v>166.52</v>
      </c>
      <c r="H61" s="4">
        <v>0.52</v>
      </c>
    </row>
    <row r="62" spans="2:8">
      <c r="B62" s="1" t="s">
        <v>1079</v>
      </c>
      <c r="C62" s="9" t="s">
        <v>137</v>
      </c>
      <c r="D62" s="1" t="s">
        <v>244</v>
      </c>
      <c r="E62" s="1" t="s">
        <v>284</v>
      </c>
      <c r="F62" s="4">
        <v>6414</v>
      </c>
      <c r="G62" s="4">
        <v>162.29</v>
      </c>
      <c r="H62" s="4">
        <v>0.5</v>
      </c>
    </row>
    <row r="63" spans="2:8">
      <c r="B63" s="1" t="s">
        <v>1050</v>
      </c>
      <c r="C63" s="9" t="s">
        <v>137</v>
      </c>
      <c r="D63" s="1" t="s">
        <v>359</v>
      </c>
      <c r="E63" s="1" t="s">
        <v>433</v>
      </c>
      <c r="F63" s="4">
        <v>95710</v>
      </c>
      <c r="G63" s="4">
        <v>137.15</v>
      </c>
      <c r="H63" s="4">
        <v>0.42</v>
      </c>
    </row>
    <row r="64" spans="2:8">
      <c r="B64" s="1" t="s">
        <v>1085</v>
      </c>
      <c r="C64" s="9" t="s">
        <v>137</v>
      </c>
      <c r="D64" s="1" t="s">
        <v>140</v>
      </c>
      <c r="E64" s="1" t="s">
        <v>434</v>
      </c>
      <c r="F64" s="4">
        <v>116773</v>
      </c>
      <c r="G64" s="4">
        <v>120.45</v>
      </c>
      <c r="H64" s="4">
        <v>0.37</v>
      </c>
    </row>
    <row r="65" spans="2:9">
      <c r="B65" s="1" t="s">
        <v>1412</v>
      </c>
      <c r="C65" s="9" t="s">
        <v>137</v>
      </c>
      <c r="D65" s="1" t="s">
        <v>138</v>
      </c>
      <c r="E65" s="1" t="s">
        <v>414</v>
      </c>
      <c r="F65" s="4">
        <v>31269</v>
      </c>
      <c r="G65" s="4">
        <v>0</v>
      </c>
      <c r="H65" s="4">
        <v>0</v>
      </c>
      <c r="I65" s="1" t="s">
        <v>415</v>
      </c>
    </row>
    <row r="66" spans="2:9">
      <c r="B66" s="2" t="s">
        <v>203</v>
      </c>
      <c r="C66" s="11"/>
      <c r="D66" s="2"/>
      <c r="E66" s="2"/>
      <c r="F66" s="7"/>
      <c r="G66" s="7">
        <f>SUM(G12:G65)</f>
        <v>32062.230000000007</v>
      </c>
      <c r="H66" s="7">
        <f>SUM(H12:H65)</f>
        <v>99.22999999999999</v>
      </c>
    </row>
    <row r="67" spans="2:9">
      <c r="B67" s="5" t="s">
        <v>104</v>
      </c>
      <c r="C67" s="10" t="s">
        <v>132</v>
      </c>
      <c r="D67" s="5" t="s">
        <v>105</v>
      </c>
      <c r="E67" s="5" t="s">
        <v>106</v>
      </c>
      <c r="F67" s="6" t="s">
        <v>107</v>
      </c>
      <c r="G67" s="6" t="s">
        <v>108</v>
      </c>
      <c r="H67" s="6" t="s">
        <v>109</v>
      </c>
    </row>
    <row r="68" spans="2:9">
      <c r="B68" s="2" t="s">
        <v>110</v>
      </c>
    </row>
    <row r="69" spans="2:9">
      <c r="B69" s="2" t="s">
        <v>136</v>
      </c>
    </row>
    <row r="70" spans="2:9">
      <c r="B70" s="2" t="s">
        <v>397</v>
      </c>
    </row>
    <row r="71" spans="2:9">
      <c r="B71" s="1" t="s">
        <v>1410</v>
      </c>
      <c r="C71" s="9">
        <v>5.4</v>
      </c>
      <c r="D71" s="1" t="s">
        <v>314</v>
      </c>
      <c r="E71" s="1" t="s">
        <v>398</v>
      </c>
      <c r="F71" s="4">
        <v>5753</v>
      </c>
      <c r="G71" s="4">
        <v>1.67</v>
      </c>
      <c r="H71" s="4">
        <v>0.01</v>
      </c>
    </row>
    <row r="72" spans="2:9">
      <c r="B72" s="2" t="s">
        <v>330</v>
      </c>
      <c r="C72" s="11"/>
      <c r="D72" s="2"/>
      <c r="E72" s="2"/>
      <c r="F72" s="7"/>
      <c r="G72" s="7">
        <f>SUM(G67:G71)</f>
        <v>1.67</v>
      </c>
      <c r="H72" s="7">
        <f>SUM(H67:H71)</f>
        <v>0.01</v>
      </c>
    </row>
    <row r="73" spans="2:9">
      <c r="B73" s="2" t="s">
        <v>399</v>
      </c>
      <c r="C73" s="11"/>
      <c r="D73" s="2"/>
      <c r="E73" s="2"/>
      <c r="F73" s="7"/>
      <c r="G73" s="7">
        <v>162.02000000000001</v>
      </c>
      <c r="H73" s="7">
        <v>0.5</v>
      </c>
    </row>
    <row r="74" spans="2:9">
      <c r="B74" s="2" t="s">
        <v>121</v>
      </c>
      <c r="C74" s="11"/>
      <c r="D74" s="2"/>
      <c r="E74" s="2"/>
      <c r="F74" s="7"/>
      <c r="G74" s="7">
        <v>32225.920000000002</v>
      </c>
      <c r="H74" s="7">
        <v>99.78</v>
      </c>
    </row>
    <row r="75" spans="2:9">
      <c r="B75" s="2" t="s">
        <v>122</v>
      </c>
      <c r="C75" s="11"/>
      <c r="D75" s="2"/>
      <c r="E75" s="2"/>
      <c r="F75" s="7"/>
      <c r="G75" s="7">
        <v>69.431207099999</v>
      </c>
      <c r="H75" s="7">
        <v>0.21999999999999886</v>
      </c>
    </row>
    <row r="76" spans="2:9">
      <c r="B76" s="2" t="s">
        <v>123</v>
      </c>
      <c r="C76" s="11"/>
      <c r="D76" s="2"/>
      <c r="E76" s="2"/>
      <c r="F76" s="7"/>
      <c r="G76" s="7">
        <v>32295.3512071</v>
      </c>
      <c r="H76" s="7">
        <v>100</v>
      </c>
    </row>
    <row r="77" spans="2:9">
      <c r="B77" s="1" t="s">
        <v>124</v>
      </c>
    </row>
    <row r="78" spans="2:9">
      <c r="B78" s="1" t="s">
        <v>125</v>
      </c>
    </row>
    <row r="80" spans="2:9" ht="25.5">
      <c r="B80" s="8" t="s">
        <v>126</v>
      </c>
      <c r="C80" s="9" t="s">
        <v>127</v>
      </c>
    </row>
    <row r="81" spans="2:8">
      <c r="B81" s="2"/>
    </row>
    <row r="82" spans="2:8">
      <c r="B82" s="2" t="s">
        <v>128</v>
      </c>
    </row>
    <row r="83" spans="2:8">
      <c r="B83" s="2" t="s">
        <v>205</v>
      </c>
    </row>
    <row r="84" spans="2:8">
      <c r="B84" s="2" t="s">
        <v>129</v>
      </c>
    </row>
    <row r="85" spans="2:8">
      <c r="B85" s="2" t="s">
        <v>435</v>
      </c>
      <c r="C85" s="11"/>
    </row>
    <row r="86" spans="2:8">
      <c r="B86" s="2" t="s">
        <v>436</v>
      </c>
      <c r="C86" s="11"/>
    </row>
    <row r="87" spans="2:8" s="93" customFormat="1">
      <c r="B87" s="94" t="s">
        <v>2325</v>
      </c>
      <c r="C87" s="95"/>
      <c r="F87" s="96"/>
      <c r="G87" s="96"/>
      <c r="H87" s="96"/>
    </row>
    <row r="88" spans="2:8" s="93" customFormat="1">
      <c r="B88" s="94" t="s">
        <v>130</v>
      </c>
      <c r="C88" s="97"/>
      <c r="F88" s="96"/>
      <c r="G88" s="96"/>
      <c r="H88" s="96"/>
    </row>
    <row r="89" spans="2:8" s="93" customFormat="1">
      <c r="B89" s="94" t="s">
        <v>131</v>
      </c>
      <c r="C89" s="97"/>
      <c r="F89" s="96"/>
      <c r="G89" s="96"/>
      <c r="H89" s="96"/>
    </row>
    <row r="93" spans="2:8">
      <c r="B93" s="328" t="s">
        <v>2316</v>
      </c>
      <c r="C93" s="329"/>
      <c r="D93" s="329"/>
      <c r="E93" s="329"/>
      <c r="F93" s="329"/>
      <c r="G93" s="330"/>
    </row>
    <row r="94" spans="2:8">
      <c r="B94" s="331"/>
      <c r="C94" s="332"/>
      <c r="D94" s="332"/>
      <c r="E94" s="332"/>
      <c r="F94" s="332"/>
      <c r="G94" s="333"/>
    </row>
    <row r="95" spans="2:8">
      <c r="B95" s="331"/>
      <c r="C95" s="332"/>
      <c r="D95" s="332"/>
      <c r="E95" s="332"/>
      <c r="F95" s="332"/>
      <c r="G95" s="333"/>
    </row>
    <row r="96" spans="2:8">
      <c r="B96" s="331"/>
      <c r="C96" s="332"/>
      <c r="D96" s="332"/>
      <c r="E96" s="332"/>
      <c r="F96" s="332"/>
      <c r="G96" s="333"/>
    </row>
    <row r="97" spans="2:7">
      <c r="B97" s="331"/>
      <c r="C97" s="332"/>
      <c r="D97" s="332"/>
      <c r="E97" s="332"/>
      <c r="F97" s="332"/>
      <c r="G97" s="333"/>
    </row>
    <row r="98" spans="2:7">
      <c r="B98" s="334"/>
      <c r="C98" s="335"/>
      <c r="D98" s="335"/>
      <c r="E98" s="335"/>
      <c r="F98" s="335"/>
      <c r="G98" s="336"/>
    </row>
  </sheetData>
  <mergeCells count="3">
    <mergeCell ref="B1:E1"/>
    <mergeCell ref="B93:G98"/>
    <mergeCell ref="C3:C7"/>
  </mergeCells>
  <hyperlinks>
    <hyperlink ref="A1" location="Index!A1" display="Index" xr:uid="{00000000-0004-0000-09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1"/>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10.28515625" style="1" bestFit="1" customWidth="1"/>
    <col min="5" max="5" width="13.5703125" style="1" bestFit="1" customWidth="1"/>
    <col min="6" max="6" width="10.28515625" style="4" bestFit="1" customWidth="1"/>
    <col min="7" max="7" width="18.140625" style="4" bestFit="1" customWidth="1"/>
    <col min="8" max="8" width="9.140625" style="4"/>
    <col min="9" max="9" width="1.7109375" style="1" customWidth="1"/>
    <col min="10" max="16384" width="9.140625" style="1"/>
  </cols>
  <sheetData>
    <row r="1" spans="1:9">
      <c r="A1" s="3" t="s">
        <v>0</v>
      </c>
      <c r="B1" s="297" t="s">
        <v>85</v>
      </c>
      <c r="C1" s="297"/>
      <c r="D1" s="297"/>
      <c r="E1" s="297"/>
    </row>
    <row r="2" spans="1:9" ht="13.5" thickBot="1"/>
    <row r="3" spans="1:9" ht="15">
      <c r="B3" s="85" t="s">
        <v>2896</v>
      </c>
      <c r="C3" s="304"/>
    </row>
    <row r="4" spans="1:9" ht="30">
      <c r="B4" s="87" t="s">
        <v>2897</v>
      </c>
      <c r="C4" s="305"/>
    </row>
    <row r="5" spans="1:9" ht="15">
      <c r="B5" s="86" t="s">
        <v>2295</v>
      </c>
      <c r="C5" s="305"/>
    </row>
    <row r="6" spans="1:9" ht="15">
      <c r="B6" s="86" t="s">
        <v>2894</v>
      </c>
      <c r="C6" s="305"/>
    </row>
    <row r="7" spans="1:9" ht="45.75" thickBot="1">
      <c r="B7" s="88" t="s">
        <v>2898</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999</v>
      </c>
      <c r="C15" s="9" t="s">
        <v>137</v>
      </c>
      <c r="D15" s="1" t="s">
        <v>138</v>
      </c>
      <c r="E15" s="1" t="s">
        <v>142</v>
      </c>
      <c r="F15" s="4">
        <v>22129</v>
      </c>
      <c r="G15" s="4">
        <v>315.66000000000003</v>
      </c>
      <c r="H15" s="4">
        <v>25.37</v>
      </c>
    </row>
    <row r="16" spans="1:9">
      <c r="B16" s="1" t="s">
        <v>982</v>
      </c>
      <c r="C16" s="9" t="s">
        <v>137</v>
      </c>
      <c r="D16" s="1" t="s">
        <v>138</v>
      </c>
      <c r="E16" s="1" t="s">
        <v>139</v>
      </c>
      <c r="F16" s="4">
        <v>45254</v>
      </c>
      <c r="G16" s="4">
        <v>308.86</v>
      </c>
      <c r="H16" s="4">
        <v>24.82</v>
      </c>
    </row>
    <row r="17" spans="2:9">
      <c r="B17" s="1" t="s">
        <v>1007</v>
      </c>
      <c r="C17" s="9" t="s">
        <v>137</v>
      </c>
      <c r="D17" s="1" t="s">
        <v>138</v>
      </c>
      <c r="E17" s="1" t="s">
        <v>146</v>
      </c>
      <c r="F17" s="4">
        <v>9592</v>
      </c>
      <c r="G17" s="4">
        <v>158.72999999999999</v>
      </c>
      <c r="H17" s="4">
        <v>12.76</v>
      </c>
    </row>
    <row r="18" spans="2:9">
      <c r="B18" s="1" t="s">
        <v>1057</v>
      </c>
      <c r="C18" s="9" t="s">
        <v>137</v>
      </c>
      <c r="D18" s="1" t="s">
        <v>138</v>
      </c>
      <c r="E18" s="1" t="s">
        <v>154</v>
      </c>
      <c r="F18" s="4">
        <v>21826</v>
      </c>
      <c r="G18" s="4">
        <v>154.72</v>
      </c>
      <c r="H18" s="4">
        <v>12.43</v>
      </c>
    </row>
    <row r="19" spans="2:9">
      <c r="B19" s="1" t="s">
        <v>1411</v>
      </c>
      <c r="C19" s="9" t="s">
        <v>137</v>
      </c>
      <c r="D19" s="1" t="s">
        <v>138</v>
      </c>
      <c r="E19" s="1" t="s">
        <v>408</v>
      </c>
      <c r="F19" s="4">
        <v>13445</v>
      </c>
      <c r="G19" s="4">
        <v>131.9</v>
      </c>
      <c r="H19" s="4">
        <v>10.6</v>
      </c>
    </row>
    <row r="20" spans="2:9">
      <c r="B20" s="1" t="s">
        <v>1413</v>
      </c>
      <c r="C20" s="9" t="s">
        <v>137</v>
      </c>
      <c r="D20" s="1" t="s">
        <v>138</v>
      </c>
      <c r="E20" s="1" t="s">
        <v>409</v>
      </c>
      <c r="F20" s="4">
        <v>14972</v>
      </c>
      <c r="G20" s="4">
        <v>43.61</v>
      </c>
      <c r="H20" s="4">
        <v>3.5</v>
      </c>
    </row>
    <row r="21" spans="2:9">
      <c r="B21" s="1" t="s">
        <v>1030</v>
      </c>
      <c r="C21" s="9" t="s">
        <v>137</v>
      </c>
      <c r="D21" s="1" t="s">
        <v>138</v>
      </c>
      <c r="E21" s="1" t="s">
        <v>410</v>
      </c>
      <c r="F21" s="4">
        <v>44277</v>
      </c>
      <c r="G21" s="4">
        <v>38.72</v>
      </c>
      <c r="H21" s="4">
        <v>3.11</v>
      </c>
    </row>
    <row r="22" spans="2:9">
      <c r="B22" s="1" t="s">
        <v>1414</v>
      </c>
      <c r="C22" s="9" t="s">
        <v>137</v>
      </c>
      <c r="D22" s="1" t="s">
        <v>138</v>
      </c>
      <c r="E22" s="1" t="s">
        <v>411</v>
      </c>
      <c r="F22" s="4">
        <v>285711</v>
      </c>
      <c r="G22" s="4">
        <v>36.43</v>
      </c>
      <c r="H22" s="4">
        <v>2.93</v>
      </c>
    </row>
    <row r="23" spans="2:9">
      <c r="B23" s="1" t="s">
        <v>1052</v>
      </c>
      <c r="C23" s="9" t="s">
        <v>137</v>
      </c>
      <c r="D23" s="1" t="s">
        <v>138</v>
      </c>
      <c r="E23" s="1" t="s">
        <v>412</v>
      </c>
      <c r="F23" s="4">
        <v>57945</v>
      </c>
      <c r="G23" s="4">
        <v>30.13</v>
      </c>
      <c r="H23" s="4">
        <v>2.42</v>
      </c>
    </row>
    <row r="24" spans="2:9">
      <c r="B24" s="1" t="s">
        <v>1378</v>
      </c>
      <c r="C24" s="9" t="s">
        <v>137</v>
      </c>
      <c r="D24" s="1" t="s">
        <v>138</v>
      </c>
      <c r="E24" s="1" t="s">
        <v>413</v>
      </c>
      <c r="F24" s="4">
        <v>10012</v>
      </c>
      <c r="G24" s="4">
        <v>19.32</v>
      </c>
      <c r="H24" s="4">
        <v>1.55</v>
      </c>
    </row>
    <row r="25" spans="2:9">
      <c r="B25" s="1" t="s">
        <v>1412</v>
      </c>
      <c r="C25" s="9" t="s">
        <v>137</v>
      </c>
      <c r="D25" s="1" t="s">
        <v>138</v>
      </c>
      <c r="E25" s="1" t="s">
        <v>414</v>
      </c>
      <c r="F25" s="4">
        <v>38064</v>
      </c>
      <c r="G25" s="4">
        <v>0</v>
      </c>
      <c r="H25" s="4">
        <v>0</v>
      </c>
      <c r="I25" s="1" t="s">
        <v>415</v>
      </c>
    </row>
    <row r="26" spans="2:9">
      <c r="B26" s="2" t="s">
        <v>203</v>
      </c>
      <c r="C26" s="11"/>
      <c r="D26" s="2"/>
      <c r="E26" s="2"/>
      <c r="F26" s="7"/>
      <c r="G26" s="7">
        <f>SUM(G12:G25)</f>
        <v>1238.0800000000002</v>
      </c>
      <c r="H26" s="7">
        <f>SUM(H12:H25)</f>
        <v>99.49</v>
      </c>
    </row>
    <row r="27" spans="2:9">
      <c r="B27" s="2" t="s">
        <v>204</v>
      </c>
      <c r="C27" s="11"/>
      <c r="D27" s="2"/>
      <c r="E27" s="2"/>
      <c r="F27" s="7"/>
      <c r="G27" s="7">
        <v>1.08</v>
      </c>
      <c r="H27" s="7">
        <v>0.09</v>
      </c>
    </row>
    <row r="28" spans="2:9">
      <c r="B28" s="2" t="s">
        <v>121</v>
      </c>
      <c r="C28" s="11"/>
      <c r="D28" s="2"/>
      <c r="E28" s="2"/>
      <c r="F28" s="7"/>
      <c r="G28" s="7">
        <v>1239.1599999999999</v>
      </c>
      <c r="H28" s="7">
        <v>99.58</v>
      </c>
    </row>
    <row r="29" spans="2:9">
      <c r="B29" s="2" t="s">
        <v>122</v>
      </c>
      <c r="C29" s="11"/>
      <c r="D29" s="2"/>
      <c r="E29" s="2"/>
      <c r="F29" s="7"/>
      <c r="G29" s="7">
        <v>5.2789718000000629</v>
      </c>
      <c r="H29" s="7">
        <v>0.42000000000000171</v>
      </c>
    </row>
    <row r="30" spans="2:9">
      <c r="B30" s="2" t="s">
        <v>123</v>
      </c>
      <c r="C30" s="11"/>
      <c r="D30" s="2"/>
      <c r="E30" s="2"/>
      <c r="F30" s="7"/>
      <c r="G30" s="7">
        <v>1244.4389718</v>
      </c>
      <c r="H30" s="7">
        <v>100</v>
      </c>
    </row>
    <row r="31" spans="2:9">
      <c r="B31" s="1" t="s">
        <v>124</v>
      </c>
    </row>
    <row r="32" spans="2:9">
      <c r="B32" s="1" t="s">
        <v>125</v>
      </c>
    </row>
    <row r="34" spans="2:8" ht="25.5">
      <c r="B34" s="8" t="s">
        <v>126</v>
      </c>
      <c r="C34" s="9" t="s">
        <v>127</v>
      </c>
    </row>
    <row r="35" spans="2:8">
      <c r="B35" s="2"/>
    </row>
    <row r="36" spans="2:8">
      <c r="B36" s="2" t="s">
        <v>128</v>
      </c>
    </row>
    <row r="37" spans="2:8">
      <c r="B37" s="2" t="s">
        <v>205</v>
      </c>
    </row>
    <row r="38" spans="2:8">
      <c r="B38" s="2" t="s">
        <v>129</v>
      </c>
    </row>
    <row r="39" spans="2:8">
      <c r="B39" s="2" t="s">
        <v>416</v>
      </c>
      <c r="C39" s="11"/>
    </row>
    <row r="40" spans="2:8">
      <c r="B40" s="2" t="s">
        <v>417</v>
      </c>
      <c r="C40" s="11"/>
    </row>
    <row r="41" spans="2:8" s="93" customFormat="1">
      <c r="B41" s="94" t="s">
        <v>2326</v>
      </c>
      <c r="C41" s="95"/>
      <c r="F41" s="96"/>
      <c r="G41" s="96"/>
      <c r="H41" s="96"/>
    </row>
    <row r="42" spans="2:8" s="93" customFormat="1">
      <c r="B42" s="94" t="s">
        <v>130</v>
      </c>
      <c r="C42" s="97"/>
      <c r="F42" s="96"/>
      <c r="G42" s="96"/>
      <c r="H42" s="96"/>
    </row>
    <row r="43" spans="2:8" s="93" customFormat="1">
      <c r="B43" s="94" t="s">
        <v>131</v>
      </c>
      <c r="C43" s="97"/>
      <c r="F43" s="96"/>
      <c r="G43" s="96"/>
      <c r="H43" s="96"/>
    </row>
    <row r="46" spans="2:8">
      <c r="B46" s="328" t="s">
        <v>2316</v>
      </c>
      <c r="C46" s="329"/>
      <c r="D46" s="329"/>
      <c r="E46" s="329"/>
      <c r="F46" s="329"/>
      <c r="G46" s="330"/>
    </row>
    <row r="47" spans="2:8">
      <c r="B47" s="331"/>
      <c r="C47" s="332"/>
      <c r="D47" s="332"/>
      <c r="E47" s="332"/>
      <c r="F47" s="332"/>
      <c r="G47" s="333"/>
    </row>
    <row r="48" spans="2:8">
      <c r="B48" s="331"/>
      <c r="C48" s="332"/>
      <c r="D48" s="332"/>
      <c r="E48" s="332"/>
      <c r="F48" s="332"/>
      <c r="G48" s="333"/>
    </row>
    <row r="49" spans="2:7">
      <c r="B49" s="331"/>
      <c r="C49" s="332"/>
      <c r="D49" s="332"/>
      <c r="E49" s="332"/>
      <c r="F49" s="332"/>
      <c r="G49" s="333"/>
    </row>
    <row r="50" spans="2:7">
      <c r="B50" s="331"/>
      <c r="C50" s="332"/>
      <c r="D50" s="332"/>
      <c r="E50" s="332"/>
      <c r="F50" s="332"/>
      <c r="G50" s="333"/>
    </row>
    <row r="51" spans="2:7">
      <c r="B51" s="334"/>
      <c r="C51" s="335"/>
      <c r="D51" s="335"/>
      <c r="E51" s="335"/>
      <c r="F51" s="335"/>
      <c r="G51" s="336"/>
    </row>
  </sheetData>
  <mergeCells count="3">
    <mergeCell ref="B1:E1"/>
    <mergeCell ref="B46:G51"/>
    <mergeCell ref="C3:C7"/>
  </mergeCells>
  <hyperlinks>
    <hyperlink ref="A1" location="Index!A1" display="Index" xr:uid="{00000000-0004-0000-08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7"/>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18.42578125" style="1" bestFit="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45</v>
      </c>
      <c r="C1" s="297"/>
      <c r="D1" s="297"/>
      <c r="E1" s="297"/>
    </row>
    <row r="2" spans="1:9" ht="13.5" thickBot="1"/>
    <row r="3" spans="1:9" ht="15">
      <c r="B3" s="85" t="s">
        <v>2899</v>
      </c>
      <c r="C3" s="304"/>
    </row>
    <row r="4" spans="1:9" ht="30">
      <c r="B4" s="87" t="s">
        <v>2900</v>
      </c>
      <c r="C4" s="305"/>
    </row>
    <row r="5" spans="1:9" ht="15">
      <c r="B5" s="87" t="s">
        <v>2295</v>
      </c>
      <c r="C5" s="305"/>
    </row>
    <row r="6" spans="1:9" ht="15">
      <c r="B6" s="87" t="s">
        <v>2809</v>
      </c>
      <c r="C6" s="305"/>
    </row>
    <row r="7" spans="1:9" ht="30.75" thickBot="1">
      <c r="B7" s="88" t="s">
        <v>2901</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982</v>
      </c>
      <c r="C15" s="9" t="s">
        <v>137</v>
      </c>
      <c r="D15" s="1" t="s">
        <v>138</v>
      </c>
      <c r="E15" s="1" t="s">
        <v>139</v>
      </c>
      <c r="F15" s="4">
        <v>1866000</v>
      </c>
      <c r="G15" s="4">
        <v>12735.45</v>
      </c>
      <c r="H15" s="4">
        <v>16.89</v>
      </c>
    </row>
    <row r="16" spans="1:9">
      <c r="B16" s="1" t="s">
        <v>999</v>
      </c>
      <c r="C16" s="9" t="s">
        <v>137</v>
      </c>
      <c r="D16" s="1" t="s">
        <v>138</v>
      </c>
      <c r="E16" s="1" t="s">
        <v>142</v>
      </c>
      <c r="F16" s="4">
        <v>757500</v>
      </c>
      <c r="G16" s="4">
        <v>10805.36</v>
      </c>
      <c r="H16" s="4">
        <v>14.33</v>
      </c>
    </row>
    <row r="17" spans="2:8">
      <c r="B17" s="1" t="s">
        <v>1027</v>
      </c>
      <c r="C17" s="9" t="s">
        <v>137</v>
      </c>
      <c r="D17" s="1" t="s">
        <v>147</v>
      </c>
      <c r="E17" s="1" t="s">
        <v>148</v>
      </c>
      <c r="F17" s="4">
        <v>316000</v>
      </c>
      <c r="G17" s="4">
        <v>7714.03</v>
      </c>
      <c r="H17" s="4">
        <v>10.23</v>
      </c>
    </row>
    <row r="18" spans="2:8">
      <c r="B18" s="1" t="s">
        <v>1057</v>
      </c>
      <c r="C18" s="9" t="s">
        <v>137</v>
      </c>
      <c r="D18" s="1" t="s">
        <v>138</v>
      </c>
      <c r="E18" s="1" t="s">
        <v>154</v>
      </c>
      <c r="F18" s="4">
        <v>950000</v>
      </c>
      <c r="G18" s="4">
        <v>6734.55</v>
      </c>
      <c r="H18" s="4">
        <v>8.93</v>
      </c>
    </row>
    <row r="19" spans="2:8">
      <c r="B19" s="1" t="s">
        <v>281</v>
      </c>
      <c r="C19" s="9" t="s">
        <v>137</v>
      </c>
      <c r="D19" s="1" t="s">
        <v>138</v>
      </c>
      <c r="E19" s="1" t="s">
        <v>282</v>
      </c>
      <c r="F19" s="4">
        <v>1349000</v>
      </c>
      <c r="G19" s="4">
        <v>5824.98</v>
      </c>
      <c r="H19" s="4">
        <v>7.73</v>
      </c>
    </row>
    <row r="20" spans="2:8">
      <c r="B20" s="1" t="s">
        <v>1007</v>
      </c>
      <c r="C20" s="9" t="s">
        <v>137</v>
      </c>
      <c r="D20" s="1" t="s">
        <v>138</v>
      </c>
      <c r="E20" s="1" t="s">
        <v>146</v>
      </c>
      <c r="F20" s="4">
        <v>350000</v>
      </c>
      <c r="G20" s="4">
        <v>5791.8</v>
      </c>
      <c r="H20" s="4">
        <v>7.68</v>
      </c>
    </row>
    <row r="21" spans="2:8">
      <c r="B21" s="1" t="s">
        <v>1332</v>
      </c>
      <c r="C21" s="9" t="s">
        <v>137</v>
      </c>
      <c r="D21" s="1" t="s">
        <v>147</v>
      </c>
      <c r="E21" s="1" t="s">
        <v>268</v>
      </c>
      <c r="F21" s="4">
        <v>358000</v>
      </c>
      <c r="G21" s="4">
        <v>3711.57</v>
      </c>
      <c r="H21" s="4">
        <v>4.92</v>
      </c>
    </row>
    <row r="22" spans="2:8">
      <c r="B22" s="1" t="s">
        <v>997</v>
      </c>
      <c r="C22" s="9" t="s">
        <v>137</v>
      </c>
      <c r="D22" s="1" t="s">
        <v>181</v>
      </c>
      <c r="E22" s="1" t="s">
        <v>201</v>
      </c>
      <c r="F22" s="4">
        <v>454000</v>
      </c>
      <c r="G22" s="4">
        <v>3014.79</v>
      </c>
      <c r="H22" s="4">
        <v>4</v>
      </c>
    </row>
    <row r="23" spans="2:8">
      <c r="B23" s="1" t="s">
        <v>1298</v>
      </c>
      <c r="C23" s="9" t="s">
        <v>137</v>
      </c>
      <c r="D23" s="1" t="s">
        <v>158</v>
      </c>
      <c r="E23" s="1" t="s">
        <v>159</v>
      </c>
      <c r="F23" s="4">
        <v>255000</v>
      </c>
      <c r="G23" s="4">
        <v>2656.46</v>
      </c>
      <c r="H23" s="4">
        <v>3.52</v>
      </c>
    </row>
    <row r="24" spans="2:8">
      <c r="B24" s="1" t="s">
        <v>1409</v>
      </c>
      <c r="C24" s="9" t="s">
        <v>137</v>
      </c>
      <c r="D24" s="1" t="s">
        <v>158</v>
      </c>
      <c r="E24" s="1" t="s">
        <v>742</v>
      </c>
      <c r="F24" s="4">
        <v>308860</v>
      </c>
      <c r="G24" s="4">
        <v>2239.2399999999998</v>
      </c>
      <c r="H24" s="4">
        <v>2.97</v>
      </c>
    </row>
    <row r="25" spans="2:8">
      <c r="B25" s="1" t="s">
        <v>1080</v>
      </c>
      <c r="C25" s="9" t="s">
        <v>137</v>
      </c>
      <c r="D25" s="1" t="s">
        <v>181</v>
      </c>
      <c r="E25" s="1" t="s">
        <v>486</v>
      </c>
      <c r="F25" s="4">
        <v>190500</v>
      </c>
      <c r="G25" s="4">
        <v>2137.6</v>
      </c>
      <c r="H25" s="4">
        <v>2.84</v>
      </c>
    </row>
    <row r="26" spans="2:8">
      <c r="B26" s="1" t="s">
        <v>1100</v>
      </c>
      <c r="C26" s="9" t="s">
        <v>137</v>
      </c>
      <c r="D26" s="1" t="s">
        <v>181</v>
      </c>
      <c r="E26" s="1" t="s">
        <v>182</v>
      </c>
      <c r="F26" s="4">
        <v>128600</v>
      </c>
      <c r="G26" s="4">
        <v>1897.81</v>
      </c>
      <c r="H26" s="4">
        <v>2.52</v>
      </c>
    </row>
    <row r="27" spans="2:8">
      <c r="B27" s="1" t="s">
        <v>1064</v>
      </c>
      <c r="C27" s="9" t="s">
        <v>137</v>
      </c>
      <c r="D27" s="1" t="s">
        <v>181</v>
      </c>
      <c r="E27" s="1" t="s">
        <v>427</v>
      </c>
      <c r="F27" s="4">
        <v>156000</v>
      </c>
      <c r="G27" s="4">
        <v>1713.82</v>
      </c>
      <c r="H27" s="4">
        <v>2.27</v>
      </c>
    </row>
    <row r="28" spans="2:8">
      <c r="B28" s="1" t="s">
        <v>1256</v>
      </c>
      <c r="C28" s="9" t="s">
        <v>137</v>
      </c>
      <c r="D28" s="1" t="s">
        <v>147</v>
      </c>
      <c r="E28" s="1" t="s">
        <v>243</v>
      </c>
      <c r="F28" s="4">
        <v>2700000</v>
      </c>
      <c r="G28" s="4">
        <v>1566</v>
      </c>
      <c r="H28" s="4">
        <v>2.08</v>
      </c>
    </row>
    <row r="29" spans="2:8">
      <c r="B29" s="1" t="s">
        <v>1017</v>
      </c>
      <c r="C29" s="9" t="s">
        <v>137</v>
      </c>
      <c r="D29" s="1" t="s">
        <v>147</v>
      </c>
      <c r="E29" s="1" t="s">
        <v>288</v>
      </c>
      <c r="F29" s="4">
        <v>89500</v>
      </c>
      <c r="G29" s="4">
        <v>1391.5</v>
      </c>
      <c r="H29" s="4">
        <v>1.85</v>
      </c>
    </row>
    <row r="30" spans="2:8">
      <c r="B30" s="1" t="s">
        <v>1415</v>
      </c>
      <c r="C30" s="9" t="s">
        <v>137</v>
      </c>
      <c r="D30" s="1" t="s">
        <v>138</v>
      </c>
      <c r="E30" s="1" t="s">
        <v>199</v>
      </c>
      <c r="F30" s="4">
        <v>2700000</v>
      </c>
      <c r="G30" s="4">
        <v>1314.9</v>
      </c>
      <c r="H30" s="4">
        <v>1.74</v>
      </c>
    </row>
    <row r="31" spans="2:8">
      <c r="B31" s="1" t="s">
        <v>1048</v>
      </c>
      <c r="C31" s="9" t="s">
        <v>137</v>
      </c>
      <c r="D31" s="1" t="s">
        <v>158</v>
      </c>
      <c r="E31" s="1" t="s">
        <v>447</v>
      </c>
      <c r="F31" s="4">
        <v>34320</v>
      </c>
      <c r="G31" s="4">
        <v>979.54</v>
      </c>
      <c r="H31" s="4">
        <v>1.3</v>
      </c>
    </row>
    <row r="32" spans="2:8">
      <c r="B32" s="1" t="s">
        <v>1030</v>
      </c>
      <c r="C32" s="9" t="s">
        <v>137</v>
      </c>
      <c r="D32" s="1" t="s">
        <v>138</v>
      </c>
      <c r="E32" s="1" t="s">
        <v>410</v>
      </c>
      <c r="F32" s="4">
        <v>875000</v>
      </c>
      <c r="G32" s="4">
        <v>765.19</v>
      </c>
      <c r="H32" s="4">
        <v>1.01</v>
      </c>
    </row>
    <row r="33" spans="2:8">
      <c r="B33" s="1" t="s">
        <v>440</v>
      </c>
      <c r="C33" s="9" t="s">
        <v>137</v>
      </c>
      <c r="D33" s="1" t="s">
        <v>138</v>
      </c>
      <c r="E33" s="1" t="s">
        <v>441</v>
      </c>
      <c r="F33" s="4">
        <v>935000</v>
      </c>
      <c r="G33" s="4">
        <v>750.81</v>
      </c>
      <c r="H33" s="4">
        <v>1</v>
      </c>
    </row>
    <row r="34" spans="2:8">
      <c r="B34" s="2" t="s">
        <v>203</v>
      </c>
      <c r="C34" s="11"/>
      <c r="D34" s="2"/>
      <c r="E34" s="2"/>
      <c r="F34" s="7"/>
      <c r="G34" s="7">
        <f>SUM(G12:G33)</f>
        <v>73745.39999999998</v>
      </c>
      <c r="H34" s="7">
        <f>SUM(H12:H33)</f>
        <v>97.809999999999974</v>
      </c>
    </row>
    <row r="35" spans="2:8">
      <c r="B35" s="2" t="s">
        <v>204</v>
      </c>
      <c r="C35" s="11"/>
      <c r="D35" s="2"/>
      <c r="E35" s="2"/>
      <c r="F35" s="7"/>
      <c r="G35" s="7">
        <v>1864.28</v>
      </c>
      <c r="H35" s="7">
        <v>2.4700000000000002</v>
      </c>
    </row>
    <row r="36" spans="2:8">
      <c r="B36" s="2" t="s">
        <v>121</v>
      </c>
      <c r="C36" s="11"/>
      <c r="D36" s="2"/>
      <c r="E36" s="2"/>
      <c r="F36" s="7"/>
      <c r="G36" s="7">
        <v>75609.679999999993</v>
      </c>
      <c r="H36" s="7">
        <v>100.29</v>
      </c>
    </row>
    <row r="37" spans="2:8">
      <c r="B37" s="2" t="s">
        <v>259</v>
      </c>
      <c r="C37" s="11"/>
      <c r="D37" s="2"/>
      <c r="E37" s="2"/>
      <c r="F37" s="7"/>
      <c r="G37" s="7">
        <v>-217.35856480999905</v>
      </c>
      <c r="H37" s="7">
        <v>-0.29000000000000625</v>
      </c>
    </row>
    <row r="38" spans="2:8">
      <c r="B38" s="2" t="s">
        <v>123</v>
      </c>
      <c r="C38" s="11"/>
      <c r="D38" s="2"/>
      <c r="E38" s="2"/>
      <c r="F38" s="7"/>
      <c r="G38" s="7">
        <v>75392.321435189995</v>
      </c>
      <c r="H38" s="7">
        <v>100</v>
      </c>
    </row>
    <row r="39" spans="2:8">
      <c r="B39" s="1" t="s">
        <v>124</v>
      </c>
    </row>
    <row r="40" spans="2:8">
      <c r="B40" s="1" t="s">
        <v>125</v>
      </c>
    </row>
    <row r="42" spans="2:8" ht="25.5">
      <c r="B42" s="8" t="s">
        <v>126</v>
      </c>
      <c r="C42" s="9" t="s">
        <v>127</v>
      </c>
    </row>
    <row r="43" spans="2:8">
      <c r="B43" s="2"/>
    </row>
    <row r="44" spans="2:8">
      <c r="B44" s="2" t="s">
        <v>128</v>
      </c>
    </row>
    <row r="45" spans="2:8">
      <c r="B45" s="2" t="s">
        <v>205</v>
      </c>
    </row>
    <row r="46" spans="2:8">
      <c r="B46" s="2" t="s">
        <v>129</v>
      </c>
    </row>
    <row r="47" spans="2:8">
      <c r="B47" s="2" t="s">
        <v>773</v>
      </c>
      <c r="C47" s="11"/>
    </row>
    <row r="48" spans="2:8">
      <c r="B48" s="2" t="s">
        <v>774</v>
      </c>
      <c r="C48" s="11"/>
    </row>
    <row r="49" spans="2:3">
      <c r="B49" s="2" t="s">
        <v>775</v>
      </c>
      <c r="C49" s="11"/>
    </row>
    <row r="50" spans="2:3">
      <c r="B50" s="2" t="s">
        <v>776</v>
      </c>
      <c r="C50" s="11"/>
    </row>
    <row r="51" spans="2:3">
      <c r="B51" s="2" t="s">
        <v>777</v>
      </c>
      <c r="C51" s="11"/>
    </row>
    <row r="52" spans="2:3">
      <c r="B52" s="2" t="s">
        <v>778</v>
      </c>
      <c r="C52" s="11"/>
    </row>
    <row r="53" spans="2:3">
      <c r="B53" s="2" t="s">
        <v>779</v>
      </c>
      <c r="C53" s="11"/>
    </row>
    <row r="54" spans="2:3">
      <c r="B54" s="2" t="s">
        <v>780</v>
      </c>
      <c r="C54" s="11"/>
    </row>
    <row r="55" spans="2:3">
      <c r="B55" s="2" t="s">
        <v>2325</v>
      </c>
      <c r="C55" s="11"/>
    </row>
    <row r="56" spans="2:3">
      <c r="B56" s="2" t="s">
        <v>130</v>
      </c>
    </row>
    <row r="57" spans="2:3">
      <c r="B57" s="2" t="s">
        <v>131</v>
      </c>
    </row>
  </sheetData>
  <mergeCells count="2">
    <mergeCell ref="B1:E1"/>
    <mergeCell ref="C3:C7"/>
  </mergeCells>
  <hyperlinks>
    <hyperlink ref="A1" location="Index!A1" display="Index" xr:uid="{00000000-0004-0000-1C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78"/>
  <sheetViews>
    <sheetView workbookViewId="0">
      <selection activeCell="C9" sqref="C9"/>
    </sheetView>
  </sheetViews>
  <sheetFormatPr defaultRowHeight="12.75"/>
  <cols>
    <col min="1" max="1" width="5.42578125" style="1" bestFit="1" customWidth="1"/>
    <col min="2" max="2" width="70.7109375" style="1" customWidth="1"/>
    <col min="3" max="3" width="20.7109375" style="9" customWidth="1"/>
    <col min="4" max="4" width="27.7109375" style="1" bestFit="1" customWidth="1"/>
    <col min="5" max="5" width="14.285156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47</v>
      </c>
      <c r="C1" s="297"/>
      <c r="D1" s="297"/>
      <c r="E1" s="297"/>
    </row>
    <row r="2" spans="1:9" ht="13.5" thickBot="1"/>
    <row r="3" spans="1:9" ht="15">
      <c r="B3" s="158" t="s">
        <v>2902</v>
      </c>
      <c r="C3" s="325"/>
    </row>
    <row r="4" spans="1:9" ht="15">
      <c r="B4" s="159" t="s">
        <v>2903</v>
      </c>
      <c r="C4" s="326"/>
    </row>
    <row r="5" spans="1:9" ht="15">
      <c r="B5" s="159" t="s">
        <v>2295</v>
      </c>
      <c r="C5" s="326"/>
    </row>
    <row r="6" spans="1:9" ht="15">
      <c r="B6" s="159" t="s">
        <v>2809</v>
      </c>
      <c r="C6" s="326"/>
    </row>
    <row r="7" spans="1:9" ht="30.75" thickBot="1">
      <c r="B7" s="160" t="s">
        <v>2904</v>
      </c>
      <c r="C7" s="327"/>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1055</v>
      </c>
      <c r="C15" s="9" t="s">
        <v>137</v>
      </c>
      <c r="D15" s="1" t="s">
        <v>143</v>
      </c>
      <c r="E15" s="1" t="s">
        <v>144</v>
      </c>
      <c r="F15" s="4">
        <v>2305000</v>
      </c>
      <c r="G15" s="4">
        <v>37122.03</v>
      </c>
      <c r="H15" s="4">
        <v>17.03</v>
      </c>
    </row>
    <row r="16" spans="1:9">
      <c r="B16" s="1" t="s">
        <v>985</v>
      </c>
      <c r="C16" s="9" t="s">
        <v>137</v>
      </c>
      <c r="D16" s="1" t="s">
        <v>143</v>
      </c>
      <c r="E16" s="1" t="s">
        <v>145</v>
      </c>
      <c r="F16" s="4">
        <v>843126</v>
      </c>
      <c r="G16" s="4">
        <v>26705.59</v>
      </c>
      <c r="H16" s="4">
        <v>12.25</v>
      </c>
    </row>
    <row r="17" spans="2:8">
      <c r="B17" s="1" t="s">
        <v>998</v>
      </c>
      <c r="C17" s="9" t="s">
        <v>137</v>
      </c>
      <c r="D17" s="1" t="s">
        <v>143</v>
      </c>
      <c r="E17" s="1" t="s">
        <v>269</v>
      </c>
      <c r="F17" s="4">
        <v>2064713</v>
      </c>
      <c r="G17" s="4">
        <v>21162.28</v>
      </c>
      <c r="H17" s="4">
        <v>9.7100000000000009</v>
      </c>
    </row>
    <row r="18" spans="2:8">
      <c r="B18" s="1" t="s">
        <v>993</v>
      </c>
      <c r="C18" s="9" t="s">
        <v>137</v>
      </c>
      <c r="D18" s="1" t="s">
        <v>143</v>
      </c>
      <c r="E18" s="1" t="s">
        <v>421</v>
      </c>
      <c r="F18" s="4">
        <v>1275000</v>
      </c>
      <c r="G18" s="4">
        <v>15421.76</v>
      </c>
      <c r="H18" s="4">
        <v>7.08</v>
      </c>
    </row>
    <row r="19" spans="2:8">
      <c r="B19" s="1" t="s">
        <v>1253</v>
      </c>
      <c r="C19" s="9" t="s">
        <v>137</v>
      </c>
      <c r="D19" s="1" t="s">
        <v>143</v>
      </c>
      <c r="E19" s="1" t="s">
        <v>166</v>
      </c>
      <c r="F19" s="4">
        <v>303963</v>
      </c>
      <c r="G19" s="4">
        <v>9554.17</v>
      </c>
      <c r="H19" s="4">
        <v>4.38</v>
      </c>
    </row>
    <row r="20" spans="2:8">
      <c r="B20" s="1" t="s">
        <v>1038</v>
      </c>
      <c r="C20" s="9" t="s">
        <v>137</v>
      </c>
      <c r="D20" s="1" t="s">
        <v>196</v>
      </c>
      <c r="E20" s="1" t="s">
        <v>721</v>
      </c>
      <c r="F20" s="4">
        <v>338816</v>
      </c>
      <c r="G20" s="4">
        <v>7898.82</v>
      </c>
      <c r="H20" s="4">
        <v>3.62</v>
      </c>
    </row>
    <row r="21" spans="2:8">
      <c r="B21" s="1" t="s">
        <v>1087</v>
      </c>
      <c r="C21" s="9" t="s">
        <v>137</v>
      </c>
      <c r="D21" s="1" t="s">
        <v>143</v>
      </c>
      <c r="E21" s="1" t="s">
        <v>296</v>
      </c>
      <c r="F21" s="4">
        <v>163331</v>
      </c>
      <c r="G21" s="4">
        <v>7651</v>
      </c>
      <c r="H21" s="4">
        <v>3.51</v>
      </c>
    </row>
    <row r="22" spans="2:8">
      <c r="B22" s="1" t="s">
        <v>1351</v>
      </c>
      <c r="C22" s="9" t="s">
        <v>137</v>
      </c>
      <c r="D22" s="1" t="s">
        <v>143</v>
      </c>
      <c r="E22" s="1" t="s">
        <v>507</v>
      </c>
      <c r="F22" s="4">
        <v>733339</v>
      </c>
      <c r="G22" s="4">
        <v>7235.86</v>
      </c>
      <c r="H22" s="4">
        <v>3.32</v>
      </c>
    </row>
    <row r="23" spans="2:8">
      <c r="B23" s="1" t="s">
        <v>1081</v>
      </c>
      <c r="C23" s="9" t="s">
        <v>137</v>
      </c>
      <c r="D23" s="1" t="s">
        <v>177</v>
      </c>
      <c r="E23" s="1" t="s">
        <v>747</v>
      </c>
      <c r="F23" s="4">
        <v>163500</v>
      </c>
      <c r="G23" s="4">
        <v>6059.64</v>
      </c>
      <c r="H23" s="4">
        <v>2.78</v>
      </c>
    </row>
    <row r="24" spans="2:8">
      <c r="B24" s="1" t="s">
        <v>1028</v>
      </c>
      <c r="C24" s="9" t="s">
        <v>137</v>
      </c>
      <c r="D24" s="1" t="s">
        <v>192</v>
      </c>
      <c r="E24" s="1" t="s">
        <v>276</v>
      </c>
      <c r="F24" s="4">
        <v>107330</v>
      </c>
      <c r="G24" s="4">
        <v>5597.04</v>
      </c>
      <c r="H24" s="4">
        <v>2.57</v>
      </c>
    </row>
    <row r="25" spans="2:8">
      <c r="B25" s="1" t="s">
        <v>1104</v>
      </c>
      <c r="C25" s="9" t="s">
        <v>137</v>
      </c>
      <c r="D25" s="1" t="s">
        <v>143</v>
      </c>
      <c r="E25" s="1" t="s">
        <v>153</v>
      </c>
      <c r="F25" s="4">
        <v>950000</v>
      </c>
      <c r="G25" s="4">
        <v>5577.93</v>
      </c>
      <c r="H25" s="4">
        <v>2.56</v>
      </c>
    </row>
    <row r="26" spans="2:8">
      <c r="B26" s="1" t="s">
        <v>1058</v>
      </c>
      <c r="C26" s="9" t="s">
        <v>137</v>
      </c>
      <c r="D26" s="1" t="s">
        <v>143</v>
      </c>
      <c r="E26" s="1" t="s">
        <v>487</v>
      </c>
      <c r="F26" s="4">
        <v>213000</v>
      </c>
      <c r="G26" s="4">
        <v>5537.47</v>
      </c>
      <c r="H26" s="4">
        <v>2.54</v>
      </c>
    </row>
    <row r="27" spans="2:8">
      <c r="B27" s="1" t="s">
        <v>1416</v>
      </c>
      <c r="C27" s="9" t="s">
        <v>137</v>
      </c>
      <c r="D27" s="1" t="s">
        <v>143</v>
      </c>
      <c r="E27" s="1" t="s">
        <v>748</v>
      </c>
      <c r="F27" s="4">
        <v>243210</v>
      </c>
      <c r="G27" s="4">
        <v>5460.67</v>
      </c>
      <c r="H27" s="4">
        <v>2.5099999999999998</v>
      </c>
    </row>
    <row r="28" spans="2:8">
      <c r="B28" s="1" t="s">
        <v>1020</v>
      </c>
      <c r="C28" s="9" t="s">
        <v>137</v>
      </c>
      <c r="D28" s="1" t="s">
        <v>143</v>
      </c>
      <c r="E28" s="1" t="s">
        <v>157</v>
      </c>
      <c r="F28" s="4">
        <v>181000</v>
      </c>
      <c r="G28" s="4">
        <v>5186.01</v>
      </c>
      <c r="H28" s="4">
        <v>2.38</v>
      </c>
    </row>
    <row r="29" spans="2:8">
      <c r="B29" s="1" t="s">
        <v>1338</v>
      </c>
      <c r="C29" s="9" t="s">
        <v>137</v>
      </c>
      <c r="D29" s="1" t="s">
        <v>143</v>
      </c>
      <c r="E29" s="1" t="s">
        <v>165</v>
      </c>
      <c r="F29" s="4">
        <v>1091430</v>
      </c>
      <c r="G29" s="4">
        <v>4383.7299999999996</v>
      </c>
      <c r="H29" s="4">
        <v>2.0099999999999998</v>
      </c>
    </row>
    <row r="30" spans="2:8">
      <c r="B30" s="1" t="s">
        <v>1347</v>
      </c>
      <c r="C30" s="9" t="s">
        <v>137</v>
      </c>
      <c r="D30" s="1" t="s">
        <v>192</v>
      </c>
      <c r="E30" s="1" t="s">
        <v>277</v>
      </c>
      <c r="F30" s="4">
        <v>2897310</v>
      </c>
      <c r="G30" s="4">
        <v>3867.91</v>
      </c>
      <c r="H30" s="4">
        <v>1.77</v>
      </c>
    </row>
    <row r="31" spans="2:8">
      <c r="B31" s="1" t="s">
        <v>1417</v>
      </c>
      <c r="C31" s="9" t="s">
        <v>137</v>
      </c>
      <c r="D31" s="1" t="s">
        <v>143</v>
      </c>
      <c r="E31" s="1" t="s">
        <v>749</v>
      </c>
      <c r="F31" s="4">
        <v>472601</v>
      </c>
      <c r="G31" s="4">
        <v>3650.37</v>
      </c>
      <c r="H31" s="4">
        <v>1.67</v>
      </c>
    </row>
    <row r="32" spans="2:8">
      <c r="B32" s="1" t="s">
        <v>1418</v>
      </c>
      <c r="C32" s="9" t="s">
        <v>137</v>
      </c>
      <c r="D32" s="1" t="s">
        <v>151</v>
      </c>
      <c r="E32" s="1" t="s">
        <v>750</v>
      </c>
      <c r="F32" s="4">
        <v>2426580</v>
      </c>
      <c r="G32" s="4">
        <v>3372.95</v>
      </c>
      <c r="H32" s="4">
        <v>1.55</v>
      </c>
    </row>
    <row r="33" spans="2:8">
      <c r="B33" s="1" t="s">
        <v>1419</v>
      </c>
      <c r="C33" s="9" t="s">
        <v>137</v>
      </c>
      <c r="D33" s="1" t="s">
        <v>151</v>
      </c>
      <c r="E33" s="1" t="s">
        <v>751</v>
      </c>
      <c r="F33" s="4">
        <v>190000</v>
      </c>
      <c r="G33" s="4">
        <v>2740.47</v>
      </c>
      <c r="H33" s="4">
        <v>1.26</v>
      </c>
    </row>
    <row r="34" spans="2:8">
      <c r="B34" s="1" t="s">
        <v>1293</v>
      </c>
      <c r="C34" s="9" t="s">
        <v>137</v>
      </c>
      <c r="D34" s="1" t="s">
        <v>143</v>
      </c>
      <c r="E34" s="1" t="s">
        <v>439</v>
      </c>
      <c r="F34" s="4">
        <v>85292</v>
      </c>
      <c r="G34" s="4">
        <v>2225.27</v>
      </c>
      <c r="H34" s="4">
        <v>1.02</v>
      </c>
    </row>
    <row r="35" spans="2:8">
      <c r="B35" s="1" t="s">
        <v>1420</v>
      </c>
      <c r="C35" s="9" t="s">
        <v>137</v>
      </c>
      <c r="D35" s="1" t="s">
        <v>143</v>
      </c>
      <c r="E35" s="1" t="s">
        <v>752</v>
      </c>
      <c r="F35" s="4">
        <v>50000</v>
      </c>
      <c r="G35" s="4">
        <v>2092.63</v>
      </c>
      <c r="H35" s="4">
        <v>0.96</v>
      </c>
    </row>
    <row r="36" spans="2:8">
      <c r="B36" s="1" t="s">
        <v>1400</v>
      </c>
      <c r="C36" s="9" t="s">
        <v>137</v>
      </c>
      <c r="D36" s="1" t="s">
        <v>143</v>
      </c>
      <c r="E36" s="1" t="s">
        <v>250</v>
      </c>
      <c r="F36" s="4">
        <v>1050000</v>
      </c>
      <c r="G36" s="4">
        <v>2045.4</v>
      </c>
      <c r="H36" s="4">
        <v>0.94</v>
      </c>
    </row>
    <row r="37" spans="2:8">
      <c r="B37" s="1" t="s">
        <v>1421</v>
      </c>
      <c r="C37" s="9" t="s">
        <v>137</v>
      </c>
      <c r="D37" s="1" t="s">
        <v>143</v>
      </c>
      <c r="E37" s="1" t="s">
        <v>679</v>
      </c>
      <c r="F37" s="4">
        <v>42500</v>
      </c>
      <c r="G37" s="4">
        <v>1796.01</v>
      </c>
      <c r="H37" s="4">
        <v>0.82</v>
      </c>
    </row>
    <row r="38" spans="2:8">
      <c r="B38" s="1" t="s">
        <v>1386</v>
      </c>
      <c r="C38" s="9" t="s">
        <v>137</v>
      </c>
      <c r="D38" s="1" t="s">
        <v>143</v>
      </c>
      <c r="E38" s="1" t="s">
        <v>231</v>
      </c>
      <c r="F38" s="4">
        <v>600000</v>
      </c>
      <c r="G38" s="4">
        <v>1690.5</v>
      </c>
      <c r="H38" s="4">
        <v>0.78</v>
      </c>
    </row>
    <row r="39" spans="2:8">
      <c r="B39" s="1" t="s">
        <v>1349</v>
      </c>
      <c r="C39" s="9" t="s">
        <v>137</v>
      </c>
      <c r="D39" s="1" t="s">
        <v>225</v>
      </c>
      <c r="E39" s="1" t="s">
        <v>505</v>
      </c>
      <c r="F39" s="4">
        <v>2400</v>
      </c>
      <c r="G39" s="4">
        <v>1025.49</v>
      </c>
      <c r="H39" s="4">
        <v>0.47</v>
      </c>
    </row>
    <row r="40" spans="2:8">
      <c r="B40" s="1" t="s">
        <v>1422</v>
      </c>
      <c r="C40" s="9" t="s">
        <v>137</v>
      </c>
      <c r="D40" s="1" t="s">
        <v>192</v>
      </c>
      <c r="E40" s="1" t="s">
        <v>753</v>
      </c>
      <c r="F40" s="4">
        <v>90000</v>
      </c>
      <c r="G40" s="4">
        <v>867.74</v>
      </c>
      <c r="H40" s="4">
        <v>0.4</v>
      </c>
    </row>
    <row r="41" spans="2:8">
      <c r="B41" s="1" t="s">
        <v>1423</v>
      </c>
      <c r="C41" s="9" t="s">
        <v>137</v>
      </c>
      <c r="D41" s="1" t="s">
        <v>192</v>
      </c>
      <c r="E41" s="1" t="s">
        <v>754</v>
      </c>
      <c r="F41" s="4">
        <v>10089</v>
      </c>
      <c r="G41" s="4">
        <v>720.88</v>
      </c>
      <c r="H41" s="4">
        <v>0.33</v>
      </c>
    </row>
    <row r="42" spans="2:8">
      <c r="B42" s="1" t="s">
        <v>1336</v>
      </c>
      <c r="C42" s="9" t="s">
        <v>137</v>
      </c>
      <c r="D42" s="1" t="s">
        <v>192</v>
      </c>
      <c r="E42" s="1" t="s">
        <v>279</v>
      </c>
      <c r="F42" s="4">
        <v>61100</v>
      </c>
      <c r="G42" s="4">
        <v>704.42</v>
      </c>
      <c r="H42" s="4">
        <v>0.32</v>
      </c>
    </row>
    <row r="43" spans="2:8">
      <c r="B43" s="1" t="s">
        <v>1305</v>
      </c>
      <c r="C43" s="9" t="s">
        <v>137</v>
      </c>
      <c r="D43" s="1" t="s">
        <v>143</v>
      </c>
      <c r="E43" s="1" t="s">
        <v>275</v>
      </c>
      <c r="F43" s="4">
        <v>15400</v>
      </c>
      <c r="G43" s="4">
        <v>664.58</v>
      </c>
      <c r="H43" s="4">
        <v>0.3</v>
      </c>
    </row>
    <row r="44" spans="2:8">
      <c r="B44" s="1" t="s">
        <v>1424</v>
      </c>
      <c r="C44" s="9" t="s">
        <v>137</v>
      </c>
      <c r="D44" s="1" t="s">
        <v>235</v>
      </c>
      <c r="E44" s="1" t="s">
        <v>578</v>
      </c>
      <c r="F44" s="4">
        <v>30044</v>
      </c>
      <c r="G44" s="4">
        <v>557.41999999999996</v>
      </c>
      <c r="H44" s="4">
        <v>0.26</v>
      </c>
    </row>
    <row r="45" spans="2:8">
      <c r="B45" s="2" t="s">
        <v>203</v>
      </c>
      <c r="C45" s="11"/>
      <c r="D45" s="2"/>
      <c r="E45" s="2"/>
      <c r="F45" s="7"/>
      <c r="G45" s="7">
        <f>SUM(G12:G44)</f>
        <v>198576.04000000004</v>
      </c>
      <c r="H45" s="7">
        <f>SUM(H12:H44)</f>
        <v>91.1</v>
      </c>
    </row>
    <row r="46" spans="2:8">
      <c r="B46" s="5" t="s">
        <v>104</v>
      </c>
      <c r="C46" s="10" t="s">
        <v>132</v>
      </c>
      <c r="D46" s="5" t="s">
        <v>133</v>
      </c>
      <c r="E46" s="5" t="s">
        <v>106</v>
      </c>
      <c r="F46" s="6" t="s">
        <v>107</v>
      </c>
      <c r="G46" s="6" t="s">
        <v>108</v>
      </c>
      <c r="H46" s="6" t="s">
        <v>109</v>
      </c>
    </row>
    <row r="47" spans="2:8">
      <c r="B47" s="2" t="s">
        <v>135</v>
      </c>
    </row>
    <row r="48" spans="2:8">
      <c r="B48" s="2" t="s">
        <v>755</v>
      </c>
    </row>
    <row r="49" spans="2:8">
      <c r="B49" s="1" t="s">
        <v>756</v>
      </c>
      <c r="C49" s="9" t="s">
        <v>137</v>
      </c>
      <c r="D49" s="1" t="s">
        <v>143</v>
      </c>
      <c r="E49" s="1" t="s">
        <v>757</v>
      </c>
      <c r="F49" s="4">
        <v>84000</v>
      </c>
      <c r="G49" s="4">
        <v>1885.18</v>
      </c>
      <c r="H49" s="4">
        <v>0.86</v>
      </c>
    </row>
    <row r="50" spans="2:8">
      <c r="B50" s="1" t="s">
        <v>758</v>
      </c>
      <c r="C50" s="9" t="s">
        <v>137</v>
      </c>
      <c r="D50" s="1" t="s">
        <v>143</v>
      </c>
      <c r="E50" s="1" t="s">
        <v>759</v>
      </c>
      <c r="F50" s="4">
        <v>500</v>
      </c>
      <c r="G50" s="4">
        <v>1338.94</v>
      </c>
      <c r="H50" s="4">
        <v>0.61</v>
      </c>
    </row>
    <row r="51" spans="2:8">
      <c r="B51" s="1" t="s">
        <v>760</v>
      </c>
      <c r="C51" s="9" t="s">
        <v>137</v>
      </c>
      <c r="D51" s="1" t="s">
        <v>143</v>
      </c>
      <c r="E51" s="1" t="s">
        <v>761</v>
      </c>
      <c r="F51" s="4">
        <v>6000</v>
      </c>
      <c r="G51" s="4">
        <v>1278.71</v>
      </c>
      <c r="H51" s="4">
        <v>0.59</v>
      </c>
    </row>
    <row r="52" spans="2:8">
      <c r="B52" s="1" t="s">
        <v>762</v>
      </c>
      <c r="C52" s="9" t="s">
        <v>137</v>
      </c>
      <c r="D52" s="1" t="s">
        <v>143</v>
      </c>
      <c r="E52" s="1" t="s">
        <v>763</v>
      </c>
      <c r="F52" s="4">
        <v>525</v>
      </c>
      <c r="G52" s="4">
        <v>1060.51</v>
      </c>
      <c r="H52" s="4">
        <v>0.49</v>
      </c>
    </row>
    <row r="53" spans="2:8">
      <c r="B53" s="2" t="s">
        <v>764</v>
      </c>
      <c r="C53" s="11"/>
      <c r="D53" s="2"/>
      <c r="E53" s="2"/>
      <c r="F53" s="7"/>
      <c r="G53" s="7">
        <f>SUM(G46:G52)</f>
        <v>5563.34</v>
      </c>
      <c r="H53" s="7">
        <f>SUM(H46:H52)</f>
        <v>2.5499999999999998</v>
      </c>
    </row>
    <row r="54" spans="2:8">
      <c r="B54" s="2" t="s">
        <v>204</v>
      </c>
      <c r="C54" s="11"/>
      <c r="D54" s="2"/>
      <c r="E54" s="2"/>
      <c r="F54" s="7"/>
      <c r="G54" s="7">
        <v>10456.620000000001</v>
      </c>
      <c r="H54" s="7">
        <v>4.8</v>
      </c>
    </row>
    <row r="55" spans="2:8">
      <c r="B55" s="2" t="s">
        <v>121</v>
      </c>
      <c r="C55" s="11"/>
      <c r="D55" s="2"/>
      <c r="E55" s="2"/>
      <c r="F55" s="7"/>
      <c r="G55" s="7">
        <v>214596</v>
      </c>
      <c r="H55" s="7">
        <v>98.47</v>
      </c>
    </row>
    <row r="56" spans="2:8">
      <c r="B56" s="2" t="s">
        <v>122</v>
      </c>
      <c r="C56" s="11"/>
      <c r="D56" s="2"/>
      <c r="E56" s="2"/>
      <c r="F56" s="7"/>
      <c r="G56" s="7">
        <v>3346.5375682800022</v>
      </c>
      <c r="H56" s="7">
        <v>1.5300000000000011</v>
      </c>
    </row>
    <row r="57" spans="2:8">
      <c r="B57" s="2" t="s">
        <v>123</v>
      </c>
      <c r="C57" s="11"/>
      <c r="D57" s="2"/>
      <c r="E57" s="2"/>
      <c r="F57" s="7"/>
      <c r="G57" s="7">
        <v>217942.53756828001</v>
      </c>
      <c r="H57" s="7">
        <v>100</v>
      </c>
    </row>
    <row r="58" spans="2:8">
      <c r="B58" s="1" t="s">
        <v>124</v>
      </c>
    </row>
    <row r="59" spans="2:8">
      <c r="B59" s="1" t="s">
        <v>125</v>
      </c>
    </row>
    <row r="61" spans="2:8" ht="25.5">
      <c r="B61" s="8" t="s">
        <v>126</v>
      </c>
      <c r="C61" s="9" t="s">
        <v>127</v>
      </c>
    </row>
    <row r="62" spans="2:8">
      <c r="B62" s="2"/>
    </row>
    <row r="63" spans="2:8">
      <c r="B63" s="2" t="s">
        <v>128</v>
      </c>
    </row>
    <row r="64" spans="2:8">
      <c r="B64" s="2" t="s">
        <v>205</v>
      </c>
    </row>
    <row r="65" spans="2:8">
      <c r="B65" s="2" t="s">
        <v>129</v>
      </c>
    </row>
    <row r="66" spans="2:8">
      <c r="B66" s="2" t="s">
        <v>765</v>
      </c>
      <c r="C66" s="11"/>
    </row>
    <row r="67" spans="2:8">
      <c r="B67" s="2" t="s">
        <v>766</v>
      </c>
      <c r="C67" s="11"/>
    </row>
    <row r="68" spans="2:8">
      <c r="B68" s="2" t="s">
        <v>767</v>
      </c>
      <c r="C68" s="11"/>
    </row>
    <row r="69" spans="2:8">
      <c r="B69" s="2" t="s">
        <v>768</v>
      </c>
      <c r="C69" s="11"/>
    </row>
    <row r="70" spans="2:8">
      <c r="B70" s="2" t="s">
        <v>769</v>
      </c>
      <c r="C70" s="11"/>
    </row>
    <row r="71" spans="2:8">
      <c r="B71" s="2" t="s">
        <v>770</v>
      </c>
      <c r="C71" s="11"/>
    </row>
    <row r="72" spans="2:8">
      <c r="B72" s="2" t="s">
        <v>771</v>
      </c>
      <c r="C72" s="11"/>
    </row>
    <row r="73" spans="2:8">
      <c r="B73" s="2" t="s">
        <v>772</v>
      </c>
      <c r="C73" s="11"/>
    </row>
    <row r="74" spans="2:8" s="93" customFormat="1">
      <c r="B74" s="94" t="s">
        <v>2321</v>
      </c>
      <c r="C74" s="95"/>
      <c r="F74" s="96"/>
      <c r="G74" s="4"/>
      <c r="H74" s="4"/>
    </row>
    <row r="75" spans="2:8" s="93" customFormat="1">
      <c r="B75" s="94" t="s">
        <v>130</v>
      </c>
      <c r="C75" s="97"/>
      <c r="F75" s="96"/>
      <c r="G75" s="4"/>
      <c r="H75" s="4"/>
    </row>
    <row r="76" spans="2:8" s="93" customFormat="1">
      <c r="B76" s="179" t="s">
        <v>2319</v>
      </c>
      <c r="C76" s="97"/>
      <c r="F76" s="96"/>
      <c r="G76" s="98"/>
      <c r="H76" s="98"/>
    </row>
    <row r="77" spans="2:8" s="93" customFormat="1" ht="25.5">
      <c r="B77" s="180" t="s">
        <v>3069</v>
      </c>
      <c r="C77" s="97"/>
      <c r="F77" s="96"/>
      <c r="G77" s="96"/>
      <c r="H77" s="96"/>
    </row>
    <row r="78" spans="2:8" s="93" customFormat="1" ht="25.5">
      <c r="B78" s="180" t="s">
        <v>3070</v>
      </c>
      <c r="C78" s="97"/>
      <c r="F78" s="96"/>
      <c r="G78" s="96"/>
      <c r="H78" s="96"/>
    </row>
  </sheetData>
  <mergeCells count="2">
    <mergeCell ref="B1:E1"/>
    <mergeCell ref="C3:C7"/>
  </mergeCells>
  <hyperlinks>
    <hyperlink ref="A1" location="Index!A1" display="Index" xr:uid="{00000000-0004-0000-1B00-000000000000}"/>
  </hyperlink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75"/>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3.710937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67</v>
      </c>
      <c r="C1" s="297"/>
      <c r="D1" s="297"/>
      <c r="E1" s="297"/>
    </row>
    <row r="2" spans="1:9" ht="13.5" thickBot="1"/>
    <row r="3" spans="1:9" ht="15">
      <c r="B3" s="85" t="s">
        <v>2905</v>
      </c>
      <c r="C3" s="304"/>
    </row>
    <row r="4" spans="1:9" ht="30">
      <c r="B4" s="87" t="s">
        <v>2906</v>
      </c>
      <c r="C4" s="305"/>
    </row>
    <row r="5" spans="1:9" ht="15">
      <c r="B5" s="87" t="s">
        <v>2295</v>
      </c>
      <c r="C5" s="305"/>
    </row>
    <row r="6" spans="1:9" ht="15">
      <c r="B6" s="87" t="s">
        <v>2809</v>
      </c>
      <c r="C6" s="305"/>
    </row>
    <row r="7" spans="1:9" ht="30.75" thickBot="1">
      <c r="B7" s="88" t="s">
        <v>2907</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981</v>
      </c>
      <c r="C15" s="9" t="s">
        <v>137</v>
      </c>
      <c r="D15" s="1" t="s">
        <v>160</v>
      </c>
      <c r="E15" s="1" t="s">
        <v>162</v>
      </c>
      <c r="F15" s="4">
        <v>4820000</v>
      </c>
      <c r="G15" s="4">
        <v>9878.59</v>
      </c>
      <c r="H15" s="4">
        <v>7.82</v>
      </c>
    </row>
    <row r="16" spans="1:9">
      <c r="B16" s="1" t="s">
        <v>1089</v>
      </c>
      <c r="C16" s="9" t="s">
        <v>137</v>
      </c>
      <c r="D16" s="1" t="s">
        <v>160</v>
      </c>
      <c r="E16" s="1" t="s">
        <v>186</v>
      </c>
      <c r="F16" s="4">
        <v>974000</v>
      </c>
      <c r="G16" s="4">
        <v>7365.88</v>
      </c>
      <c r="H16" s="4">
        <v>5.83</v>
      </c>
    </row>
    <row r="17" spans="2:8">
      <c r="B17" s="1" t="s">
        <v>1073</v>
      </c>
      <c r="C17" s="9" t="s">
        <v>137</v>
      </c>
      <c r="D17" s="1" t="s">
        <v>251</v>
      </c>
      <c r="E17" s="1" t="s">
        <v>272</v>
      </c>
      <c r="F17" s="4">
        <v>191500</v>
      </c>
      <c r="G17" s="4">
        <v>7229.41</v>
      </c>
      <c r="H17" s="4">
        <v>5.72</v>
      </c>
    </row>
    <row r="18" spans="2:8">
      <c r="B18" s="1" t="s">
        <v>1333</v>
      </c>
      <c r="C18" s="9" t="s">
        <v>137</v>
      </c>
      <c r="D18" s="1" t="s">
        <v>160</v>
      </c>
      <c r="E18" s="1" t="s">
        <v>216</v>
      </c>
      <c r="F18" s="4">
        <v>800000</v>
      </c>
      <c r="G18" s="4">
        <v>7224.8</v>
      </c>
      <c r="H18" s="4">
        <v>5.72</v>
      </c>
    </row>
    <row r="19" spans="2:8">
      <c r="B19" s="1" t="s">
        <v>1001</v>
      </c>
      <c r="C19" s="9" t="s">
        <v>137</v>
      </c>
      <c r="D19" s="1" t="s">
        <v>149</v>
      </c>
      <c r="E19" s="1" t="s">
        <v>150</v>
      </c>
      <c r="F19" s="4">
        <v>417000</v>
      </c>
      <c r="G19" s="4">
        <v>7149.67</v>
      </c>
      <c r="H19" s="4">
        <v>5.66</v>
      </c>
    </row>
    <row r="20" spans="2:8">
      <c r="B20" s="1" t="s">
        <v>1025</v>
      </c>
      <c r="C20" s="9" t="s">
        <v>137</v>
      </c>
      <c r="D20" s="1" t="s">
        <v>160</v>
      </c>
      <c r="E20" s="1" t="s">
        <v>504</v>
      </c>
      <c r="F20" s="4">
        <v>1186532</v>
      </c>
      <c r="G20" s="4">
        <v>7127.5</v>
      </c>
      <c r="H20" s="4">
        <v>5.64</v>
      </c>
    </row>
    <row r="21" spans="2:8">
      <c r="B21" s="1" t="s">
        <v>1002</v>
      </c>
      <c r="C21" s="9" t="s">
        <v>137</v>
      </c>
      <c r="D21" s="1" t="s">
        <v>160</v>
      </c>
      <c r="E21" s="1" t="s">
        <v>161</v>
      </c>
      <c r="F21" s="4">
        <v>302400</v>
      </c>
      <c r="G21" s="4">
        <v>7055.9</v>
      </c>
      <c r="H21" s="4">
        <v>5.59</v>
      </c>
    </row>
    <row r="22" spans="2:8">
      <c r="B22" s="1" t="s">
        <v>1016</v>
      </c>
      <c r="C22" s="9" t="s">
        <v>137</v>
      </c>
      <c r="D22" s="1" t="s">
        <v>160</v>
      </c>
      <c r="E22" s="1" t="s">
        <v>419</v>
      </c>
      <c r="F22" s="4">
        <v>204000</v>
      </c>
      <c r="G22" s="4">
        <v>6035.24</v>
      </c>
      <c r="H22" s="4">
        <v>4.78</v>
      </c>
    </row>
    <row r="23" spans="2:8">
      <c r="B23" s="1" t="s">
        <v>1044</v>
      </c>
      <c r="C23" s="9" t="s">
        <v>137</v>
      </c>
      <c r="D23" s="1" t="s">
        <v>149</v>
      </c>
      <c r="E23" s="1" t="s">
        <v>280</v>
      </c>
      <c r="F23" s="4">
        <v>542000</v>
      </c>
      <c r="G23" s="4">
        <v>5740.86</v>
      </c>
      <c r="H23" s="4">
        <v>4.55</v>
      </c>
    </row>
    <row r="24" spans="2:8">
      <c r="B24" s="1" t="s">
        <v>1337</v>
      </c>
      <c r="C24" s="9" t="s">
        <v>137</v>
      </c>
      <c r="D24" s="1" t="s">
        <v>160</v>
      </c>
      <c r="E24" s="1" t="s">
        <v>283</v>
      </c>
      <c r="F24" s="4">
        <v>871400</v>
      </c>
      <c r="G24" s="4">
        <v>5454.53</v>
      </c>
      <c r="H24" s="4">
        <v>4.32</v>
      </c>
    </row>
    <row r="25" spans="2:8">
      <c r="B25" s="1" t="s">
        <v>1376</v>
      </c>
      <c r="C25" s="9" t="s">
        <v>137</v>
      </c>
      <c r="D25" s="1" t="s">
        <v>192</v>
      </c>
      <c r="E25" s="1" t="s">
        <v>491</v>
      </c>
      <c r="F25" s="4">
        <v>516000</v>
      </c>
      <c r="G25" s="4">
        <v>4762.16</v>
      </c>
      <c r="H25" s="4">
        <v>3.77</v>
      </c>
    </row>
    <row r="26" spans="2:8">
      <c r="B26" s="1" t="s">
        <v>1402</v>
      </c>
      <c r="C26" s="9" t="s">
        <v>137</v>
      </c>
      <c r="D26" s="1" t="s">
        <v>160</v>
      </c>
      <c r="E26" s="1" t="s">
        <v>423</v>
      </c>
      <c r="F26" s="4">
        <v>26900</v>
      </c>
      <c r="G26" s="4">
        <v>4762.01</v>
      </c>
      <c r="H26" s="4">
        <v>3.77</v>
      </c>
    </row>
    <row r="27" spans="2:8">
      <c r="B27" s="1" t="s">
        <v>1011</v>
      </c>
      <c r="C27" s="9" t="s">
        <v>137</v>
      </c>
      <c r="D27" s="1" t="s">
        <v>149</v>
      </c>
      <c r="E27" s="1" t="s">
        <v>285</v>
      </c>
      <c r="F27" s="4">
        <v>385000</v>
      </c>
      <c r="G27" s="4">
        <v>4518.55</v>
      </c>
      <c r="H27" s="4">
        <v>3.58</v>
      </c>
    </row>
    <row r="28" spans="2:8">
      <c r="B28" s="1" t="s">
        <v>1251</v>
      </c>
      <c r="C28" s="9" t="s">
        <v>137</v>
      </c>
      <c r="D28" s="1" t="s">
        <v>149</v>
      </c>
      <c r="E28" s="1" t="s">
        <v>446</v>
      </c>
      <c r="F28" s="4">
        <v>917163</v>
      </c>
      <c r="G28" s="4">
        <v>4467.5</v>
      </c>
      <c r="H28" s="4">
        <v>3.54</v>
      </c>
    </row>
    <row r="29" spans="2:8">
      <c r="B29" s="1" t="s">
        <v>1334</v>
      </c>
      <c r="C29" s="9" t="s">
        <v>137</v>
      </c>
      <c r="D29" s="1" t="s">
        <v>149</v>
      </c>
      <c r="E29" s="1" t="s">
        <v>271</v>
      </c>
      <c r="F29" s="4">
        <v>89939</v>
      </c>
      <c r="G29" s="4">
        <v>3871.51</v>
      </c>
      <c r="H29" s="4">
        <v>3.07</v>
      </c>
    </row>
    <row r="30" spans="2:8">
      <c r="B30" s="1" t="s">
        <v>1356</v>
      </c>
      <c r="C30" s="9" t="s">
        <v>137</v>
      </c>
      <c r="D30" s="1" t="s">
        <v>149</v>
      </c>
      <c r="E30" s="1" t="s">
        <v>574</v>
      </c>
      <c r="F30" s="4">
        <v>1282500</v>
      </c>
      <c r="G30" s="4">
        <v>3239.6</v>
      </c>
      <c r="H30" s="4">
        <v>2.57</v>
      </c>
    </row>
    <row r="31" spans="2:8">
      <c r="B31" s="1" t="s">
        <v>1425</v>
      </c>
      <c r="C31" s="9" t="s">
        <v>137</v>
      </c>
      <c r="D31" s="1" t="s">
        <v>160</v>
      </c>
      <c r="E31" s="1" t="s">
        <v>575</v>
      </c>
      <c r="F31" s="4">
        <v>727500</v>
      </c>
      <c r="G31" s="4">
        <v>3219.19</v>
      </c>
      <c r="H31" s="4">
        <v>2.5499999999999998</v>
      </c>
    </row>
    <row r="32" spans="2:8">
      <c r="B32" s="1" t="s">
        <v>1079</v>
      </c>
      <c r="C32" s="9" t="s">
        <v>137</v>
      </c>
      <c r="D32" s="1" t="s">
        <v>244</v>
      </c>
      <c r="E32" s="1" t="s">
        <v>284</v>
      </c>
      <c r="F32" s="4">
        <v>111000</v>
      </c>
      <c r="G32" s="4">
        <v>2808.58</v>
      </c>
      <c r="H32" s="4">
        <v>2.2200000000000002</v>
      </c>
    </row>
    <row r="33" spans="2:8">
      <c r="B33" s="1" t="s">
        <v>1049</v>
      </c>
      <c r="C33" s="9" t="s">
        <v>137</v>
      </c>
      <c r="D33" s="1" t="s">
        <v>155</v>
      </c>
      <c r="E33" s="1" t="s">
        <v>156</v>
      </c>
      <c r="F33" s="4">
        <v>3300</v>
      </c>
      <c r="G33" s="4">
        <v>2636.95</v>
      </c>
      <c r="H33" s="4">
        <v>2.09</v>
      </c>
    </row>
    <row r="34" spans="2:8">
      <c r="B34" s="1" t="s">
        <v>1426</v>
      </c>
      <c r="C34" s="9" t="s">
        <v>137</v>
      </c>
      <c r="D34" s="1" t="s">
        <v>149</v>
      </c>
      <c r="E34" s="1" t="s">
        <v>576</v>
      </c>
      <c r="F34" s="4">
        <v>105500</v>
      </c>
      <c r="G34" s="4">
        <v>2324.11</v>
      </c>
      <c r="H34" s="4">
        <v>1.84</v>
      </c>
    </row>
    <row r="35" spans="2:8">
      <c r="B35" s="1" t="s">
        <v>1262</v>
      </c>
      <c r="C35" s="9" t="s">
        <v>137</v>
      </c>
      <c r="D35" s="1" t="s">
        <v>160</v>
      </c>
      <c r="E35" s="1" t="s">
        <v>519</v>
      </c>
      <c r="F35" s="4">
        <v>294000</v>
      </c>
      <c r="G35" s="4">
        <v>2239.69</v>
      </c>
      <c r="H35" s="4">
        <v>1.77</v>
      </c>
    </row>
    <row r="36" spans="2:8">
      <c r="B36" s="1" t="s">
        <v>1427</v>
      </c>
      <c r="C36" s="9" t="s">
        <v>137</v>
      </c>
      <c r="D36" s="1" t="s">
        <v>160</v>
      </c>
      <c r="E36" s="1" t="s">
        <v>577</v>
      </c>
      <c r="F36" s="4">
        <v>100000</v>
      </c>
      <c r="G36" s="4">
        <v>2141</v>
      </c>
      <c r="H36" s="4">
        <v>1.7</v>
      </c>
    </row>
    <row r="37" spans="2:8">
      <c r="B37" s="1" t="s">
        <v>1029</v>
      </c>
      <c r="C37" s="9" t="s">
        <v>137</v>
      </c>
      <c r="D37" s="1" t="s">
        <v>160</v>
      </c>
      <c r="E37" s="1" t="s">
        <v>394</v>
      </c>
      <c r="F37" s="4">
        <v>52770</v>
      </c>
      <c r="G37" s="4">
        <v>1806.53</v>
      </c>
      <c r="H37" s="4">
        <v>1.43</v>
      </c>
    </row>
    <row r="38" spans="2:8">
      <c r="B38" s="1" t="s">
        <v>1424</v>
      </c>
      <c r="C38" s="9" t="s">
        <v>137</v>
      </c>
      <c r="D38" s="1" t="s">
        <v>235</v>
      </c>
      <c r="E38" s="1" t="s">
        <v>578</v>
      </c>
      <c r="F38" s="4">
        <v>90000</v>
      </c>
      <c r="G38" s="4">
        <v>1669.82</v>
      </c>
      <c r="H38" s="4">
        <v>1.32</v>
      </c>
    </row>
    <row r="39" spans="2:8">
      <c r="B39" s="1" t="s">
        <v>1428</v>
      </c>
      <c r="C39" s="9" t="s">
        <v>137</v>
      </c>
      <c r="D39" s="1" t="s">
        <v>149</v>
      </c>
      <c r="E39" s="1" t="s">
        <v>579</v>
      </c>
      <c r="F39" s="4">
        <v>135000</v>
      </c>
      <c r="G39" s="4">
        <v>1556.55</v>
      </c>
      <c r="H39" s="4">
        <v>1.23</v>
      </c>
    </row>
    <row r="40" spans="2:8">
      <c r="B40" s="1" t="s">
        <v>1429</v>
      </c>
      <c r="C40" s="9" t="s">
        <v>137</v>
      </c>
      <c r="D40" s="1" t="s">
        <v>160</v>
      </c>
      <c r="E40" s="1" t="s">
        <v>580</v>
      </c>
      <c r="F40" s="4">
        <v>300930</v>
      </c>
      <c r="G40" s="4">
        <v>1475.01</v>
      </c>
      <c r="H40" s="4">
        <v>1.17</v>
      </c>
    </row>
    <row r="41" spans="2:8">
      <c r="B41" s="1" t="s">
        <v>1051</v>
      </c>
      <c r="C41" s="9" t="s">
        <v>137</v>
      </c>
      <c r="D41" s="1" t="s">
        <v>244</v>
      </c>
      <c r="E41" s="1" t="s">
        <v>301</v>
      </c>
      <c r="F41" s="4">
        <v>20480</v>
      </c>
      <c r="G41" s="4">
        <v>1429.03</v>
      </c>
      <c r="H41" s="4">
        <v>1.1299999999999999</v>
      </c>
    </row>
    <row r="42" spans="2:8">
      <c r="B42" s="1" t="s">
        <v>1399</v>
      </c>
      <c r="C42" s="9" t="s">
        <v>137</v>
      </c>
      <c r="D42" s="1" t="s">
        <v>160</v>
      </c>
      <c r="E42" s="1" t="s">
        <v>249</v>
      </c>
      <c r="F42" s="4">
        <v>37642</v>
      </c>
      <c r="G42" s="4">
        <v>1291.21</v>
      </c>
      <c r="H42" s="4">
        <v>1.02</v>
      </c>
    </row>
    <row r="43" spans="2:8">
      <c r="B43" s="1" t="s">
        <v>1379</v>
      </c>
      <c r="C43" s="9" t="s">
        <v>137</v>
      </c>
      <c r="D43" s="1" t="s">
        <v>149</v>
      </c>
      <c r="E43" s="1" t="s">
        <v>176</v>
      </c>
      <c r="F43" s="4">
        <v>600000</v>
      </c>
      <c r="G43" s="4">
        <v>1147.8</v>
      </c>
      <c r="H43" s="4">
        <v>0.91</v>
      </c>
    </row>
    <row r="44" spans="2:8">
      <c r="B44" s="1" t="s">
        <v>1101</v>
      </c>
      <c r="C44" s="9" t="s">
        <v>137</v>
      </c>
      <c r="D44" s="1" t="s">
        <v>160</v>
      </c>
      <c r="E44" s="1" t="s">
        <v>581</v>
      </c>
      <c r="F44" s="4">
        <v>90000</v>
      </c>
      <c r="G44" s="4">
        <v>889.02</v>
      </c>
      <c r="H44" s="4">
        <v>0.7</v>
      </c>
    </row>
    <row r="45" spans="2:8">
      <c r="B45" s="1" t="s">
        <v>1083</v>
      </c>
      <c r="C45" s="9" t="s">
        <v>137</v>
      </c>
      <c r="D45" s="1" t="s">
        <v>244</v>
      </c>
      <c r="E45" s="1" t="s">
        <v>545</v>
      </c>
      <c r="F45" s="4">
        <v>500000</v>
      </c>
      <c r="G45" s="4">
        <v>664</v>
      </c>
      <c r="H45" s="4">
        <v>0.53</v>
      </c>
    </row>
    <row r="46" spans="2:8">
      <c r="B46" s="2" t="s">
        <v>203</v>
      </c>
      <c r="C46" s="11"/>
      <c r="D46" s="2"/>
      <c r="E46" s="2"/>
      <c r="F46" s="7"/>
      <c r="G46" s="7">
        <f>SUM(G12:G45)</f>
        <v>123182.20000000003</v>
      </c>
      <c r="H46" s="7">
        <f>SUM(H12:H45)</f>
        <v>97.54</v>
      </c>
    </row>
    <row r="47" spans="2:8">
      <c r="B47" s="5" t="s">
        <v>104</v>
      </c>
      <c r="C47" s="10" t="s">
        <v>132</v>
      </c>
      <c r="D47" s="5" t="s">
        <v>105</v>
      </c>
      <c r="E47" s="5" t="s">
        <v>106</v>
      </c>
      <c r="F47" s="6" t="s">
        <v>107</v>
      </c>
      <c r="G47" s="6" t="s">
        <v>108</v>
      </c>
      <c r="H47" s="6" t="s">
        <v>109</v>
      </c>
    </row>
    <row r="48" spans="2:8">
      <c r="B48" s="2" t="s">
        <v>110</v>
      </c>
    </row>
    <row r="49" spans="2:8">
      <c r="B49" s="2" t="s">
        <v>136</v>
      </c>
    </row>
    <row r="50" spans="2:8">
      <c r="B50" s="2" t="s">
        <v>397</v>
      </c>
    </row>
    <row r="51" spans="2:8">
      <c r="B51" s="1" t="s">
        <v>1410</v>
      </c>
      <c r="C51" s="9">
        <v>5.4</v>
      </c>
      <c r="D51" s="1" t="s">
        <v>314</v>
      </c>
      <c r="E51" s="1" t="s">
        <v>398</v>
      </c>
      <c r="F51" s="4">
        <v>52770</v>
      </c>
      <c r="G51" s="4">
        <v>15.34</v>
      </c>
      <c r="H51" s="4">
        <v>0.01</v>
      </c>
    </row>
    <row r="52" spans="2:8">
      <c r="B52" s="2" t="s">
        <v>330</v>
      </c>
      <c r="C52" s="11"/>
      <c r="D52" s="2"/>
      <c r="E52" s="2"/>
      <c r="F52" s="7"/>
      <c r="G52" s="7">
        <f>SUM(G47:G51)</f>
        <v>15.34</v>
      </c>
      <c r="H52" s="7">
        <f>SUM(H47:H51)</f>
        <v>0.01</v>
      </c>
    </row>
    <row r="53" spans="2:8">
      <c r="B53" s="2" t="s">
        <v>399</v>
      </c>
      <c r="C53" s="11"/>
      <c r="D53" s="2"/>
      <c r="E53" s="2"/>
      <c r="F53" s="7"/>
      <c r="G53" s="7">
        <v>1533.77</v>
      </c>
      <c r="H53" s="7">
        <v>1.21</v>
      </c>
    </row>
    <row r="54" spans="2:8">
      <c r="B54" s="2" t="s">
        <v>121</v>
      </c>
      <c r="C54" s="11"/>
      <c r="D54" s="2"/>
      <c r="E54" s="2"/>
      <c r="F54" s="7"/>
      <c r="G54" s="7">
        <v>124731.31</v>
      </c>
      <c r="H54" s="7">
        <v>98.76</v>
      </c>
    </row>
    <row r="55" spans="2:8">
      <c r="B55" s="2" t="s">
        <v>122</v>
      </c>
      <c r="C55" s="11"/>
      <c r="D55" s="2"/>
      <c r="E55" s="2"/>
      <c r="F55" s="7"/>
      <c r="G55" s="7">
        <v>1562.1609295900021</v>
      </c>
      <c r="H55" s="7">
        <v>1.2399999999999949</v>
      </c>
    </row>
    <row r="56" spans="2:8">
      <c r="B56" s="2" t="s">
        <v>123</v>
      </c>
      <c r="C56" s="11"/>
      <c r="D56" s="2"/>
      <c r="E56" s="2"/>
      <c r="F56" s="7"/>
      <c r="G56" s="7">
        <v>126293.47092959</v>
      </c>
      <c r="H56" s="7">
        <v>100</v>
      </c>
    </row>
    <row r="57" spans="2:8">
      <c r="B57" s="1" t="s">
        <v>124</v>
      </c>
    </row>
    <row r="58" spans="2:8">
      <c r="B58" s="1" t="s">
        <v>125</v>
      </c>
    </row>
    <row r="60" spans="2:8" ht="25.5">
      <c r="B60" s="8" t="s">
        <v>126</v>
      </c>
      <c r="C60" s="9" t="s">
        <v>127</v>
      </c>
    </row>
    <row r="61" spans="2:8">
      <c r="B61" s="2"/>
    </row>
    <row r="62" spans="2:8">
      <c r="B62" s="2" t="s">
        <v>128</v>
      </c>
    </row>
    <row r="63" spans="2:8">
      <c r="B63" s="2" t="s">
        <v>205</v>
      </c>
    </row>
    <row r="64" spans="2:8">
      <c r="B64" s="2" t="s">
        <v>129</v>
      </c>
    </row>
    <row r="65" spans="2:8">
      <c r="B65" s="2" t="s">
        <v>582</v>
      </c>
      <c r="C65" s="11"/>
    </row>
    <row r="66" spans="2:8">
      <c r="B66" s="2" t="s">
        <v>583</v>
      </c>
      <c r="C66" s="11"/>
    </row>
    <row r="67" spans="2:8">
      <c r="B67" s="2" t="s">
        <v>584</v>
      </c>
      <c r="C67" s="11"/>
    </row>
    <row r="68" spans="2:8">
      <c r="B68" s="2" t="s">
        <v>585</v>
      </c>
      <c r="C68" s="11"/>
    </row>
    <row r="69" spans="2:8">
      <c r="B69" s="2" t="s">
        <v>586</v>
      </c>
      <c r="C69" s="11"/>
    </row>
    <row r="70" spans="2:8">
      <c r="B70" s="2" t="s">
        <v>587</v>
      </c>
      <c r="C70" s="11"/>
    </row>
    <row r="71" spans="2:8">
      <c r="B71" s="2" t="s">
        <v>588</v>
      </c>
      <c r="C71" s="11"/>
    </row>
    <row r="72" spans="2:8">
      <c r="B72" s="2" t="s">
        <v>589</v>
      </c>
      <c r="C72" s="11"/>
    </row>
    <row r="73" spans="2:8" s="93" customFormat="1">
      <c r="B73" s="94" t="s">
        <v>2324</v>
      </c>
      <c r="C73" s="95"/>
      <c r="F73" s="96"/>
      <c r="G73" s="96"/>
      <c r="H73" s="96"/>
    </row>
    <row r="74" spans="2:8" s="93" customFormat="1">
      <c r="B74" s="94" t="s">
        <v>130</v>
      </c>
      <c r="C74" s="97"/>
      <c r="F74" s="96"/>
      <c r="G74" s="96"/>
      <c r="H74" s="96"/>
    </row>
    <row r="75" spans="2:8" s="93" customFormat="1">
      <c r="B75" s="94" t="s">
        <v>131</v>
      </c>
      <c r="C75" s="97"/>
      <c r="F75" s="96"/>
      <c r="G75" s="96"/>
      <c r="H75" s="96"/>
    </row>
  </sheetData>
  <mergeCells count="2">
    <mergeCell ref="B1:E1"/>
    <mergeCell ref="C3:C7"/>
  </mergeCells>
  <hyperlinks>
    <hyperlink ref="A1" location="Index!A1" display="Index" xr:uid="{00000000-0004-0000-11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68"/>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3.710937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297" t="s">
        <v>69</v>
      </c>
      <c r="C1" s="297"/>
      <c r="D1" s="297"/>
      <c r="E1" s="297"/>
    </row>
    <row r="2" spans="1:9" ht="13.5" thickBot="1"/>
    <row r="3" spans="1:9" ht="15">
      <c r="B3" s="85" t="s">
        <v>2908</v>
      </c>
      <c r="C3" s="304"/>
    </row>
    <row r="4" spans="1:9" ht="30">
      <c r="B4" s="87" t="s">
        <v>2909</v>
      </c>
      <c r="C4" s="305"/>
    </row>
    <row r="5" spans="1:9" ht="15">
      <c r="B5" s="87" t="s">
        <v>2295</v>
      </c>
      <c r="C5" s="305"/>
    </row>
    <row r="6" spans="1:9" ht="15">
      <c r="B6" s="86" t="s">
        <v>2809</v>
      </c>
      <c r="C6" s="305"/>
    </row>
    <row r="7" spans="1:9" ht="30.75" thickBot="1">
      <c r="B7" s="89" t="s">
        <v>2910</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980</v>
      </c>
      <c r="C15" s="9" t="s">
        <v>137</v>
      </c>
      <c r="D15" s="1" t="s">
        <v>167</v>
      </c>
      <c r="E15" s="1" t="s">
        <v>180</v>
      </c>
      <c r="F15" s="4">
        <v>790100</v>
      </c>
      <c r="G15" s="4">
        <v>6114.98</v>
      </c>
      <c r="H15" s="4">
        <v>10.27</v>
      </c>
    </row>
    <row r="16" spans="1:9">
      <c r="B16" s="1" t="s">
        <v>1067</v>
      </c>
      <c r="C16" s="9" t="s">
        <v>137</v>
      </c>
      <c r="D16" s="1" t="s">
        <v>167</v>
      </c>
      <c r="E16" s="1" t="s">
        <v>168</v>
      </c>
      <c r="F16" s="4">
        <v>104500</v>
      </c>
      <c r="G16" s="4">
        <v>5126.87</v>
      </c>
      <c r="H16" s="4">
        <v>8.61</v>
      </c>
    </row>
    <row r="17" spans="2:8">
      <c r="B17" s="1" t="s">
        <v>1037</v>
      </c>
      <c r="C17" s="9" t="s">
        <v>137</v>
      </c>
      <c r="D17" s="1" t="s">
        <v>167</v>
      </c>
      <c r="E17" s="1" t="s">
        <v>428</v>
      </c>
      <c r="F17" s="4">
        <v>500000</v>
      </c>
      <c r="G17" s="4">
        <v>4600.25</v>
      </c>
      <c r="H17" s="4">
        <v>7.73</v>
      </c>
    </row>
    <row r="18" spans="2:8">
      <c r="B18" s="1" t="s">
        <v>990</v>
      </c>
      <c r="C18" s="9" t="s">
        <v>137</v>
      </c>
      <c r="D18" s="1" t="s">
        <v>167</v>
      </c>
      <c r="E18" s="1" t="s">
        <v>169</v>
      </c>
      <c r="F18" s="4">
        <v>96000</v>
      </c>
      <c r="G18" s="4">
        <v>4522.75</v>
      </c>
      <c r="H18" s="4">
        <v>7.6</v>
      </c>
    </row>
    <row r="19" spans="2:8">
      <c r="B19" s="1" t="s">
        <v>1013</v>
      </c>
      <c r="C19" s="9" t="s">
        <v>137</v>
      </c>
      <c r="D19" s="1" t="s">
        <v>167</v>
      </c>
      <c r="E19" s="1" t="s">
        <v>386</v>
      </c>
      <c r="F19" s="4">
        <v>490000</v>
      </c>
      <c r="G19" s="4">
        <v>4491.34</v>
      </c>
      <c r="H19" s="4">
        <v>7.55</v>
      </c>
    </row>
    <row r="20" spans="2:8">
      <c r="B20" s="1" t="s">
        <v>1045</v>
      </c>
      <c r="C20" s="9" t="s">
        <v>137</v>
      </c>
      <c r="D20" s="1" t="s">
        <v>167</v>
      </c>
      <c r="E20" s="1" t="s">
        <v>187</v>
      </c>
      <c r="F20" s="4">
        <v>111365</v>
      </c>
      <c r="G20" s="4">
        <v>3846.1</v>
      </c>
      <c r="H20" s="4">
        <v>6.46</v>
      </c>
    </row>
    <row r="21" spans="2:8">
      <c r="B21" s="1" t="s">
        <v>996</v>
      </c>
      <c r="C21" s="9" t="s">
        <v>137</v>
      </c>
      <c r="D21" s="1" t="s">
        <v>222</v>
      </c>
      <c r="E21" s="1" t="s">
        <v>294</v>
      </c>
      <c r="F21" s="4">
        <v>78000</v>
      </c>
      <c r="G21" s="4">
        <v>3147.3</v>
      </c>
      <c r="H21" s="4">
        <v>5.29</v>
      </c>
    </row>
    <row r="22" spans="2:8">
      <c r="B22" s="1" t="s">
        <v>1353</v>
      </c>
      <c r="C22" s="9" t="s">
        <v>137</v>
      </c>
      <c r="D22" s="1" t="s">
        <v>167</v>
      </c>
      <c r="E22" s="1" t="s">
        <v>380</v>
      </c>
      <c r="F22" s="4">
        <v>133726</v>
      </c>
      <c r="G22" s="4">
        <v>2814.13</v>
      </c>
      <c r="H22" s="4">
        <v>4.7300000000000004</v>
      </c>
    </row>
    <row r="23" spans="2:8">
      <c r="B23" s="1" t="s">
        <v>1371</v>
      </c>
      <c r="C23" s="9" t="s">
        <v>137</v>
      </c>
      <c r="D23" s="1" t="s">
        <v>222</v>
      </c>
      <c r="E23" s="1" t="s">
        <v>523</v>
      </c>
      <c r="F23" s="4">
        <v>795000</v>
      </c>
      <c r="G23" s="4">
        <v>1993.07</v>
      </c>
      <c r="H23" s="4">
        <v>3.35</v>
      </c>
    </row>
    <row r="24" spans="2:8">
      <c r="B24" s="1" t="s">
        <v>1350</v>
      </c>
      <c r="C24" s="9" t="s">
        <v>137</v>
      </c>
      <c r="D24" s="1" t="s">
        <v>167</v>
      </c>
      <c r="E24" s="1" t="s">
        <v>506</v>
      </c>
      <c r="F24" s="4">
        <v>103000</v>
      </c>
      <c r="G24" s="4">
        <v>1867.65</v>
      </c>
      <c r="H24" s="4">
        <v>3.14</v>
      </c>
    </row>
    <row r="25" spans="2:8">
      <c r="B25" s="1" t="s">
        <v>1430</v>
      </c>
      <c r="C25" s="9" t="s">
        <v>137</v>
      </c>
      <c r="D25" s="1" t="s">
        <v>222</v>
      </c>
      <c r="E25" s="1" t="s">
        <v>557</v>
      </c>
      <c r="F25" s="4">
        <v>301420</v>
      </c>
      <c r="G25" s="4">
        <v>1476.51</v>
      </c>
      <c r="H25" s="4">
        <v>2.48</v>
      </c>
    </row>
    <row r="26" spans="2:8">
      <c r="B26" s="1" t="s">
        <v>1431</v>
      </c>
      <c r="C26" s="9" t="s">
        <v>137</v>
      </c>
      <c r="D26" s="1" t="s">
        <v>222</v>
      </c>
      <c r="E26" s="1" t="s">
        <v>558</v>
      </c>
      <c r="F26" s="4">
        <v>116982</v>
      </c>
      <c r="G26" s="4">
        <v>1410.16</v>
      </c>
      <c r="H26" s="4">
        <v>2.37</v>
      </c>
    </row>
    <row r="27" spans="2:8">
      <c r="B27" s="1" t="s">
        <v>1432</v>
      </c>
      <c r="C27" s="9" t="s">
        <v>137</v>
      </c>
      <c r="D27" s="1" t="s">
        <v>167</v>
      </c>
      <c r="E27" s="1" t="s">
        <v>559</v>
      </c>
      <c r="F27" s="4">
        <v>378183</v>
      </c>
      <c r="G27" s="4">
        <v>1407.6</v>
      </c>
      <c r="H27" s="4">
        <v>2.37</v>
      </c>
    </row>
    <row r="28" spans="2:8">
      <c r="B28" s="1" t="s">
        <v>1348</v>
      </c>
      <c r="C28" s="9" t="s">
        <v>137</v>
      </c>
      <c r="D28" s="1" t="s">
        <v>167</v>
      </c>
      <c r="E28" s="1" t="s">
        <v>295</v>
      </c>
      <c r="F28" s="4">
        <v>26000</v>
      </c>
      <c r="G28" s="4">
        <v>1392.92</v>
      </c>
      <c r="H28" s="4">
        <v>2.34</v>
      </c>
    </row>
    <row r="29" spans="2:8">
      <c r="B29" s="1" t="s">
        <v>1031</v>
      </c>
      <c r="C29" s="9" t="s">
        <v>137</v>
      </c>
      <c r="D29" s="1" t="s">
        <v>167</v>
      </c>
      <c r="E29" s="1" t="s">
        <v>453</v>
      </c>
      <c r="F29" s="4">
        <v>123000</v>
      </c>
      <c r="G29" s="4">
        <v>1362.1</v>
      </c>
      <c r="H29" s="4">
        <v>2.29</v>
      </c>
    </row>
    <row r="30" spans="2:8">
      <c r="B30" s="1" t="s">
        <v>1370</v>
      </c>
      <c r="C30" s="9" t="s">
        <v>137</v>
      </c>
      <c r="D30" s="1" t="s">
        <v>222</v>
      </c>
      <c r="E30" s="1" t="s">
        <v>522</v>
      </c>
      <c r="F30" s="4">
        <v>200000</v>
      </c>
      <c r="G30" s="4">
        <v>1277.5999999999999</v>
      </c>
      <c r="H30" s="4">
        <v>2.15</v>
      </c>
    </row>
    <row r="31" spans="2:8">
      <c r="B31" s="1" t="s">
        <v>1433</v>
      </c>
      <c r="C31" s="9" t="s">
        <v>137</v>
      </c>
      <c r="D31" s="1" t="s">
        <v>167</v>
      </c>
      <c r="E31" s="1" t="s">
        <v>560</v>
      </c>
      <c r="F31" s="4">
        <v>279000</v>
      </c>
      <c r="G31" s="4">
        <v>1254.6600000000001</v>
      </c>
      <c r="H31" s="4">
        <v>2.11</v>
      </c>
    </row>
    <row r="32" spans="2:8">
      <c r="B32" s="1" t="s">
        <v>1434</v>
      </c>
      <c r="C32" s="9" t="s">
        <v>137</v>
      </c>
      <c r="D32" s="1" t="s">
        <v>222</v>
      </c>
      <c r="E32" s="1" t="s">
        <v>561</v>
      </c>
      <c r="F32" s="4">
        <v>43000</v>
      </c>
      <c r="G32" s="4">
        <v>1223.24</v>
      </c>
      <c r="H32" s="4">
        <v>2.06</v>
      </c>
    </row>
    <row r="33" spans="2:8">
      <c r="B33" s="1" t="s">
        <v>1312</v>
      </c>
      <c r="C33" s="9" t="s">
        <v>137</v>
      </c>
      <c r="D33" s="1" t="s">
        <v>167</v>
      </c>
      <c r="E33" s="1" t="s">
        <v>508</v>
      </c>
      <c r="F33" s="4">
        <v>53087</v>
      </c>
      <c r="G33" s="4">
        <v>1216.81</v>
      </c>
      <c r="H33" s="4">
        <v>2.04</v>
      </c>
    </row>
    <row r="34" spans="2:8">
      <c r="B34" s="1" t="s">
        <v>1264</v>
      </c>
      <c r="C34" s="9" t="s">
        <v>137</v>
      </c>
      <c r="D34" s="1" t="s">
        <v>167</v>
      </c>
      <c r="E34" s="1" t="s">
        <v>194</v>
      </c>
      <c r="F34" s="4">
        <v>13000</v>
      </c>
      <c r="G34" s="4">
        <v>1086.29</v>
      </c>
      <c r="H34" s="4">
        <v>1.83</v>
      </c>
    </row>
    <row r="35" spans="2:8">
      <c r="B35" s="1" t="s">
        <v>1382</v>
      </c>
      <c r="C35" s="9" t="s">
        <v>137</v>
      </c>
      <c r="D35" s="1" t="s">
        <v>222</v>
      </c>
      <c r="E35" s="1" t="s">
        <v>223</v>
      </c>
      <c r="F35" s="4">
        <v>410000</v>
      </c>
      <c r="G35" s="4">
        <v>1025.82</v>
      </c>
      <c r="H35" s="4">
        <v>1.72</v>
      </c>
    </row>
    <row r="36" spans="2:8">
      <c r="B36" s="1" t="s">
        <v>1066</v>
      </c>
      <c r="C36" s="9" t="s">
        <v>137</v>
      </c>
      <c r="D36" s="1" t="s">
        <v>167</v>
      </c>
      <c r="E36" s="1" t="s">
        <v>395</v>
      </c>
      <c r="F36" s="4">
        <v>167000</v>
      </c>
      <c r="G36" s="4">
        <v>1014.44</v>
      </c>
      <c r="H36" s="4">
        <v>1.7</v>
      </c>
    </row>
    <row r="37" spans="2:8">
      <c r="B37" s="1" t="s">
        <v>1435</v>
      </c>
      <c r="C37" s="9" t="s">
        <v>137</v>
      </c>
      <c r="D37" s="1" t="s">
        <v>167</v>
      </c>
      <c r="E37" s="1" t="s">
        <v>562</v>
      </c>
      <c r="F37" s="4">
        <v>5100</v>
      </c>
      <c r="G37" s="4">
        <v>969.65</v>
      </c>
      <c r="H37" s="4">
        <v>1.63</v>
      </c>
    </row>
    <row r="38" spans="2:8">
      <c r="B38" s="1" t="s">
        <v>1436</v>
      </c>
      <c r="C38" s="9" t="s">
        <v>137</v>
      </c>
      <c r="D38" s="1" t="s">
        <v>167</v>
      </c>
      <c r="E38" s="1" t="s">
        <v>563</v>
      </c>
      <c r="F38" s="4">
        <v>53363</v>
      </c>
      <c r="G38" s="4">
        <v>857.94</v>
      </c>
      <c r="H38" s="4">
        <v>1.44</v>
      </c>
    </row>
    <row r="39" spans="2:8">
      <c r="B39" s="1" t="s">
        <v>1437</v>
      </c>
      <c r="C39" s="9" t="s">
        <v>137</v>
      </c>
      <c r="D39" s="1" t="s">
        <v>167</v>
      </c>
      <c r="E39" s="1" t="s">
        <v>564</v>
      </c>
      <c r="F39" s="4">
        <v>19662</v>
      </c>
      <c r="G39" s="4">
        <v>772.81</v>
      </c>
      <c r="H39" s="4">
        <v>1.3</v>
      </c>
    </row>
    <row r="40" spans="2:8">
      <c r="B40" s="1" t="s">
        <v>1374</v>
      </c>
      <c r="C40" s="9" t="s">
        <v>137</v>
      </c>
      <c r="D40" s="1" t="s">
        <v>167</v>
      </c>
      <c r="E40" s="1" t="s">
        <v>480</v>
      </c>
      <c r="F40" s="4">
        <v>90000</v>
      </c>
      <c r="G40" s="4">
        <v>577.35</v>
      </c>
      <c r="H40" s="4">
        <v>0.97</v>
      </c>
    </row>
    <row r="41" spans="2:8">
      <c r="B41" s="1" t="s">
        <v>1300</v>
      </c>
      <c r="C41" s="9" t="s">
        <v>137</v>
      </c>
      <c r="D41" s="1" t="s">
        <v>222</v>
      </c>
      <c r="E41" s="1" t="s">
        <v>452</v>
      </c>
      <c r="F41" s="4">
        <v>12750</v>
      </c>
      <c r="G41" s="4">
        <v>453.43</v>
      </c>
      <c r="H41" s="4">
        <v>0.76</v>
      </c>
    </row>
    <row r="42" spans="2:8">
      <c r="B42" s="1" t="s">
        <v>1359</v>
      </c>
      <c r="C42" s="9" t="s">
        <v>137</v>
      </c>
      <c r="D42" s="1" t="s">
        <v>167</v>
      </c>
      <c r="E42" s="1" t="s">
        <v>393</v>
      </c>
      <c r="F42" s="4">
        <v>45000</v>
      </c>
      <c r="G42" s="4">
        <v>354.29</v>
      </c>
      <c r="H42" s="4">
        <v>0.6</v>
      </c>
    </row>
    <row r="43" spans="2:8">
      <c r="B43" s="1" t="s">
        <v>1019</v>
      </c>
      <c r="C43" s="9" t="s">
        <v>137</v>
      </c>
      <c r="D43" s="1" t="s">
        <v>167</v>
      </c>
      <c r="E43" s="1" t="s">
        <v>202</v>
      </c>
      <c r="F43" s="4">
        <v>45000</v>
      </c>
      <c r="G43" s="4">
        <v>263.75</v>
      </c>
      <c r="H43" s="4">
        <v>0.44</v>
      </c>
    </row>
    <row r="44" spans="2:8">
      <c r="B44" s="1" t="s">
        <v>1438</v>
      </c>
      <c r="C44" s="9" t="s">
        <v>137</v>
      </c>
      <c r="D44" s="1" t="s">
        <v>167</v>
      </c>
      <c r="E44" s="1" t="s">
        <v>565</v>
      </c>
      <c r="F44" s="4">
        <v>4863</v>
      </c>
      <c r="G44" s="4">
        <v>79.989999999999995</v>
      </c>
      <c r="H44" s="4">
        <v>0.13</v>
      </c>
    </row>
    <row r="45" spans="2:8">
      <c r="B45" s="2" t="s">
        <v>203</v>
      </c>
      <c r="C45" s="11"/>
      <c r="D45" s="2"/>
      <c r="E45" s="2"/>
      <c r="F45" s="7"/>
      <c r="G45" s="7">
        <f>SUM(G12:G44)</f>
        <v>58001.799999999996</v>
      </c>
      <c r="H45" s="7">
        <f>SUM(H12:H44)</f>
        <v>97.460000000000008</v>
      </c>
    </row>
    <row r="46" spans="2:8">
      <c r="B46" s="2" t="s">
        <v>204</v>
      </c>
      <c r="C46" s="11"/>
      <c r="D46" s="2"/>
      <c r="E46" s="2"/>
      <c r="F46" s="7"/>
      <c r="G46" s="7">
        <v>1857.8</v>
      </c>
      <c r="H46" s="7">
        <v>3.12</v>
      </c>
    </row>
    <row r="47" spans="2:8">
      <c r="B47" s="2" t="s">
        <v>121</v>
      </c>
      <c r="C47" s="11"/>
      <c r="D47" s="2"/>
      <c r="E47" s="2"/>
      <c r="F47" s="7"/>
      <c r="G47" s="7">
        <v>59859.600000000006</v>
      </c>
      <c r="H47" s="7">
        <v>100.58</v>
      </c>
    </row>
    <row r="48" spans="2:8">
      <c r="B48" s="2" t="s">
        <v>259</v>
      </c>
      <c r="C48" s="11"/>
      <c r="D48" s="2"/>
      <c r="E48" s="2"/>
      <c r="F48" s="7"/>
      <c r="G48" s="7">
        <v>-346.11619080000378</v>
      </c>
      <c r="H48" s="7">
        <v>-0.57999999999999829</v>
      </c>
    </row>
    <row r="49" spans="2:8">
      <c r="B49" s="2" t="s">
        <v>123</v>
      </c>
      <c r="C49" s="11"/>
      <c r="D49" s="2"/>
      <c r="E49" s="2"/>
      <c r="F49" s="7"/>
      <c r="G49" s="7">
        <v>59513.483809199999</v>
      </c>
      <c r="H49" s="7">
        <v>100</v>
      </c>
    </row>
    <row r="50" spans="2:8">
      <c r="B50" s="1" t="s">
        <v>124</v>
      </c>
    </row>
    <row r="51" spans="2:8">
      <c r="B51" s="1" t="s">
        <v>125</v>
      </c>
    </row>
    <row r="53" spans="2:8" ht="25.5">
      <c r="B53" s="8" t="s">
        <v>126</v>
      </c>
      <c r="C53" s="9" t="s">
        <v>127</v>
      </c>
    </row>
    <row r="54" spans="2:8">
      <c r="B54" s="2"/>
    </row>
    <row r="55" spans="2:8">
      <c r="B55" s="2" t="s">
        <v>128</v>
      </c>
    </row>
    <row r="56" spans="2:8">
      <c r="B56" s="2" t="s">
        <v>205</v>
      </c>
    </row>
    <row r="57" spans="2:8">
      <c r="B57" s="2" t="s">
        <v>129</v>
      </c>
    </row>
    <row r="58" spans="2:8">
      <c r="B58" s="2" t="s">
        <v>566</v>
      </c>
      <c r="C58" s="11"/>
    </row>
    <row r="59" spans="2:8">
      <c r="B59" s="2" t="s">
        <v>567</v>
      </c>
      <c r="C59" s="11"/>
    </row>
    <row r="60" spans="2:8">
      <c r="B60" s="2" t="s">
        <v>568</v>
      </c>
      <c r="C60" s="11"/>
    </row>
    <row r="61" spans="2:8">
      <c r="B61" s="2" t="s">
        <v>569</v>
      </c>
      <c r="C61" s="11"/>
    </row>
    <row r="62" spans="2:8">
      <c r="B62" s="2" t="s">
        <v>570</v>
      </c>
      <c r="C62" s="11"/>
    </row>
    <row r="63" spans="2:8">
      <c r="B63" s="2" t="s">
        <v>571</v>
      </c>
      <c r="C63" s="11"/>
    </row>
    <row r="64" spans="2:8">
      <c r="B64" s="2" t="s">
        <v>572</v>
      </c>
      <c r="C64" s="11"/>
    </row>
    <row r="65" spans="2:8">
      <c r="B65" s="2" t="s">
        <v>573</v>
      </c>
      <c r="C65" s="11"/>
    </row>
    <row r="66" spans="2:8" s="93" customFormat="1">
      <c r="B66" s="94" t="s">
        <v>2324</v>
      </c>
      <c r="C66" s="95"/>
      <c r="F66" s="96"/>
      <c r="G66" s="96"/>
      <c r="H66" s="96"/>
    </row>
    <row r="67" spans="2:8" s="93" customFormat="1">
      <c r="B67" s="94" t="s">
        <v>130</v>
      </c>
      <c r="C67" s="97"/>
      <c r="F67" s="96"/>
      <c r="G67" s="96"/>
      <c r="H67" s="96"/>
    </row>
    <row r="68" spans="2:8" s="93" customFormat="1">
      <c r="B68" s="94" t="s">
        <v>131</v>
      </c>
      <c r="C68" s="97"/>
      <c r="F68" s="96"/>
      <c r="G68" s="96"/>
      <c r="H68" s="96"/>
    </row>
  </sheetData>
  <mergeCells count="2">
    <mergeCell ref="B1:E1"/>
    <mergeCell ref="C3:C7"/>
  </mergeCells>
  <hyperlinks>
    <hyperlink ref="A1" location="Index!A1" display="Index" xr:uid="{00000000-0004-0000-1000-000000000000}"/>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69"/>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4.140625" style="1" bestFit="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0</v>
      </c>
      <c r="B1" s="297" t="s">
        <v>89</v>
      </c>
      <c r="C1" s="297"/>
      <c r="D1" s="297"/>
      <c r="E1" s="297"/>
    </row>
    <row r="2" spans="1:9" ht="13.5" thickBot="1"/>
    <row r="3" spans="1:9" ht="15">
      <c r="B3" s="85" t="s">
        <v>2911</v>
      </c>
      <c r="C3" s="304"/>
    </row>
    <row r="4" spans="1:9" ht="15">
      <c r="B4" s="87" t="s">
        <v>2912</v>
      </c>
      <c r="C4" s="305"/>
    </row>
    <row r="5" spans="1:9" ht="15">
      <c r="B5" s="87" t="s">
        <v>2295</v>
      </c>
      <c r="C5" s="305"/>
    </row>
    <row r="6" spans="1:9" ht="15">
      <c r="B6" s="86" t="s">
        <v>2809</v>
      </c>
      <c r="C6" s="305"/>
    </row>
    <row r="7" spans="1:9" ht="30.75" thickBot="1">
      <c r="B7" s="89" t="s">
        <v>2913</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986</v>
      </c>
      <c r="C15" s="9" t="s">
        <v>137</v>
      </c>
      <c r="D15" s="1" t="s">
        <v>341</v>
      </c>
      <c r="E15" s="1" t="s">
        <v>342</v>
      </c>
      <c r="F15" s="4">
        <v>80000</v>
      </c>
      <c r="G15" s="4">
        <v>1147.44</v>
      </c>
      <c r="H15" s="4">
        <v>9.58</v>
      </c>
    </row>
    <row r="16" spans="1:9">
      <c r="B16" s="1" t="s">
        <v>1005</v>
      </c>
      <c r="C16" s="9" t="s">
        <v>137</v>
      </c>
      <c r="D16" s="1" t="s">
        <v>341</v>
      </c>
      <c r="E16" s="1" t="s">
        <v>343</v>
      </c>
      <c r="F16" s="4">
        <v>190000</v>
      </c>
      <c r="G16" s="4">
        <v>820.33</v>
      </c>
      <c r="H16" s="4">
        <v>6.85</v>
      </c>
    </row>
    <row r="17" spans="2:8">
      <c r="B17" s="1" t="s">
        <v>1000</v>
      </c>
      <c r="C17" s="9" t="s">
        <v>137</v>
      </c>
      <c r="D17" s="1" t="s">
        <v>344</v>
      </c>
      <c r="E17" s="1" t="s">
        <v>345</v>
      </c>
      <c r="F17" s="4">
        <v>170000</v>
      </c>
      <c r="G17" s="4">
        <v>756.16</v>
      </c>
      <c r="H17" s="4">
        <v>6.31</v>
      </c>
    </row>
    <row r="18" spans="2:8">
      <c r="B18" s="1" t="s">
        <v>1041</v>
      </c>
      <c r="C18" s="9" t="s">
        <v>137</v>
      </c>
      <c r="D18" s="1" t="s">
        <v>170</v>
      </c>
      <c r="E18" s="1" t="s">
        <v>171</v>
      </c>
      <c r="F18" s="4">
        <v>8500</v>
      </c>
      <c r="G18" s="4">
        <v>647.63</v>
      </c>
      <c r="H18" s="4">
        <v>5.41</v>
      </c>
    </row>
    <row r="19" spans="2:8">
      <c r="B19" s="1" t="s">
        <v>987</v>
      </c>
      <c r="C19" s="9" t="s">
        <v>137</v>
      </c>
      <c r="D19" s="1" t="s">
        <v>344</v>
      </c>
      <c r="E19" s="1" t="s">
        <v>346</v>
      </c>
      <c r="F19" s="4">
        <v>210000</v>
      </c>
      <c r="G19" s="4">
        <v>633.89</v>
      </c>
      <c r="H19" s="4">
        <v>5.29</v>
      </c>
    </row>
    <row r="20" spans="2:8">
      <c r="B20" s="1" t="s">
        <v>1047</v>
      </c>
      <c r="C20" s="9" t="s">
        <v>137</v>
      </c>
      <c r="D20" s="1" t="s">
        <v>344</v>
      </c>
      <c r="E20" s="1" t="s">
        <v>347</v>
      </c>
      <c r="F20" s="4">
        <v>550000</v>
      </c>
      <c r="G20" s="4">
        <v>514.25</v>
      </c>
      <c r="H20" s="4">
        <v>4.29</v>
      </c>
    </row>
    <row r="21" spans="2:8">
      <c r="B21" s="1" t="s">
        <v>983</v>
      </c>
      <c r="C21" s="9" t="s">
        <v>137</v>
      </c>
      <c r="D21" s="1" t="s">
        <v>140</v>
      </c>
      <c r="E21" s="1" t="s">
        <v>141</v>
      </c>
      <c r="F21" s="4">
        <v>24500</v>
      </c>
      <c r="G21" s="4">
        <v>498.65</v>
      </c>
      <c r="H21" s="4">
        <v>4.16</v>
      </c>
    </row>
    <row r="22" spans="2:8">
      <c r="B22" s="1" t="s">
        <v>1006</v>
      </c>
      <c r="C22" s="9" t="s">
        <v>137</v>
      </c>
      <c r="D22" s="1" t="s">
        <v>170</v>
      </c>
      <c r="E22" s="1" t="s">
        <v>348</v>
      </c>
      <c r="F22" s="4">
        <v>28500</v>
      </c>
      <c r="G22" s="4">
        <v>442.13</v>
      </c>
      <c r="H22" s="4">
        <v>3.69</v>
      </c>
    </row>
    <row r="23" spans="2:8">
      <c r="B23" s="1" t="s">
        <v>1439</v>
      </c>
      <c r="C23" s="9" t="s">
        <v>137</v>
      </c>
      <c r="D23" s="1" t="s">
        <v>341</v>
      </c>
      <c r="E23" s="1" t="s">
        <v>349</v>
      </c>
      <c r="F23" s="4">
        <v>250000</v>
      </c>
      <c r="G23" s="4">
        <v>405.75</v>
      </c>
      <c r="H23" s="4">
        <v>3.39</v>
      </c>
    </row>
    <row r="24" spans="2:8">
      <c r="B24" s="1" t="s">
        <v>1026</v>
      </c>
      <c r="C24" s="9" t="s">
        <v>137</v>
      </c>
      <c r="D24" s="1" t="s">
        <v>172</v>
      </c>
      <c r="E24" s="1" t="s">
        <v>173</v>
      </c>
      <c r="F24" s="4">
        <v>18000</v>
      </c>
      <c r="G24" s="4">
        <v>367.06</v>
      </c>
      <c r="H24" s="4">
        <v>3.06</v>
      </c>
    </row>
    <row r="25" spans="2:8">
      <c r="B25" s="1" t="s">
        <v>1249</v>
      </c>
      <c r="C25" s="9" t="s">
        <v>137</v>
      </c>
      <c r="D25" s="1" t="s">
        <v>255</v>
      </c>
      <c r="E25" s="1" t="s">
        <v>270</v>
      </c>
      <c r="F25" s="4">
        <v>213333</v>
      </c>
      <c r="G25" s="4">
        <v>365.12</v>
      </c>
      <c r="H25" s="4">
        <v>3.05</v>
      </c>
    </row>
    <row r="26" spans="2:8">
      <c r="B26" s="1" t="s">
        <v>1046</v>
      </c>
      <c r="C26" s="9" t="s">
        <v>137</v>
      </c>
      <c r="D26" s="1" t="s">
        <v>140</v>
      </c>
      <c r="E26" s="1" t="s">
        <v>350</v>
      </c>
      <c r="F26" s="4">
        <v>80000</v>
      </c>
      <c r="G26" s="4">
        <v>356.4</v>
      </c>
      <c r="H26" s="4">
        <v>2.98</v>
      </c>
    </row>
    <row r="27" spans="2:8">
      <c r="B27" s="1" t="s">
        <v>1054</v>
      </c>
      <c r="C27" s="9" t="s">
        <v>137</v>
      </c>
      <c r="D27" s="1" t="s">
        <v>163</v>
      </c>
      <c r="E27" s="1" t="s">
        <v>351</v>
      </c>
      <c r="F27" s="4">
        <v>255000</v>
      </c>
      <c r="G27" s="4">
        <v>355.85</v>
      </c>
      <c r="H27" s="4">
        <v>2.97</v>
      </c>
    </row>
    <row r="28" spans="2:8">
      <c r="B28" s="1" t="s">
        <v>1440</v>
      </c>
      <c r="C28" s="9" t="s">
        <v>137</v>
      </c>
      <c r="D28" s="1" t="s">
        <v>172</v>
      </c>
      <c r="E28" s="1" t="s">
        <v>352</v>
      </c>
      <c r="F28" s="4">
        <v>70000</v>
      </c>
      <c r="G28" s="4">
        <v>350.49</v>
      </c>
      <c r="H28" s="4">
        <v>2.93</v>
      </c>
    </row>
    <row r="29" spans="2:8">
      <c r="B29" s="1" t="s">
        <v>1335</v>
      </c>
      <c r="C29" s="9" t="s">
        <v>137</v>
      </c>
      <c r="D29" s="1" t="s">
        <v>170</v>
      </c>
      <c r="E29" s="1" t="s">
        <v>274</v>
      </c>
      <c r="F29" s="4">
        <v>75000</v>
      </c>
      <c r="G29" s="4">
        <v>308.36</v>
      </c>
      <c r="H29" s="4">
        <v>2.57</v>
      </c>
    </row>
    <row r="30" spans="2:8">
      <c r="B30" s="1" t="s">
        <v>1004</v>
      </c>
      <c r="C30" s="9" t="s">
        <v>137</v>
      </c>
      <c r="D30" s="1" t="s">
        <v>170</v>
      </c>
      <c r="E30" s="1" t="s">
        <v>179</v>
      </c>
      <c r="F30" s="4">
        <v>12000</v>
      </c>
      <c r="G30" s="4">
        <v>287.29000000000002</v>
      </c>
      <c r="H30" s="4">
        <v>2.4</v>
      </c>
    </row>
    <row r="31" spans="2:8">
      <c r="B31" s="1" t="s">
        <v>1003</v>
      </c>
      <c r="C31" s="9" t="s">
        <v>137</v>
      </c>
      <c r="D31" s="1" t="s">
        <v>190</v>
      </c>
      <c r="E31" s="1" t="s">
        <v>353</v>
      </c>
      <c r="F31" s="4">
        <v>35000</v>
      </c>
      <c r="G31" s="4">
        <v>282.99</v>
      </c>
      <c r="H31" s="4">
        <v>2.36</v>
      </c>
    </row>
    <row r="32" spans="2:8">
      <c r="B32" s="1" t="s">
        <v>1296</v>
      </c>
      <c r="C32" s="9" t="s">
        <v>137</v>
      </c>
      <c r="D32" s="1" t="s">
        <v>172</v>
      </c>
      <c r="E32" s="1" t="s">
        <v>354</v>
      </c>
      <c r="F32" s="4">
        <v>7500</v>
      </c>
      <c r="G32" s="4">
        <v>274.29000000000002</v>
      </c>
      <c r="H32" s="4">
        <v>2.29</v>
      </c>
    </row>
    <row r="33" spans="2:8">
      <c r="B33" s="1" t="s">
        <v>1294</v>
      </c>
      <c r="C33" s="9" t="s">
        <v>137</v>
      </c>
      <c r="D33" s="1" t="s">
        <v>355</v>
      </c>
      <c r="E33" s="1" t="s">
        <v>356</v>
      </c>
      <c r="F33" s="4">
        <v>85000</v>
      </c>
      <c r="G33" s="4">
        <v>259.20999999999998</v>
      </c>
      <c r="H33" s="4">
        <v>2.16</v>
      </c>
    </row>
    <row r="34" spans="2:8">
      <c r="B34" s="1" t="s">
        <v>1289</v>
      </c>
      <c r="C34" s="9" t="s">
        <v>137</v>
      </c>
      <c r="D34" s="1" t="s">
        <v>170</v>
      </c>
      <c r="E34" s="1" t="s">
        <v>357</v>
      </c>
      <c r="F34" s="4">
        <v>17000</v>
      </c>
      <c r="G34" s="4">
        <v>253.74</v>
      </c>
      <c r="H34" s="4">
        <v>2.12</v>
      </c>
    </row>
    <row r="35" spans="2:8">
      <c r="B35" s="1" t="s">
        <v>1060</v>
      </c>
      <c r="C35" s="9" t="s">
        <v>137</v>
      </c>
      <c r="D35" s="1" t="s">
        <v>140</v>
      </c>
      <c r="E35" s="1" t="s">
        <v>358</v>
      </c>
      <c r="F35" s="4">
        <v>95000</v>
      </c>
      <c r="G35" s="4">
        <v>248.09</v>
      </c>
      <c r="H35" s="4">
        <v>2.0699999999999998</v>
      </c>
    </row>
    <row r="36" spans="2:8">
      <c r="B36" s="1" t="s">
        <v>994</v>
      </c>
      <c r="C36" s="9" t="s">
        <v>137</v>
      </c>
      <c r="D36" s="1" t="s">
        <v>359</v>
      </c>
      <c r="E36" s="1" t="s">
        <v>360</v>
      </c>
      <c r="F36" s="4">
        <v>130000</v>
      </c>
      <c r="G36" s="4">
        <v>235.56</v>
      </c>
      <c r="H36" s="4">
        <v>1.97</v>
      </c>
    </row>
    <row r="37" spans="2:8">
      <c r="B37" s="1" t="s">
        <v>1295</v>
      </c>
      <c r="C37" s="9" t="s">
        <v>137</v>
      </c>
      <c r="D37" s="1" t="s">
        <v>190</v>
      </c>
      <c r="E37" s="1" t="s">
        <v>361</v>
      </c>
      <c r="F37" s="4">
        <v>67800</v>
      </c>
      <c r="G37" s="4">
        <v>228.89</v>
      </c>
      <c r="H37" s="4">
        <v>1.91</v>
      </c>
    </row>
    <row r="38" spans="2:8">
      <c r="B38" s="1" t="s">
        <v>1024</v>
      </c>
      <c r="C38" s="9" t="s">
        <v>137</v>
      </c>
      <c r="D38" s="1" t="s">
        <v>170</v>
      </c>
      <c r="E38" s="1" t="s">
        <v>362</v>
      </c>
      <c r="F38" s="4">
        <v>800</v>
      </c>
      <c r="G38" s="4">
        <v>226.13</v>
      </c>
      <c r="H38" s="4">
        <v>1.89</v>
      </c>
    </row>
    <row r="39" spans="2:8">
      <c r="B39" s="1" t="s">
        <v>1022</v>
      </c>
      <c r="C39" s="9" t="s">
        <v>137</v>
      </c>
      <c r="D39" s="1" t="s">
        <v>163</v>
      </c>
      <c r="E39" s="1" t="s">
        <v>188</v>
      </c>
      <c r="F39" s="4">
        <v>40000</v>
      </c>
      <c r="G39" s="4">
        <v>223.1</v>
      </c>
      <c r="H39" s="4">
        <v>1.86</v>
      </c>
    </row>
    <row r="40" spans="2:8">
      <c r="B40" s="1" t="s">
        <v>1441</v>
      </c>
      <c r="C40" s="9" t="s">
        <v>137</v>
      </c>
      <c r="D40" s="1" t="s">
        <v>172</v>
      </c>
      <c r="E40" s="1" t="s">
        <v>363</v>
      </c>
      <c r="F40" s="4">
        <v>80000</v>
      </c>
      <c r="G40" s="4">
        <v>217.2</v>
      </c>
      <c r="H40" s="4">
        <v>1.81</v>
      </c>
    </row>
    <row r="41" spans="2:8">
      <c r="B41" s="1" t="s">
        <v>1088</v>
      </c>
      <c r="C41" s="9" t="s">
        <v>137</v>
      </c>
      <c r="D41" s="1" t="s">
        <v>190</v>
      </c>
      <c r="E41" s="1" t="s">
        <v>364</v>
      </c>
      <c r="F41" s="4">
        <v>7300</v>
      </c>
      <c r="G41" s="4">
        <v>215.36</v>
      </c>
      <c r="H41" s="4">
        <v>1.8</v>
      </c>
    </row>
    <row r="42" spans="2:8">
      <c r="B42" s="1" t="s">
        <v>1009</v>
      </c>
      <c r="C42" s="9" t="s">
        <v>137</v>
      </c>
      <c r="D42" s="1" t="s">
        <v>255</v>
      </c>
      <c r="E42" s="1" t="s">
        <v>365</v>
      </c>
      <c r="F42" s="4">
        <v>160000</v>
      </c>
      <c r="G42" s="4">
        <v>200</v>
      </c>
      <c r="H42" s="4">
        <v>1.67</v>
      </c>
    </row>
    <row r="43" spans="2:8">
      <c r="B43" s="1" t="s">
        <v>1442</v>
      </c>
      <c r="C43" s="9" t="s">
        <v>137</v>
      </c>
      <c r="D43" s="1" t="s">
        <v>170</v>
      </c>
      <c r="E43" s="1" t="s">
        <v>366</v>
      </c>
      <c r="F43" s="4">
        <v>75000</v>
      </c>
      <c r="G43" s="4">
        <v>198.49</v>
      </c>
      <c r="H43" s="4">
        <v>1.66</v>
      </c>
    </row>
    <row r="44" spans="2:8">
      <c r="B44" s="1" t="s">
        <v>1443</v>
      </c>
      <c r="C44" s="9" t="s">
        <v>137</v>
      </c>
      <c r="D44" s="1" t="s">
        <v>341</v>
      </c>
      <c r="E44" s="1" t="s">
        <v>367</v>
      </c>
      <c r="F44" s="4">
        <v>100000</v>
      </c>
      <c r="G44" s="4">
        <v>189.6</v>
      </c>
      <c r="H44" s="4">
        <v>1.58</v>
      </c>
    </row>
    <row r="45" spans="2:8">
      <c r="B45" s="1" t="s">
        <v>1341</v>
      </c>
      <c r="C45" s="9" t="s">
        <v>137</v>
      </c>
      <c r="D45" s="1" t="s">
        <v>190</v>
      </c>
      <c r="E45" s="1" t="s">
        <v>191</v>
      </c>
      <c r="F45" s="4">
        <v>3000</v>
      </c>
      <c r="G45" s="4">
        <v>173.35</v>
      </c>
      <c r="H45" s="4">
        <v>1.45</v>
      </c>
    </row>
    <row r="46" spans="2:8">
      <c r="B46" s="2" t="s">
        <v>203</v>
      </c>
      <c r="C46" s="11"/>
      <c r="D46" s="2"/>
      <c r="E46" s="2"/>
      <c r="F46" s="7"/>
      <c r="G46" s="7">
        <f>SUM(G12:G45)</f>
        <v>11682.8</v>
      </c>
      <c r="H46" s="7">
        <f>SUM(H12:H45)</f>
        <v>97.529999999999987</v>
      </c>
    </row>
    <row r="47" spans="2:8">
      <c r="B47" s="2" t="s">
        <v>204</v>
      </c>
      <c r="C47" s="11"/>
      <c r="D47" s="2"/>
      <c r="E47" s="2"/>
      <c r="F47" s="7"/>
      <c r="G47" s="7">
        <v>302.43</v>
      </c>
      <c r="H47" s="7">
        <v>2.52</v>
      </c>
    </row>
    <row r="48" spans="2:8">
      <c r="B48" s="2" t="s">
        <v>121</v>
      </c>
      <c r="C48" s="11"/>
      <c r="D48" s="2"/>
      <c r="E48" s="2"/>
      <c r="F48" s="7"/>
      <c r="G48" s="7">
        <v>11985.23</v>
      </c>
      <c r="H48" s="7">
        <v>100.05</v>
      </c>
    </row>
    <row r="49" spans="2:8">
      <c r="B49" s="2" t="s">
        <v>259</v>
      </c>
      <c r="C49" s="11"/>
      <c r="D49" s="2"/>
      <c r="E49" s="2"/>
      <c r="F49" s="7"/>
      <c r="G49" s="7">
        <v>-6.4489234899990038</v>
      </c>
      <c r="H49" s="7">
        <v>-4.9999999999997158E-2</v>
      </c>
    </row>
    <row r="50" spans="2:8">
      <c r="B50" s="2" t="s">
        <v>123</v>
      </c>
      <c r="C50" s="11"/>
      <c r="D50" s="2"/>
      <c r="E50" s="2"/>
      <c r="F50" s="7"/>
      <c r="G50" s="7">
        <v>11978.78107651</v>
      </c>
      <c r="H50" s="7">
        <v>100</v>
      </c>
    </row>
    <row r="51" spans="2:8">
      <c r="B51" s="1" t="s">
        <v>124</v>
      </c>
    </row>
    <row r="52" spans="2:8">
      <c r="B52" s="1" t="s">
        <v>125</v>
      </c>
    </row>
    <row r="54" spans="2:8" ht="25.5">
      <c r="B54" s="8" t="s">
        <v>126</v>
      </c>
      <c r="C54" s="9" t="s">
        <v>127</v>
      </c>
    </row>
    <row r="55" spans="2:8">
      <c r="B55" s="2"/>
    </row>
    <row r="56" spans="2:8">
      <c r="B56" s="2" t="s">
        <v>128</v>
      </c>
    </row>
    <row r="57" spans="2:8">
      <c r="B57" s="2" t="s">
        <v>205</v>
      </c>
    </row>
    <row r="58" spans="2:8">
      <c r="B58" s="2" t="s">
        <v>129</v>
      </c>
    </row>
    <row r="59" spans="2:8">
      <c r="B59" s="2" t="s">
        <v>368</v>
      </c>
      <c r="C59" s="11"/>
    </row>
    <row r="60" spans="2:8">
      <c r="B60" s="2" t="s">
        <v>369</v>
      </c>
      <c r="C60" s="11"/>
    </row>
    <row r="61" spans="2:8">
      <c r="B61" s="2" t="s">
        <v>370</v>
      </c>
      <c r="C61" s="11"/>
    </row>
    <row r="62" spans="2:8">
      <c r="B62" s="2" t="s">
        <v>371</v>
      </c>
      <c r="C62" s="11"/>
    </row>
    <row r="63" spans="2:8">
      <c r="B63" s="2" t="s">
        <v>372</v>
      </c>
      <c r="C63" s="11"/>
    </row>
    <row r="64" spans="2:8">
      <c r="B64" s="2" t="s">
        <v>373</v>
      </c>
      <c r="C64" s="11"/>
    </row>
    <row r="65" spans="2:8">
      <c r="B65" s="2" t="s">
        <v>374</v>
      </c>
      <c r="C65" s="11"/>
    </row>
    <row r="66" spans="2:8">
      <c r="B66" s="2" t="s">
        <v>375</v>
      </c>
      <c r="C66" s="11"/>
    </row>
    <row r="67" spans="2:8" s="93" customFormat="1">
      <c r="B67" s="94" t="s">
        <v>2323</v>
      </c>
      <c r="C67" s="95"/>
      <c r="F67" s="96"/>
      <c r="G67" s="96"/>
      <c r="H67" s="96"/>
    </row>
    <row r="68" spans="2:8" s="93" customFormat="1">
      <c r="B68" s="94" t="s">
        <v>130</v>
      </c>
      <c r="C68" s="97"/>
      <c r="F68" s="96"/>
      <c r="G68" s="96"/>
      <c r="H68" s="96"/>
    </row>
    <row r="69" spans="2:8" s="93" customFormat="1">
      <c r="B69" s="94" t="s">
        <v>131</v>
      </c>
      <c r="C69" s="97"/>
      <c r="F69" s="96"/>
      <c r="G69" s="96"/>
      <c r="H69" s="96"/>
    </row>
  </sheetData>
  <mergeCells count="2">
    <mergeCell ref="B1:E1"/>
    <mergeCell ref="C3:C7"/>
  </mergeCells>
  <hyperlinks>
    <hyperlink ref="A1" location="Index!A1" display="Index" xr:uid="{00000000-0004-0000-0600-000000000000}"/>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77"/>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7109375" style="1" bestFit="1" customWidth="1"/>
    <col min="5" max="5" width="14"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73</v>
      </c>
      <c r="C1" s="297"/>
      <c r="D1" s="297"/>
      <c r="E1" s="297"/>
    </row>
    <row r="2" spans="1:9" ht="13.5" thickBot="1"/>
    <row r="3" spans="1:9" ht="15">
      <c r="B3" s="85" t="s">
        <v>2914</v>
      </c>
      <c r="C3" s="304"/>
    </row>
    <row r="4" spans="1:9" ht="15">
      <c r="B4" s="87" t="s">
        <v>2915</v>
      </c>
      <c r="C4" s="305"/>
    </row>
    <row r="5" spans="1:9" ht="15">
      <c r="B5" s="87" t="s">
        <v>2295</v>
      </c>
      <c r="C5" s="305"/>
    </row>
    <row r="6" spans="1:9" ht="15">
      <c r="B6" s="86" t="s">
        <v>2809</v>
      </c>
      <c r="C6" s="305"/>
    </row>
    <row r="7" spans="1:9" ht="30.75" thickBot="1">
      <c r="B7" s="88" t="s">
        <v>2916</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989</v>
      </c>
      <c r="C15" s="9" t="s">
        <v>137</v>
      </c>
      <c r="D15" s="1" t="s">
        <v>177</v>
      </c>
      <c r="E15" s="1" t="s">
        <v>178</v>
      </c>
      <c r="F15" s="4">
        <v>387500</v>
      </c>
      <c r="G15" s="4">
        <v>6205.62</v>
      </c>
      <c r="H15" s="4">
        <v>8.8800000000000008</v>
      </c>
    </row>
    <row r="16" spans="1:9">
      <c r="B16" s="1" t="s">
        <v>1261</v>
      </c>
      <c r="C16" s="9" t="s">
        <v>137</v>
      </c>
      <c r="D16" s="1" t="s">
        <v>448</v>
      </c>
      <c r="E16" s="1" t="s">
        <v>481</v>
      </c>
      <c r="F16" s="4">
        <v>1552340</v>
      </c>
      <c r="G16" s="4">
        <v>4204.51</v>
      </c>
      <c r="H16" s="4">
        <v>6.02</v>
      </c>
    </row>
    <row r="17" spans="2:8">
      <c r="B17" s="1" t="s">
        <v>1095</v>
      </c>
      <c r="C17" s="9" t="s">
        <v>137</v>
      </c>
      <c r="D17" s="1" t="s">
        <v>184</v>
      </c>
      <c r="E17" s="1" t="s">
        <v>494</v>
      </c>
      <c r="F17" s="4">
        <v>163066</v>
      </c>
      <c r="G17" s="4">
        <v>3394.63</v>
      </c>
      <c r="H17" s="4">
        <v>4.8600000000000003</v>
      </c>
    </row>
    <row r="18" spans="2:8">
      <c r="B18" s="1" t="s">
        <v>1355</v>
      </c>
      <c r="C18" s="9" t="s">
        <v>137</v>
      </c>
      <c r="D18" s="1" t="s">
        <v>184</v>
      </c>
      <c r="E18" s="1" t="s">
        <v>185</v>
      </c>
      <c r="F18" s="4">
        <v>223000</v>
      </c>
      <c r="G18" s="4">
        <v>2792.18</v>
      </c>
      <c r="H18" s="4">
        <v>3.99</v>
      </c>
    </row>
    <row r="19" spans="2:8">
      <c r="B19" s="1" t="s">
        <v>1249</v>
      </c>
      <c r="C19" s="9" t="s">
        <v>137</v>
      </c>
      <c r="D19" s="1" t="s">
        <v>255</v>
      </c>
      <c r="E19" s="1" t="s">
        <v>270</v>
      </c>
      <c r="F19" s="4">
        <v>1577333</v>
      </c>
      <c r="G19" s="4">
        <v>2699.61</v>
      </c>
      <c r="H19" s="4">
        <v>3.86</v>
      </c>
    </row>
    <row r="20" spans="2:8">
      <c r="B20" s="1" t="s">
        <v>1033</v>
      </c>
      <c r="C20" s="9" t="s">
        <v>137</v>
      </c>
      <c r="D20" s="1" t="s">
        <v>225</v>
      </c>
      <c r="E20" s="1" t="s">
        <v>509</v>
      </c>
      <c r="F20" s="4">
        <v>127000</v>
      </c>
      <c r="G20" s="4">
        <v>2480.56</v>
      </c>
      <c r="H20" s="4">
        <v>3.55</v>
      </c>
    </row>
    <row r="21" spans="2:8">
      <c r="B21" s="1" t="s">
        <v>1041</v>
      </c>
      <c r="C21" s="9" t="s">
        <v>137</v>
      </c>
      <c r="D21" s="1" t="s">
        <v>170</v>
      </c>
      <c r="E21" s="1" t="s">
        <v>171</v>
      </c>
      <c r="F21" s="4">
        <v>31300</v>
      </c>
      <c r="G21" s="4">
        <v>2384.81</v>
      </c>
      <c r="H21" s="4">
        <v>3.41</v>
      </c>
    </row>
    <row r="22" spans="2:8">
      <c r="B22" s="1" t="s">
        <v>1004</v>
      </c>
      <c r="C22" s="9" t="s">
        <v>137</v>
      </c>
      <c r="D22" s="1" t="s">
        <v>170</v>
      </c>
      <c r="E22" s="1" t="s">
        <v>179</v>
      </c>
      <c r="F22" s="4">
        <v>95000</v>
      </c>
      <c r="G22" s="4">
        <v>2274.4</v>
      </c>
      <c r="H22" s="4">
        <v>3.25</v>
      </c>
    </row>
    <row r="23" spans="2:8">
      <c r="B23" s="1" t="s">
        <v>1098</v>
      </c>
      <c r="C23" s="9" t="s">
        <v>137</v>
      </c>
      <c r="D23" s="1" t="s">
        <v>255</v>
      </c>
      <c r="E23" s="1" t="s">
        <v>424</v>
      </c>
      <c r="F23" s="4">
        <v>1845000</v>
      </c>
      <c r="G23" s="4">
        <v>2180.79</v>
      </c>
      <c r="H23" s="4">
        <v>3.12</v>
      </c>
    </row>
    <row r="24" spans="2:8">
      <c r="B24" s="1" t="s">
        <v>1444</v>
      </c>
      <c r="C24" s="9" t="s">
        <v>137</v>
      </c>
      <c r="D24" s="1" t="s">
        <v>174</v>
      </c>
      <c r="E24" s="1" t="s">
        <v>175</v>
      </c>
      <c r="F24" s="4">
        <v>270000</v>
      </c>
      <c r="G24" s="4">
        <v>2148.5300000000002</v>
      </c>
      <c r="H24" s="4">
        <v>3.07</v>
      </c>
    </row>
    <row r="25" spans="2:8">
      <c r="B25" s="1" t="s">
        <v>995</v>
      </c>
      <c r="C25" s="9" t="s">
        <v>137</v>
      </c>
      <c r="D25" s="1" t="s">
        <v>448</v>
      </c>
      <c r="E25" s="1" t="s">
        <v>449</v>
      </c>
      <c r="F25" s="4">
        <v>635000</v>
      </c>
      <c r="G25" s="4">
        <v>2144.08</v>
      </c>
      <c r="H25" s="4">
        <v>3.07</v>
      </c>
    </row>
    <row r="26" spans="2:8">
      <c r="B26" s="1" t="s">
        <v>1006</v>
      </c>
      <c r="C26" s="9" t="s">
        <v>137</v>
      </c>
      <c r="D26" s="1" t="s">
        <v>170</v>
      </c>
      <c r="E26" s="1" t="s">
        <v>348</v>
      </c>
      <c r="F26" s="4">
        <v>137000</v>
      </c>
      <c r="G26" s="4">
        <v>2125.35</v>
      </c>
      <c r="H26" s="4">
        <v>3.04</v>
      </c>
    </row>
    <row r="27" spans="2:8">
      <c r="B27" s="1" t="s">
        <v>1306</v>
      </c>
      <c r="C27" s="9" t="s">
        <v>137</v>
      </c>
      <c r="D27" s="1" t="s">
        <v>184</v>
      </c>
      <c r="E27" s="1" t="s">
        <v>533</v>
      </c>
      <c r="F27" s="4">
        <v>29000</v>
      </c>
      <c r="G27" s="4">
        <v>1990.36</v>
      </c>
      <c r="H27" s="4">
        <v>2.85</v>
      </c>
    </row>
    <row r="28" spans="2:8">
      <c r="B28" s="1" t="s">
        <v>1059</v>
      </c>
      <c r="C28" s="9" t="s">
        <v>137</v>
      </c>
      <c r="D28" s="1" t="s">
        <v>184</v>
      </c>
      <c r="E28" s="1" t="s">
        <v>442</v>
      </c>
      <c r="F28" s="4">
        <v>227000</v>
      </c>
      <c r="G28" s="4">
        <v>1934.95</v>
      </c>
      <c r="H28" s="4">
        <v>2.77</v>
      </c>
    </row>
    <row r="29" spans="2:8">
      <c r="B29" s="1" t="s">
        <v>1263</v>
      </c>
      <c r="C29" s="9" t="s">
        <v>137</v>
      </c>
      <c r="D29" s="1" t="s">
        <v>160</v>
      </c>
      <c r="E29" s="1" t="s">
        <v>198</v>
      </c>
      <c r="F29" s="4">
        <v>7800</v>
      </c>
      <c r="G29" s="4">
        <v>1923.55</v>
      </c>
      <c r="H29" s="4">
        <v>2.75</v>
      </c>
    </row>
    <row r="30" spans="2:8">
      <c r="B30" s="1" t="s">
        <v>1250</v>
      </c>
      <c r="C30" s="9" t="s">
        <v>137</v>
      </c>
      <c r="D30" s="1" t="s">
        <v>225</v>
      </c>
      <c r="E30" s="1" t="s">
        <v>444</v>
      </c>
      <c r="F30" s="4">
        <v>113000</v>
      </c>
      <c r="G30" s="4">
        <v>1920.04</v>
      </c>
      <c r="H30" s="4">
        <v>2.75</v>
      </c>
    </row>
    <row r="31" spans="2:8">
      <c r="B31" s="1" t="s">
        <v>1022</v>
      </c>
      <c r="C31" s="9" t="s">
        <v>137</v>
      </c>
      <c r="D31" s="1" t="s">
        <v>163</v>
      </c>
      <c r="E31" s="1" t="s">
        <v>188</v>
      </c>
      <c r="F31" s="4">
        <v>320000</v>
      </c>
      <c r="G31" s="4">
        <v>1784.8</v>
      </c>
      <c r="H31" s="4">
        <v>2.5499999999999998</v>
      </c>
    </row>
    <row r="32" spans="2:8">
      <c r="B32" s="1" t="s">
        <v>1368</v>
      </c>
      <c r="C32" s="9" t="s">
        <v>137</v>
      </c>
      <c r="D32" s="1" t="s">
        <v>184</v>
      </c>
      <c r="E32" s="1" t="s">
        <v>489</v>
      </c>
      <c r="F32" s="4">
        <v>88400</v>
      </c>
      <c r="G32" s="4">
        <v>1768.62</v>
      </c>
      <c r="H32" s="4">
        <v>2.5299999999999998</v>
      </c>
    </row>
    <row r="33" spans="2:8">
      <c r="B33" s="1" t="s">
        <v>991</v>
      </c>
      <c r="C33" s="9" t="s">
        <v>137</v>
      </c>
      <c r="D33" s="1" t="s">
        <v>196</v>
      </c>
      <c r="E33" s="1" t="s">
        <v>426</v>
      </c>
      <c r="F33" s="4">
        <v>252000</v>
      </c>
      <c r="G33" s="4">
        <v>1699.74</v>
      </c>
      <c r="H33" s="4">
        <v>2.4300000000000002</v>
      </c>
    </row>
    <row r="34" spans="2:8">
      <c r="B34" s="1" t="s">
        <v>1024</v>
      </c>
      <c r="C34" s="9" t="s">
        <v>137</v>
      </c>
      <c r="D34" s="1" t="s">
        <v>170</v>
      </c>
      <c r="E34" s="1" t="s">
        <v>362</v>
      </c>
      <c r="F34" s="4">
        <v>5950</v>
      </c>
      <c r="G34" s="4">
        <v>1681.81</v>
      </c>
      <c r="H34" s="4">
        <v>2.41</v>
      </c>
    </row>
    <row r="35" spans="2:8">
      <c r="B35" s="1" t="s">
        <v>983</v>
      </c>
      <c r="C35" s="9" t="s">
        <v>137</v>
      </c>
      <c r="D35" s="1" t="s">
        <v>140</v>
      </c>
      <c r="E35" s="1" t="s">
        <v>141</v>
      </c>
      <c r="F35" s="4">
        <v>82000</v>
      </c>
      <c r="G35" s="4">
        <v>1668.95</v>
      </c>
      <c r="H35" s="4">
        <v>2.39</v>
      </c>
    </row>
    <row r="36" spans="2:8">
      <c r="B36" s="1" t="s">
        <v>1445</v>
      </c>
      <c r="C36" s="9" t="s">
        <v>137</v>
      </c>
      <c r="D36" s="1" t="s">
        <v>184</v>
      </c>
      <c r="E36" s="1" t="s">
        <v>534</v>
      </c>
      <c r="F36" s="4">
        <v>104000</v>
      </c>
      <c r="G36" s="4">
        <v>1628.95</v>
      </c>
      <c r="H36" s="4">
        <v>2.33</v>
      </c>
    </row>
    <row r="37" spans="2:8">
      <c r="B37" s="1" t="s">
        <v>1349</v>
      </c>
      <c r="C37" s="9" t="s">
        <v>137</v>
      </c>
      <c r="D37" s="1" t="s">
        <v>225</v>
      </c>
      <c r="E37" s="1" t="s">
        <v>505</v>
      </c>
      <c r="F37" s="4">
        <v>3410</v>
      </c>
      <c r="G37" s="4">
        <v>1457.06</v>
      </c>
      <c r="H37" s="4">
        <v>2.08</v>
      </c>
    </row>
    <row r="38" spans="2:8">
      <c r="B38" s="1" t="s">
        <v>1096</v>
      </c>
      <c r="C38" s="9" t="s">
        <v>137</v>
      </c>
      <c r="D38" s="1" t="s">
        <v>163</v>
      </c>
      <c r="E38" s="1" t="s">
        <v>164</v>
      </c>
      <c r="F38" s="4">
        <v>200000</v>
      </c>
      <c r="G38" s="4">
        <v>1429.9</v>
      </c>
      <c r="H38" s="4">
        <v>2.0499999999999998</v>
      </c>
    </row>
    <row r="39" spans="2:8">
      <c r="B39" s="1" t="s">
        <v>1009</v>
      </c>
      <c r="C39" s="9" t="s">
        <v>137</v>
      </c>
      <c r="D39" s="1" t="s">
        <v>255</v>
      </c>
      <c r="E39" s="1" t="s">
        <v>365</v>
      </c>
      <c r="F39" s="4">
        <v>1100000</v>
      </c>
      <c r="G39" s="4">
        <v>1375</v>
      </c>
      <c r="H39" s="4">
        <v>1.97</v>
      </c>
    </row>
    <row r="40" spans="2:8">
      <c r="B40" s="1" t="s">
        <v>1047</v>
      </c>
      <c r="C40" s="9" t="s">
        <v>137</v>
      </c>
      <c r="D40" s="1" t="s">
        <v>344</v>
      </c>
      <c r="E40" s="1" t="s">
        <v>347</v>
      </c>
      <c r="F40" s="4">
        <v>1400000</v>
      </c>
      <c r="G40" s="4">
        <v>1309</v>
      </c>
      <c r="H40" s="4">
        <v>1.87</v>
      </c>
    </row>
    <row r="41" spans="2:8">
      <c r="B41" s="1" t="s">
        <v>1394</v>
      </c>
      <c r="C41" s="9" t="s">
        <v>137</v>
      </c>
      <c r="D41" s="1" t="s">
        <v>184</v>
      </c>
      <c r="E41" s="1" t="s">
        <v>242</v>
      </c>
      <c r="F41" s="4">
        <v>112000</v>
      </c>
      <c r="G41" s="4">
        <v>1298.19</v>
      </c>
      <c r="H41" s="4">
        <v>1.86</v>
      </c>
    </row>
    <row r="42" spans="2:8">
      <c r="B42" s="1" t="s">
        <v>1255</v>
      </c>
      <c r="C42" s="9" t="s">
        <v>137</v>
      </c>
      <c r="D42" s="1" t="s">
        <v>255</v>
      </c>
      <c r="E42" s="1" t="s">
        <v>445</v>
      </c>
      <c r="F42" s="4">
        <v>300000</v>
      </c>
      <c r="G42" s="4">
        <v>1280.55</v>
      </c>
      <c r="H42" s="4">
        <v>1.83</v>
      </c>
    </row>
    <row r="43" spans="2:8">
      <c r="B43" s="1" t="s">
        <v>1297</v>
      </c>
      <c r="C43" s="9" t="s">
        <v>137</v>
      </c>
      <c r="D43" s="1" t="s">
        <v>225</v>
      </c>
      <c r="E43" s="1" t="s">
        <v>450</v>
      </c>
      <c r="F43" s="4">
        <v>89300</v>
      </c>
      <c r="G43" s="4">
        <v>1266.6300000000001</v>
      </c>
      <c r="H43" s="4">
        <v>1.81</v>
      </c>
    </row>
    <row r="44" spans="2:8">
      <c r="B44" s="1" t="s">
        <v>1311</v>
      </c>
      <c r="C44" s="9" t="s">
        <v>137</v>
      </c>
      <c r="D44" s="1" t="s">
        <v>196</v>
      </c>
      <c r="E44" s="1" t="s">
        <v>197</v>
      </c>
      <c r="F44" s="4">
        <v>1130000</v>
      </c>
      <c r="G44" s="4">
        <v>1252.04</v>
      </c>
      <c r="H44" s="4">
        <v>1.79</v>
      </c>
    </row>
    <row r="45" spans="2:8">
      <c r="B45" s="1" t="s">
        <v>1260</v>
      </c>
      <c r="C45" s="9" t="s">
        <v>137</v>
      </c>
      <c r="D45" s="1" t="s">
        <v>448</v>
      </c>
      <c r="E45" s="1" t="s">
        <v>535</v>
      </c>
      <c r="F45" s="4">
        <v>72000</v>
      </c>
      <c r="G45" s="4">
        <v>1153.69</v>
      </c>
      <c r="H45" s="4">
        <v>1.65</v>
      </c>
    </row>
    <row r="46" spans="2:8">
      <c r="B46" s="1" t="s">
        <v>1252</v>
      </c>
      <c r="C46" s="9" t="s">
        <v>137</v>
      </c>
      <c r="D46" s="1" t="s">
        <v>255</v>
      </c>
      <c r="E46" s="1" t="s">
        <v>443</v>
      </c>
      <c r="F46" s="4">
        <v>137000</v>
      </c>
      <c r="G46" s="4">
        <v>1149.1600000000001</v>
      </c>
      <c r="H46" s="4">
        <v>1.64</v>
      </c>
    </row>
    <row r="47" spans="2:8">
      <c r="B47" s="1" t="s">
        <v>1446</v>
      </c>
      <c r="C47" s="9" t="s">
        <v>137</v>
      </c>
      <c r="D47" s="1" t="s">
        <v>448</v>
      </c>
      <c r="E47" s="1" t="s">
        <v>536</v>
      </c>
      <c r="F47" s="4">
        <v>126000</v>
      </c>
      <c r="G47" s="4">
        <v>1088.2</v>
      </c>
      <c r="H47" s="4">
        <v>1.56</v>
      </c>
    </row>
    <row r="48" spans="2:8">
      <c r="B48" s="1" t="s">
        <v>1443</v>
      </c>
      <c r="C48" s="9" t="s">
        <v>137</v>
      </c>
      <c r="D48" s="1" t="s">
        <v>341</v>
      </c>
      <c r="E48" s="1" t="s">
        <v>367</v>
      </c>
      <c r="F48" s="4">
        <v>497000</v>
      </c>
      <c r="G48" s="4">
        <v>942.31</v>
      </c>
      <c r="H48" s="4">
        <v>1.35</v>
      </c>
    </row>
    <row r="49" spans="2:10">
      <c r="B49" s="94" t="s">
        <v>2350</v>
      </c>
      <c r="G49" s="7">
        <f>SUM(G15:G48)</f>
        <v>68038.570000000007</v>
      </c>
      <c r="H49" s="7">
        <f>SUM(H15:H48)</f>
        <v>97.34</v>
      </c>
    </row>
    <row r="50" spans="2:10">
      <c r="B50" s="2" t="s">
        <v>2367</v>
      </c>
    </row>
    <row r="51" spans="2:10">
      <c r="B51" s="2" t="s">
        <v>2368</v>
      </c>
    </row>
    <row r="52" spans="2:10">
      <c r="B52" s="1" t="s">
        <v>254</v>
      </c>
      <c r="C52" s="9" t="s">
        <v>137</v>
      </c>
      <c r="D52" s="1" t="s">
        <v>255</v>
      </c>
      <c r="E52" s="1" t="s">
        <v>256</v>
      </c>
      <c r="F52" s="4">
        <v>699600</v>
      </c>
      <c r="G52" s="4">
        <v>832.24</v>
      </c>
      <c r="H52" s="4">
        <v>1.19</v>
      </c>
    </row>
    <row r="53" spans="2:10">
      <c r="B53" s="2" t="s">
        <v>2353</v>
      </c>
      <c r="G53" s="7">
        <f>SUM(G52)</f>
        <v>832.24</v>
      </c>
      <c r="H53" s="7">
        <f>SUM(H52)</f>
        <v>1.19</v>
      </c>
    </row>
    <row r="54" spans="2:10">
      <c r="B54" s="2" t="s">
        <v>2354</v>
      </c>
      <c r="G54" s="7">
        <f>+G49+G53</f>
        <v>68870.810000000012</v>
      </c>
      <c r="H54" s="7">
        <f>+H49+H53</f>
        <v>98.53</v>
      </c>
      <c r="I54" s="74"/>
      <c r="J54" s="74"/>
    </row>
    <row r="55" spans="2:10">
      <c r="B55" s="2" t="s">
        <v>204</v>
      </c>
      <c r="C55" s="11"/>
      <c r="D55" s="2"/>
      <c r="E55" s="2"/>
      <c r="F55" s="7"/>
      <c r="G55" s="7">
        <v>1177.33</v>
      </c>
      <c r="H55" s="7">
        <v>1.68</v>
      </c>
    </row>
    <row r="56" spans="2:10">
      <c r="B56" s="2" t="s">
        <v>121</v>
      </c>
      <c r="C56" s="11"/>
      <c r="D56" s="2"/>
      <c r="E56" s="2"/>
      <c r="F56" s="7"/>
      <c r="G56" s="7">
        <v>70048.14</v>
      </c>
      <c r="H56" s="7">
        <v>100.21</v>
      </c>
    </row>
    <row r="57" spans="2:10">
      <c r="B57" s="2" t="s">
        <v>259</v>
      </c>
      <c r="C57" s="11"/>
      <c r="D57" s="2"/>
      <c r="E57" s="2"/>
      <c r="F57" s="7"/>
      <c r="G57" s="7">
        <v>-153.28243859000031</v>
      </c>
      <c r="H57" s="7">
        <v>-0.20999999999999375</v>
      </c>
    </row>
    <row r="58" spans="2:10">
      <c r="B58" s="2" t="s">
        <v>123</v>
      </c>
      <c r="C58" s="11"/>
      <c r="D58" s="2"/>
      <c r="E58" s="2"/>
      <c r="F58" s="7"/>
      <c r="G58" s="7">
        <v>69894.857561409997</v>
      </c>
      <c r="H58" s="7">
        <v>100</v>
      </c>
    </row>
    <row r="59" spans="2:10">
      <c r="B59" s="1" t="s">
        <v>124</v>
      </c>
    </row>
    <row r="60" spans="2:10">
      <c r="B60" s="1" t="s">
        <v>125</v>
      </c>
    </row>
    <row r="62" spans="2:10" ht="25.5">
      <c r="B62" s="8" t="s">
        <v>126</v>
      </c>
      <c r="C62" s="9" t="s">
        <v>127</v>
      </c>
    </row>
    <row r="63" spans="2:10">
      <c r="B63" s="2"/>
    </row>
    <row r="64" spans="2:10">
      <c r="B64" s="2" t="s">
        <v>128</v>
      </c>
    </row>
    <row r="65" spans="2:8">
      <c r="B65" s="2" t="s">
        <v>205</v>
      </c>
    </row>
    <row r="66" spans="2:8">
      <c r="B66" s="2" t="s">
        <v>129</v>
      </c>
    </row>
    <row r="67" spans="2:8">
      <c r="B67" s="2" t="s">
        <v>537</v>
      </c>
      <c r="C67" s="11"/>
    </row>
    <row r="68" spans="2:8">
      <c r="B68" s="2" t="s">
        <v>538</v>
      </c>
      <c r="C68" s="11"/>
    </row>
    <row r="69" spans="2:8">
      <c r="B69" s="2" t="s">
        <v>539</v>
      </c>
      <c r="C69" s="11"/>
    </row>
    <row r="70" spans="2:8">
      <c r="B70" s="2" t="s">
        <v>540</v>
      </c>
      <c r="C70" s="11"/>
    </row>
    <row r="71" spans="2:8">
      <c r="B71" s="2" t="s">
        <v>541</v>
      </c>
      <c r="C71" s="11"/>
    </row>
    <row r="72" spans="2:8">
      <c r="B72" s="2" t="s">
        <v>542</v>
      </c>
      <c r="C72" s="11"/>
    </row>
    <row r="73" spans="2:8">
      <c r="B73" s="2" t="s">
        <v>543</v>
      </c>
      <c r="C73" s="11"/>
    </row>
    <row r="74" spans="2:8">
      <c r="B74" s="2" t="s">
        <v>544</v>
      </c>
      <c r="C74" s="11"/>
    </row>
    <row r="75" spans="2:8" s="93" customFormat="1">
      <c r="B75" s="94" t="s">
        <v>2312</v>
      </c>
      <c r="C75" s="95"/>
      <c r="F75" s="96"/>
      <c r="G75" s="96"/>
      <c r="H75" s="96"/>
    </row>
    <row r="76" spans="2:8" s="93" customFormat="1">
      <c r="B76" s="94" t="s">
        <v>130</v>
      </c>
      <c r="C76" s="97"/>
      <c r="F76" s="96"/>
      <c r="G76" s="96"/>
      <c r="H76" s="96"/>
    </row>
    <row r="77" spans="2:8" s="93" customFormat="1">
      <c r="B77" s="94" t="s">
        <v>131</v>
      </c>
      <c r="C77" s="97"/>
      <c r="F77" s="96"/>
      <c r="G77" s="96"/>
      <c r="H77" s="96"/>
    </row>
  </sheetData>
  <mergeCells count="2">
    <mergeCell ref="B1:E1"/>
    <mergeCell ref="C3:C7"/>
  </mergeCells>
  <hyperlinks>
    <hyperlink ref="A1" location="Index!A1" display="Index" xr:uid="{00000000-0004-0000-0E00-000000000000}"/>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80"/>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7109375" style="1" bestFit="1" customWidth="1"/>
    <col min="5" max="5" width="13.5703125" style="1" bestFit="1" customWidth="1"/>
    <col min="6" max="6" width="10.5703125" style="4" bestFit="1" customWidth="1"/>
    <col min="7" max="7" width="18.140625" style="4" bestFit="1" customWidth="1"/>
    <col min="8" max="8" width="9.140625" style="4" bestFit="1" customWidth="1"/>
    <col min="9" max="16384" width="9.140625" style="1"/>
  </cols>
  <sheetData>
    <row r="1" spans="1:9">
      <c r="A1" s="3" t="s">
        <v>0</v>
      </c>
      <c r="B1" s="297" t="s">
        <v>55</v>
      </c>
      <c r="C1" s="297"/>
      <c r="D1" s="297"/>
      <c r="E1" s="297"/>
    </row>
    <row r="2" spans="1:9" ht="13.5" thickBot="1"/>
    <row r="3" spans="1:9" ht="15">
      <c r="B3" s="85" t="s">
        <v>2917</v>
      </c>
      <c r="C3" s="304"/>
    </row>
    <row r="4" spans="1:9" ht="15">
      <c r="B4" s="87" t="s">
        <v>2918</v>
      </c>
      <c r="C4" s="305"/>
    </row>
    <row r="5" spans="1:9" ht="15">
      <c r="B5" s="87" t="s">
        <v>2295</v>
      </c>
      <c r="C5" s="305"/>
    </row>
    <row r="6" spans="1:9" ht="15">
      <c r="B6" s="87" t="s">
        <v>2809</v>
      </c>
      <c r="C6" s="305"/>
    </row>
    <row r="7" spans="1:9" ht="45.75" thickBot="1">
      <c r="B7" s="88" t="s">
        <v>2919</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1055</v>
      </c>
      <c r="C15" s="9" t="s">
        <v>137</v>
      </c>
      <c r="D15" s="1" t="s">
        <v>143</v>
      </c>
      <c r="E15" s="1" t="s">
        <v>144</v>
      </c>
      <c r="F15" s="4">
        <v>667000</v>
      </c>
      <c r="G15" s="4">
        <v>10742.04</v>
      </c>
      <c r="H15" s="4">
        <v>11.13</v>
      </c>
    </row>
    <row r="16" spans="1:9">
      <c r="B16" s="1" t="s">
        <v>985</v>
      </c>
      <c r="C16" s="9" t="s">
        <v>137</v>
      </c>
      <c r="D16" s="1" t="s">
        <v>143</v>
      </c>
      <c r="E16" s="1" t="s">
        <v>145</v>
      </c>
      <c r="F16" s="4">
        <v>265000</v>
      </c>
      <c r="G16" s="4">
        <v>8393.74</v>
      </c>
      <c r="H16" s="4">
        <v>8.6999999999999993</v>
      </c>
    </row>
    <row r="17" spans="2:8">
      <c r="B17" s="1" t="s">
        <v>998</v>
      </c>
      <c r="C17" s="9" t="s">
        <v>137</v>
      </c>
      <c r="D17" s="1" t="s">
        <v>143</v>
      </c>
      <c r="E17" s="1" t="s">
        <v>269</v>
      </c>
      <c r="F17" s="4">
        <v>465000</v>
      </c>
      <c r="G17" s="4">
        <v>4766.0200000000004</v>
      </c>
      <c r="H17" s="4">
        <v>4.9400000000000004</v>
      </c>
    </row>
    <row r="18" spans="2:8">
      <c r="B18" s="1" t="s">
        <v>1335</v>
      </c>
      <c r="C18" s="9" t="s">
        <v>137</v>
      </c>
      <c r="D18" s="1" t="s">
        <v>170</v>
      </c>
      <c r="E18" s="1" t="s">
        <v>274</v>
      </c>
      <c r="F18" s="4">
        <v>1090000</v>
      </c>
      <c r="G18" s="4">
        <v>4481.54</v>
      </c>
      <c r="H18" s="4">
        <v>4.6500000000000004</v>
      </c>
    </row>
    <row r="19" spans="2:8">
      <c r="B19" s="1" t="s">
        <v>1421</v>
      </c>
      <c r="C19" s="9" t="s">
        <v>137</v>
      </c>
      <c r="D19" s="1" t="s">
        <v>143</v>
      </c>
      <c r="E19" s="1" t="s">
        <v>679</v>
      </c>
      <c r="F19" s="4">
        <v>77000</v>
      </c>
      <c r="G19" s="4">
        <v>3253.94</v>
      </c>
      <c r="H19" s="4">
        <v>3.37</v>
      </c>
    </row>
    <row r="20" spans="2:8">
      <c r="B20" s="1" t="s">
        <v>1089</v>
      </c>
      <c r="C20" s="9" t="s">
        <v>137</v>
      </c>
      <c r="D20" s="1" t="s">
        <v>160</v>
      </c>
      <c r="E20" s="1" t="s">
        <v>186</v>
      </c>
      <c r="F20" s="4">
        <v>420000</v>
      </c>
      <c r="G20" s="4">
        <v>3176.25</v>
      </c>
      <c r="H20" s="4">
        <v>3.29</v>
      </c>
    </row>
    <row r="21" spans="2:8">
      <c r="B21" s="1" t="s">
        <v>1447</v>
      </c>
      <c r="C21" s="9" t="s">
        <v>137</v>
      </c>
      <c r="D21" s="1" t="s">
        <v>184</v>
      </c>
      <c r="E21" s="1" t="s">
        <v>680</v>
      </c>
      <c r="F21" s="4">
        <v>438000</v>
      </c>
      <c r="G21" s="4">
        <v>2947.52</v>
      </c>
      <c r="H21" s="4">
        <v>3.06</v>
      </c>
    </row>
    <row r="22" spans="2:8">
      <c r="B22" s="1" t="s">
        <v>993</v>
      </c>
      <c r="C22" s="9" t="s">
        <v>137</v>
      </c>
      <c r="D22" s="1" t="s">
        <v>143</v>
      </c>
      <c r="E22" s="1" t="s">
        <v>421</v>
      </c>
      <c r="F22" s="4">
        <v>235000</v>
      </c>
      <c r="G22" s="4">
        <v>2842.44</v>
      </c>
      <c r="H22" s="4">
        <v>2.95</v>
      </c>
    </row>
    <row r="23" spans="2:8">
      <c r="B23" s="1" t="s">
        <v>990</v>
      </c>
      <c r="C23" s="9" t="s">
        <v>137</v>
      </c>
      <c r="D23" s="1" t="s">
        <v>167</v>
      </c>
      <c r="E23" s="1" t="s">
        <v>169</v>
      </c>
      <c r="F23" s="4">
        <v>53000</v>
      </c>
      <c r="G23" s="4">
        <v>2496.94</v>
      </c>
      <c r="H23" s="4">
        <v>2.59</v>
      </c>
    </row>
    <row r="24" spans="2:8">
      <c r="B24" s="1" t="s">
        <v>1369</v>
      </c>
      <c r="C24" s="9" t="s">
        <v>137</v>
      </c>
      <c r="D24" s="1" t="s">
        <v>155</v>
      </c>
      <c r="E24" s="1" t="s">
        <v>520</v>
      </c>
      <c r="F24" s="4">
        <v>267000</v>
      </c>
      <c r="G24" s="4">
        <v>2038.95</v>
      </c>
      <c r="H24" s="4">
        <v>2.11</v>
      </c>
    </row>
    <row r="25" spans="2:8">
      <c r="B25" s="1" t="s">
        <v>1033</v>
      </c>
      <c r="C25" s="9" t="s">
        <v>137</v>
      </c>
      <c r="D25" s="1" t="s">
        <v>225</v>
      </c>
      <c r="E25" s="1" t="s">
        <v>509</v>
      </c>
      <c r="F25" s="4">
        <v>104000</v>
      </c>
      <c r="G25" s="4">
        <v>2031.33</v>
      </c>
      <c r="H25" s="4">
        <v>2.11</v>
      </c>
    </row>
    <row r="26" spans="2:8">
      <c r="B26" s="1" t="s">
        <v>1002</v>
      </c>
      <c r="C26" s="9" t="s">
        <v>137</v>
      </c>
      <c r="D26" s="1" t="s">
        <v>160</v>
      </c>
      <c r="E26" s="1" t="s">
        <v>161</v>
      </c>
      <c r="F26" s="4">
        <v>86000</v>
      </c>
      <c r="G26" s="4">
        <v>2006.64</v>
      </c>
      <c r="H26" s="4">
        <v>2.08</v>
      </c>
    </row>
    <row r="27" spans="2:8">
      <c r="B27" s="1" t="s">
        <v>1001</v>
      </c>
      <c r="C27" s="9" t="s">
        <v>137</v>
      </c>
      <c r="D27" s="1" t="s">
        <v>149</v>
      </c>
      <c r="E27" s="1" t="s">
        <v>150</v>
      </c>
      <c r="F27" s="4">
        <v>113000</v>
      </c>
      <c r="G27" s="4">
        <v>1937.44</v>
      </c>
      <c r="H27" s="4">
        <v>2.0099999999999998</v>
      </c>
    </row>
    <row r="28" spans="2:8">
      <c r="B28" s="1" t="s">
        <v>1047</v>
      </c>
      <c r="C28" s="9" t="s">
        <v>137</v>
      </c>
      <c r="D28" s="1" t="s">
        <v>344</v>
      </c>
      <c r="E28" s="1" t="s">
        <v>347</v>
      </c>
      <c r="F28" s="4">
        <v>2050000</v>
      </c>
      <c r="G28" s="4">
        <v>1916.75</v>
      </c>
      <c r="H28" s="4">
        <v>1.99</v>
      </c>
    </row>
    <row r="29" spans="2:8">
      <c r="B29" s="1" t="s">
        <v>1016</v>
      </c>
      <c r="C29" s="9" t="s">
        <v>137</v>
      </c>
      <c r="D29" s="1" t="s">
        <v>160</v>
      </c>
      <c r="E29" s="1" t="s">
        <v>419</v>
      </c>
      <c r="F29" s="4">
        <v>64000</v>
      </c>
      <c r="G29" s="4">
        <v>1893.41</v>
      </c>
      <c r="H29" s="4">
        <v>1.96</v>
      </c>
    </row>
    <row r="30" spans="2:8">
      <c r="B30" s="1" t="s">
        <v>1448</v>
      </c>
      <c r="C30" s="9" t="s">
        <v>137</v>
      </c>
      <c r="D30" s="1" t="s">
        <v>484</v>
      </c>
      <c r="E30" s="1" t="s">
        <v>681</v>
      </c>
      <c r="F30" s="4">
        <v>98800</v>
      </c>
      <c r="G30" s="4">
        <v>1860.4</v>
      </c>
      <c r="H30" s="4">
        <v>1.93</v>
      </c>
    </row>
    <row r="31" spans="2:8">
      <c r="B31" s="1" t="s">
        <v>1034</v>
      </c>
      <c r="C31" s="9" t="s">
        <v>137</v>
      </c>
      <c r="D31" s="1" t="s">
        <v>196</v>
      </c>
      <c r="E31" s="1" t="s">
        <v>682</v>
      </c>
      <c r="F31" s="4">
        <v>284000</v>
      </c>
      <c r="G31" s="4">
        <v>1828.68</v>
      </c>
      <c r="H31" s="4">
        <v>1.9</v>
      </c>
    </row>
    <row r="32" spans="2:8">
      <c r="B32" s="1" t="s">
        <v>1058</v>
      </c>
      <c r="C32" s="9" t="s">
        <v>137</v>
      </c>
      <c r="D32" s="1" t="s">
        <v>143</v>
      </c>
      <c r="E32" s="1" t="s">
        <v>487</v>
      </c>
      <c r="F32" s="4">
        <v>70000</v>
      </c>
      <c r="G32" s="4">
        <v>1819.83</v>
      </c>
      <c r="H32" s="4">
        <v>1.89</v>
      </c>
    </row>
    <row r="33" spans="2:8">
      <c r="B33" s="1" t="s">
        <v>1095</v>
      </c>
      <c r="C33" s="9" t="s">
        <v>137</v>
      </c>
      <c r="D33" s="1" t="s">
        <v>184</v>
      </c>
      <c r="E33" s="1" t="s">
        <v>494</v>
      </c>
      <c r="F33" s="4">
        <v>85333</v>
      </c>
      <c r="G33" s="4">
        <v>1776.42</v>
      </c>
      <c r="H33" s="4">
        <v>1.84</v>
      </c>
    </row>
    <row r="34" spans="2:8">
      <c r="B34" s="1" t="s">
        <v>1337</v>
      </c>
      <c r="C34" s="9" t="s">
        <v>137</v>
      </c>
      <c r="D34" s="1" t="s">
        <v>160</v>
      </c>
      <c r="E34" s="1" t="s">
        <v>283</v>
      </c>
      <c r="F34" s="4">
        <v>270000</v>
      </c>
      <c r="G34" s="4">
        <v>1690.07</v>
      </c>
      <c r="H34" s="4">
        <v>1.75</v>
      </c>
    </row>
    <row r="35" spans="2:8">
      <c r="B35" s="1" t="s">
        <v>1054</v>
      </c>
      <c r="C35" s="9" t="s">
        <v>137</v>
      </c>
      <c r="D35" s="1" t="s">
        <v>163</v>
      </c>
      <c r="E35" s="1" t="s">
        <v>351</v>
      </c>
      <c r="F35" s="4">
        <v>1200000</v>
      </c>
      <c r="G35" s="4">
        <v>1674.6</v>
      </c>
      <c r="H35" s="4">
        <v>1.74</v>
      </c>
    </row>
    <row r="36" spans="2:8">
      <c r="B36" s="1" t="s">
        <v>1449</v>
      </c>
      <c r="C36" s="9" t="s">
        <v>137</v>
      </c>
      <c r="D36" s="1" t="s">
        <v>149</v>
      </c>
      <c r="E36" s="1" t="s">
        <v>683</v>
      </c>
      <c r="F36" s="4">
        <v>380000</v>
      </c>
      <c r="G36" s="4">
        <v>1606.26</v>
      </c>
      <c r="H36" s="4">
        <v>1.66</v>
      </c>
    </row>
    <row r="37" spans="2:8">
      <c r="B37" s="1" t="s">
        <v>1059</v>
      </c>
      <c r="C37" s="9" t="s">
        <v>137</v>
      </c>
      <c r="D37" s="1" t="s">
        <v>184</v>
      </c>
      <c r="E37" s="1" t="s">
        <v>442</v>
      </c>
      <c r="F37" s="4">
        <v>177000</v>
      </c>
      <c r="G37" s="4">
        <v>1508.75</v>
      </c>
      <c r="H37" s="4">
        <v>1.56</v>
      </c>
    </row>
    <row r="38" spans="2:8">
      <c r="B38" s="1" t="s">
        <v>1257</v>
      </c>
      <c r="C38" s="9" t="s">
        <v>137</v>
      </c>
      <c r="D38" s="1" t="s">
        <v>160</v>
      </c>
      <c r="E38" s="1" t="s">
        <v>224</v>
      </c>
      <c r="F38" s="4">
        <v>65000</v>
      </c>
      <c r="G38" s="4">
        <v>1476.64</v>
      </c>
      <c r="H38" s="4">
        <v>1.53</v>
      </c>
    </row>
    <row r="39" spans="2:8">
      <c r="B39" s="1" t="s">
        <v>1037</v>
      </c>
      <c r="C39" s="9" t="s">
        <v>137</v>
      </c>
      <c r="D39" s="1" t="s">
        <v>167</v>
      </c>
      <c r="E39" s="1" t="s">
        <v>428</v>
      </c>
      <c r="F39" s="4">
        <v>160000</v>
      </c>
      <c r="G39" s="4">
        <v>1472.08</v>
      </c>
      <c r="H39" s="4">
        <v>1.53</v>
      </c>
    </row>
    <row r="40" spans="2:8">
      <c r="B40" s="1" t="s">
        <v>1357</v>
      </c>
      <c r="C40" s="9" t="s">
        <v>137</v>
      </c>
      <c r="D40" s="1" t="s">
        <v>192</v>
      </c>
      <c r="E40" s="1" t="s">
        <v>193</v>
      </c>
      <c r="F40" s="4">
        <v>42000</v>
      </c>
      <c r="G40" s="4">
        <v>1470.34</v>
      </c>
      <c r="H40" s="4">
        <v>1.52</v>
      </c>
    </row>
    <row r="41" spans="2:8">
      <c r="B41" s="1" t="s">
        <v>1096</v>
      </c>
      <c r="C41" s="9" t="s">
        <v>137</v>
      </c>
      <c r="D41" s="1" t="s">
        <v>163</v>
      </c>
      <c r="E41" s="1" t="s">
        <v>164</v>
      </c>
      <c r="F41" s="4">
        <v>200000</v>
      </c>
      <c r="G41" s="4">
        <v>1429.9</v>
      </c>
      <c r="H41" s="4">
        <v>1.48</v>
      </c>
    </row>
    <row r="42" spans="2:8">
      <c r="B42" s="1" t="s">
        <v>1297</v>
      </c>
      <c r="C42" s="9" t="s">
        <v>137</v>
      </c>
      <c r="D42" s="1" t="s">
        <v>225</v>
      </c>
      <c r="E42" s="1" t="s">
        <v>450</v>
      </c>
      <c r="F42" s="4">
        <v>99196</v>
      </c>
      <c r="G42" s="4">
        <v>1407</v>
      </c>
      <c r="H42" s="4">
        <v>1.46</v>
      </c>
    </row>
    <row r="43" spans="2:8">
      <c r="B43" s="1" t="s">
        <v>1389</v>
      </c>
      <c r="C43" s="9" t="s">
        <v>137</v>
      </c>
      <c r="D43" s="1" t="s">
        <v>160</v>
      </c>
      <c r="E43" s="1" t="s">
        <v>234</v>
      </c>
      <c r="F43" s="4">
        <v>743000</v>
      </c>
      <c r="G43" s="4">
        <v>1259.01</v>
      </c>
      <c r="H43" s="4">
        <v>1.3</v>
      </c>
    </row>
    <row r="44" spans="2:8">
      <c r="B44" s="1" t="s">
        <v>1375</v>
      </c>
      <c r="C44" s="9" t="s">
        <v>137</v>
      </c>
      <c r="D44" s="1" t="s">
        <v>184</v>
      </c>
      <c r="E44" s="1" t="s">
        <v>390</v>
      </c>
      <c r="F44" s="4">
        <v>55000</v>
      </c>
      <c r="G44" s="4">
        <v>1155.06</v>
      </c>
      <c r="H44" s="4">
        <v>1.2</v>
      </c>
    </row>
    <row r="45" spans="2:8">
      <c r="B45" s="1" t="s">
        <v>1258</v>
      </c>
      <c r="C45" s="9" t="s">
        <v>137</v>
      </c>
      <c r="D45" s="1" t="s">
        <v>184</v>
      </c>
      <c r="E45" s="1" t="s">
        <v>273</v>
      </c>
      <c r="F45" s="4">
        <v>62000</v>
      </c>
      <c r="G45" s="4">
        <v>1147.4000000000001</v>
      </c>
      <c r="H45" s="4">
        <v>1.19</v>
      </c>
    </row>
    <row r="46" spans="2:8">
      <c r="B46" s="1" t="s">
        <v>1263</v>
      </c>
      <c r="C46" s="9" t="s">
        <v>137</v>
      </c>
      <c r="D46" s="1" t="s">
        <v>160</v>
      </c>
      <c r="E46" s="1" t="s">
        <v>198</v>
      </c>
      <c r="F46" s="4">
        <v>4500</v>
      </c>
      <c r="G46" s="4">
        <v>1109.74</v>
      </c>
      <c r="H46" s="4">
        <v>1.1499999999999999</v>
      </c>
    </row>
    <row r="47" spans="2:8">
      <c r="B47" s="1" t="s">
        <v>1031</v>
      </c>
      <c r="C47" s="9" t="s">
        <v>137</v>
      </c>
      <c r="D47" s="1" t="s">
        <v>167</v>
      </c>
      <c r="E47" s="1" t="s">
        <v>453</v>
      </c>
      <c r="F47" s="4">
        <v>95000</v>
      </c>
      <c r="G47" s="4">
        <v>1052.03</v>
      </c>
      <c r="H47" s="4">
        <v>1.0900000000000001</v>
      </c>
    </row>
    <row r="48" spans="2:8">
      <c r="B48" s="1" t="s">
        <v>1450</v>
      </c>
      <c r="C48" s="9" t="s">
        <v>137</v>
      </c>
      <c r="D48" s="1" t="s">
        <v>149</v>
      </c>
      <c r="E48" s="1" t="s">
        <v>684</v>
      </c>
      <c r="F48" s="4">
        <v>326600</v>
      </c>
      <c r="G48" s="4">
        <v>1051</v>
      </c>
      <c r="H48" s="4">
        <v>1.0900000000000001</v>
      </c>
    </row>
    <row r="49" spans="2:8">
      <c r="B49" s="1" t="s">
        <v>1259</v>
      </c>
      <c r="C49" s="9" t="s">
        <v>137</v>
      </c>
      <c r="D49" s="1" t="s">
        <v>149</v>
      </c>
      <c r="E49" s="1" t="s">
        <v>189</v>
      </c>
      <c r="F49" s="4">
        <v>35000</v>
      </c>
      <c r="G49" s="4">
        <v>1047.0999999999999</v>
      </c>
      <c r="H49" s="4">
        <v>1.0900000000000001</v>
      </c>
    </row>
    <row r="50" spans="2:8">
      <c r="B50" s="1" t="s">
        <v>1451</v>
      </c>
      <c r="C50" s="9" t="s">
        <v>137</v>
      </c>
      <c r="D50" s="1" t="s">
        <v>149</v>
      </c>
      <c r="E50" s="1" t="s">
        <v>685</v>
      </c>
      <c r="F50" s="4">
        <v>200000</v>
      </c>
      <c r="G50" s="4">
        <v>1014.1</v>
      </c>
      <c r="H50" s="4">
        <v>1.05</v>
      </c>
    </row>
    <row r="51" spans="2:8">
      <c r="B51" s="1" t="s">
        <v>1006</v>
      </c>
      <c r="C51" s="9" t="s">
        <v>137</v>
      </c>
      <c r="D51" s="1" t="s">
        <v>170</v>
      </c>
      <c r="E51" s="1" t="s">
        <v>348</v>
      </c>
      <c r="F51" s="4">
        <v>60000</v>
      </c>
      <c r="G51" s="4">
        <v>930.81</v>
      </c>
      <c r="H51" s="4">
        <v>0.96</v>
      </c>
    </row>
    <row r="52" spans="2:8">
      <c r="B52" s="1" t="s">
        <v>1088</v>
      </c>
      <c r="C52" s="9" t="s">
        <v>137</v>
      </c>
      <c r="D52" s="1" t="s">
        <v>190</v>
      </c>
      <c r="E52" s="1" t="s">
        <v>364</v>
      </c>
      <c r="F52" s="4">
        <v>30000</v>
      </c>
      <c r="G52" s="4">
        <v>885.06</v>
      </c>
      <c r="H52" s="4">
        <v>0.92</v>
      </c>
    </row>
    <row r="53" spans="2:8">
      <c r="B53" s="1" t="s">
        <v>1040</v>
      </c>
      <c r="C53" s="9" t="s">
        <v>137</v>
      </c>
      <c r="D53" s="1" t="s">
        <v>382</v>
      </c>
      <c r="E53" s="1" t="s">
        <v>686</v>
      </c>
      <c r="F53" s="4">
        <v>470000</v>
      </c>
      <c r="G53" s="4">
        <v>867.86</v>
      </c>
      <c r="H53" s="4">
        <v>0.9</v>
      </c>
    </row>
    <row r="54" spans="2:8">
      <c r="B54" s="1" t="s">
        <v>1050</v>
      </c>
      <c r="C54" s="9" t="s">
        <v>137</v>
      </c>
      <c r="D54" s="1" t="s">
        <v>359</v>
      </c>
      <c r="E54" s="1" t="s">
        <v>433</v>
      </c>
      <c r="F54" s="4">
        <v>575000</v>
      </c>
      <c r="G54" s="4">
        <v>823.98</v>
      </c>
      <c r="H54" s="4">
        <v>0.85</v>
      </c>
    </row>
    <row r="55" spans="2:8">
      <c r="B55" s="1" t="s">
        <v>1306</v>
      </c>
      <c r="C55" s="9" t="s">
        <v>137</v>
      </c>
      <c r="D55" s="1" t="s">
        <v>184</v>
      </c>
      <c r="E55" s="1" t="s">
        <v>533</v>
      </c>
      <c r="F55" s="4">
        <v>10700</v>
      </c>
      <c r="G55" s="4">
        <v>734.37</v>
      </c>
      <c r="H55" s="4">
        <v>0.76</v>
      </c>
    </row>
    <row r="56" spans="2:8">
      <c r="B56" s="1" t="s">
        <v>1090</v>
      </c>
      <c r="C56" s="9" t="s">
        <v>137</v>
      </c>
      <c r="D56" s="1" t="s">
        <v>244</v>
      </c>
      <c r="E56" s="1" t="s">
        <v>687</v>
      </c>
      <c r="F56" s="4">
        <v>105000</v>
      </c>
      <c r="G56" s="4">
        <v>608.27</v>
      </c>
      <c r="H56" s="4">
        <v>0.63</v>
      </c>
    </row>
    <row r="57" spans="2:8">
      <c r="B57" s="1" t="s">
        <v>1250</v>
      </c>
      <c r="C57" s="9" t="s">
        <v>137</v>
      </c>
      <c r="D57" s="1" t="s">
        <v>225</v>
      </c>
      <c r="E57" s="1" t="s">
        <v>444</v>
      </c>
      <c r="F57" s="4">
        <v>35000</v>
      </c>
      <c r="G57" s="4">
        <v>594.70000000000005</v>
      </c>
      <c r="H57" s="4">
        <v>0.62</v>
      </c>
    </row>
    <row r="58" spans="2:8">
      <c r="B58" s="2" t="s">
        <v>203</v>
      </c>
      <c r="C58" s="11"/>
      <c r="D58" s="2"/>
      <c r="E58" s="2"/>
      <c r="F58" s="7"/>
      <c r="G58" s="7">
        <f>SUM(G12:G57)</f>
        <v>90226.409999999989</v>
      </c>
      <c r="H58" s="7">
        <f>SUM(H12:H57)</f>
        <v>93.53</v>
      </c>
    </row>
    <row r="59" spans="2:8">
      <c r="B59" s="2" t="s">
        <v>121</v>
      </c>
      <c r="C59" s="11"/>
      <c r="D59" s="2"/>
      <c r="E59" s="2"/>
      <c r="F59" s="7"/>
      <c r="G59" s="7">
        <v>90226.41</v>
      </c>
      <c r="H59" s="7">
        <v>93.52</v>
      </c>
    </row>
    <row r="60" spans="2:8">
      <c r="B60" s="2" t="s">
        <v>122</v>
      </c>
      <c r="C60" s="11"/>
      <c r="D60" s="2"/>
      <c r="E60" s="2"/>
      <c r="F60" s="7"/>
      <c r="G60" s="7">
        <v>6254.0761994899949</v>
      </c>
      <c r="H60" s="7">
        <v>6.480000000000004</v>
      </c>
    </row>
    <row r="61" spans="2:8">
      <c r="B61" s="2" t="s">
        <v>123</v>
      </c>
      <c r="C61" s="11"/>
      <c r="D61" s="2"/>
      <c r="E61" s="2"/>
      <c r="F61" s="7"/>
      <c r="G61" s="7">
        <v>96480.486199489998</v>
      </c>
      <c r="H61" s="7">
        <v>100</v>
      </c>
    </row>
    <row r="62" spans="2:8">
      <c r="B62" s="1" t="s">
        <v>124</v>
      </c>
    </row>
    <row r="63" spans="2:8">
      <c r="B63" s="1" t="s">
        <v>125</v>
      </c>
    </row>
    <row r="65" spans="2:8" ht="25.5">
      <c r="B65" s="8" t="s">
        <v>126</v>
      </c>
      <c r="C65" s="9" t="s">
        <v>127</v>
      </c>
    </row>
    <row r="66" spans="2:8">
      <c r="B66" s="2"/>
    </row>
    <row r="67" spans="2:8">
      <c r="B67" s="2" t="s">
        <v>128</v>
      </c>
    </row>
    <row r="68" spans="2:8">
      <c r="B68" s="2" t="s">
        <v>205</v>
      </c>
    </row>
    <row r="69" spans="2:8">
      <c r="B69" s="2" t="s">
        <v>129</v>
      </c>
    </row>
    <row r="70" spans="2:8">
      <c r="B70" s="2" t="s">
        <v>688</v>
      </c>
      <c r="C70" s="11"/>
    </row>
    <row r="71" spans="2:8">
      <c r="B71" s="2" t="s">
        <v>689</v>
      </c>
      <c r="C71" s="11"/>
    </row>
    <row r="72" spans="2:8">
      <c r="B72" s="2" t="s">
        <v>690</v>
      </c>
      <c r="C72" s="11"/>
    </row>
    <row r="73" spans="2:8">
      <c r="B73" s="2" t="s">
        <v>691</v>
      </c>
      <c r="C73" s="11"/>
    </row>
    <row r="74" spans="2:8">
      <c r="B74" s="2" t="s">
        <v>692</v>
      </c>
      <c r="C74" s="11"/>
    </row>
    <row r="75" spans="2:8">
      <c r="B75" s="2" t="s">
        <v>693</v>
      </c>
      <c r="C75" s="11"/>
    </row>
    <row r="76" spans="2:8">
      <c r="B76" s="2" t="s">
        <v>694</v>
      </c>
      <c r="C76" s="11"/>
    </row>
    <row r="77" spans="2:8">
      <c r="B77" s="2" t="s">
        <v>695</v>
      </c>
      <c r="C77" s="11"/>
    </row>
    <row r="78" spans="2:8" s="93" customFormat="1">
      <c r="B78" s="94" t="s">
        <v>2314</v>
      </c>
      <c r="C78" s="95"/>
      <c r="F78" s="96"/>
      <c r="G78" s="96"/>
      <c r="H78" s="96"/>
    </row>
    <row r="79" spans="2:8" s="93" customFormat="1">
      <c r="B79" s="94" t="s">
        <v>130</v>
      </c>
      <c r="C79" s="97"/>
      <c r="F79" s="96"/>
      <c r="G79" s="96"/>
      <c r="H79" s="96"/>
    </row>
    <row r="80" spans="2:8" s="93" customFormat="1">
      <c r="B80" s="94" t="s">
        <v>131</v>
      </c>
      <c r="C80" s="97"/>
      <c r="F80" s="96"/>
      <c r="G80" s="96"/>
      <c r="H80" s="96"/>
    </row>
  </sheetData>
  <mergeCells count="2">
    <mergeCell ref="B1:E1"/>
    <mergeCell ref="C3:C7"/>
  </mergeCells>
  <hyperlinks>
    <hyperlink ref="A1" location="Index!A1" display="Index" xr:uid="{00000000-0004-0000-1700-000000000000}"/>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8"/>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297" t="s">
        <v>99</v>
      </c>
      <c r="C1" s="297"/>
      <c r="D1" s="297"/>
      <c r="E1" s="297"/>
    </row>
    <row r="2" spans="1:9" ht="13.5" thickBot="1"/>
    <row r="3" spans="1:9" ht="15">
      <c r="B3" s="85" t="s">
        <v>2920</v>
      </c>
      <c r="C3" s="304"/>
    </row>
    <row r="4" spans="1:9" ht="45">
      <c r="B4" s="87" t="s">
        <v>2921</v>
      </c>
      <c r="C4" s="305"/>
    </row>
    <row r="5" spans="1:9" ht="15">
      <c r="B5" s="87" t="s">
        <v>2295</v>
      </c>
      <c r="C5" s="305"/>
    </row>
    <row r="6" spans="1:9" ht="30.75" thickBot="1">
      <c r="B6" s="88" t="s">
        <v>2922</v>
      </c>
      <c r="C6" s="306"/>
    </row>
    <row r="9" spans="1:9">
      <c r="B9" s="1" t="s">
        <v>103</v>
      </c>
    </row>
    <row r="11" spans="1:9">
      <c r="B11" s="5" t="s">
        <v>104</v>
      </c>
      <c r="C11" s="10" t="s">
        <v>132</v>
      </c>
      <c r="D11" s="5" t="s">
        <v>133</v>
      </c>
      <c r="E11" s="5" t="s">
        <v>106</v>
      </c>
      <c r="F11" s="6" t="s">
        <v>107</v>
      </c>
      <c r="G11" s="6" t="s">
        <v>108</v>
      </c>
      <c r="H11" s="6" t="s">
        <v>109</v>
      </c>
      <c r="I11" s="2" t="s">
        <v>134</v>
      </c>
    </row>
    <row r="12" spans="1:9">
      <c r="B12" s="2" t="s">
        <v>135</v>
      </c>
    </row>
    <row r="13" spans="1:9">
      <c r="B13" s="2" t="s">
        <v>136</v>
      </c>
    </row>
    <row r="14" spans="1:9">
      <c r="B14" s="1" t="s">
        <v>982</v>
      </c>
      <c r="C14" s="9" t="s">
        <v>137</v>
      </c>
      <c r="D14" s="1" t="s">
        <v>138</v>
      </c>
      <c r="E14" s="1" t="s">
        <v>139</v>
      </c>
      <c r="F14" s="4">
        <v>277000</v>
      </c>
      <c r="G14" s="4">
        <v>1890.53</v>
      </c>
      <c r="H14" s="4">
        <v>7.43</v>
      </c>
    </row>
    <row r="15" spans="1:9">
      <c r="B15" s="1" t="s">
        <v>983</v>
      </c>
      <c r="C15" s="9" t="s">
        <v>137</v>
      </c>
      <c r="D15" s="1" t="s">
        <v>140</v>
      </c>
      <c r="E15" s="1" t="s">
        <v>141</v>
      </c>
      <c r="F15" s="4">
        <v>78000</v>
      </c>
      <c r="G15" s="4">
        <v>1587.53</v>
      </c>
      <c r="H15" s="4">
        <v>6.24</v>
      </c>
    </row>
    <row r="16" spans="1:9">
      <c r="B16" s="1" t="s">
        <v>999</v>
      </c>
      <c r="C16" s="9" t="s">
        <v>137</v>
      </c>
      <c r="D16" s="1" t="s">
        <v>138</v>
      </c>
      <c r="E16" s="1" t="s">
        <v>142</v>
      </c>
      <c r="F16" s="4">
        <v>102200</v>
      </c>
      <c r="G16" s="4">
        <v>1457.83</v>
      </c>
      <c r="H16" s="4">
        <v>5.73</v>
      </c>
    </row>
    <row r="17" spans="2:8">
      <c r="B17" s="1" t="s">
        <v>1055</v>
      </c>
      <c r="C17" s="9" t="s">
        <v>137</v>
      </c>
      <c r="D17" s="1" t="s">
        <v>143</v>
      </c>
      <c r="E17" s="1" t="s">
        <v>144</v>
      </c>
      <c r="F17" s="4">
        <v>87500</v>
      </c>
      <c r="G17" s="4">
        <v>1409.19</v>
      </c>
      <c r="H17" s="4">
        <v>5.54</v>
      </c>
    </row>
    <row r="18" spans="2:8">
      <c r="B18" s="1" t="s">
        <v>985</v>
      </c>
      <c r="C18" s="9" t="s">
        <v>137</v>
      </c>
      <c r="D18" s="1" t="s">
        <v>143</v>
      </c>
      <c r="E18" s="1" t="s">
        <v>145</v>
      </c>
      <c r="F18" s="4">
        <v>32000</v>
      </c>
      <c r="G18" s="4">
        <v>1013.58</v>
      </c>
      <c r="H18" s="4">
        <v>3.99</v>
      </c>
    </row>
    <row r="19" spans="2:8">
      <c r="B19" s="1" t="s">
        <v>1007</v>
      </c>
      <c r="C19" s="9" t="s">
        <v>137</v>
      </c>
      <c r="D19" s="1" t="s">
        <v>138</v>
      </c>
      <c r="E19" s="1" t="s">
        <v>146</v>
      </c>
      <c r="F19" s="4">
        <v>43600</v>
      </c>
      <c r="G19" s="4">
        <v>721.49</v>
      </c>
      <c r="H19" s="4">
        <v>2.84</v>
      </c>
    </row>
    <row r="20" spans="2:8">
      <c r="B20" s="1" t="s">
        <v>1027</v>
      </c>
      <c r="C20" s="9" t="s">
        <v>137</v>
      </c>
      <c r="D20" s="1" t="s">
        <v>147</v>
      </c>
      <c r="E20" s="1" t="s">
        <v>148</v>
      </c>
      <c r="F20" s="4">
        <v>26800</v>
      </c>
      <c r="G20" s="4">
        <v>654.23</v>
      </c>
      <c r="H20" s="4">
        <v>2.57</v>
      </c>
    </row>
    <row r="21" spans="2:8">
      <c r="B21" s="1" t="s">
        <v>1001</v>
      </c>
      <c r="C21" s="9" t="s">
        <v>137</v>
      </c>
      <c r="D21" s="1" t="s">
        <v>149</v>
      </c>
      <c r="E21" s="1" t="s">
        <v>150</v>
      </c>
      <c r="F21" s="4">
        <v>37000</v>
      </c>
      <c r="G21" s="4">
        <v>634.38</v>
      </c>
      <c r="H21" s="4">
        <v>2.4900000000000002</v>
      </c>
    </row>
    <row r="22" spans="2:8">
      <c r="B22" s="1" t="s">
        <v>984</v>
      </c>
      <c r="C22" s="9" t="s">
        <v>137</v>
      </c>
      <c r="D22" s="1" t="s">
        <v>151</v>
      </c>
      <c r="E22" s="1" t="s">
        <v>152</v>
      </c>
      <c r="F22" s="4">
        <v>111500</v>
      </c>
      <c r="G22" s="4">
        <v>626.24</v>
      </c>
      <c r="H22" s="4">
        <v>2.46</v>
      </c>
    </row>
    <row r="23" spans="2:8">
      <c r="B23" s="1" t="s">
        <v>1104</v>
      </c>
      <c r="C23" s="9" t="s">
        <v>137</v>
      </c>
      <c r="D23" s="1" t="s">
        <v>143</v>
      </c>
      <c r="E23" s="1" t="s">
        <v>153</v>
      </c>
      <c r="F23" s="4">
        <v>100000</v>
      </c>
      <c r="G23" s="4">
        <v>587.15</v>
      </c>
      <c r="H23" s="4">
        <v>2.31</v>
      </c>
    </row>
    <row r="24" spans="2:8">
      <c r="B24" s="1" t="s">
        <v>1057</v>
      </c>
      <c r="C24" s="9" t="s">
        <v>137</v>
      </c>
      <c r="D24" s="1" t="s">
        <v>138</v>
      </c>
      <c r="E24" s="1" t="s">
        <v>154</v>
      </c>
      <c r="F24" s="4">
        <v>82500</v>
      </c>
      <c r="G24" s="4">
        <v>584.84</v>
      </c>
      <c r="H24" s="4">
        <v>2.2999999999999998</v>
      </c>
    </row>
    <row r="25" spans="2:8">
      <c r="B25" s="1" t="s">
        <v>1049</v>
      </c>
      <c r="C25" s="9" t="s">
        <v>137</v>
      </c>
      <c r="D25" s="1" t="s">
        <v>155</v>
      </c>
      <c r="E25" s="1" t="s">
        <v>156</v>
      </c>
      <c r="F25" s="4">
        <v>720</v>
      </c>
      <c r="G25" s="4">
        <v>575.33000000000004</v>
      </c>
      <c r="H25" s="4">
        <v>2.2599999999999998</v>
      </c>
    </row>
    <row r="26" spans="2:8">
      <c r="B26" s="1" t="s">
        <v>1020</v>
      </c>
      <c r="C26" s="9" t="s">
        <v>137</v>
      </c>
      <c r="D26" s="1" t="s">
        <v>143</v>
      </c>
      <c r="E26" s="1" t="s">
        <v>157</v>
      </c>
      <c r="F26" s="4">
        <v>18650</v>
      </c>
      <c r="G26" s="4">
        <v>534.36</v>
      </c>
      <c r="H26" s="4">
        <v>2.1</v>
      </c>
    </row>
    <row r="27" spans="2:8">
      <c r="B27" s="1" t="s">
        <v>1298</v>
      </c>
      <c r="C27" s="9" t="s">
        <v>137</v>
      </c>
      <c r="D27" s="1" t="s">
        <v>158</v>
      </c>
      <c r="E27" s="1" t="s">
        <v>159</v>
      </c>
      <c r="F27" s="4">
        <v>50000</v>
      </c>
      <c r="G27" s="4">
        <v>520.88</v>
      </c>
      <c r="H27" s="4">
        <v>2.0499999999999998</v>
      </c>
    </row>
    <row r="28" spans="2:8">
      <c r="B28" s="1" t="s">
        <v>1002</v>
      </c>
      <c r="C28" s="9" t="s">
        <v>137</v>
      </c>
      <c r="D28" s="1" t="s">
        <v>160</v>
      </c>
      <c r="E28" s="1" t="s">
        <v>161</v>
      </c>
      <c r="F28" s="4">
        <v>22300</v>
      </c>
      <c r="G28" s="4">
        <v>520.33000000000004</v>
      </c>
      <c r="H28" s="4">
        <v>2.0499999999999998</v>
      </c>
    </row>
    <row r="29" spans="2:8">
      <c r="B29" s="1" t="s">
        <v>981</v>
      </c>
      <c r="C29" s="9" t="s">
        <v>137</v>
      </c>
      <c r="D29" s="1" t="s">
        <v>160</v>
      </c>
      <c r="E29" s="1" t="s">
        <v>162</v>
      </c>
      <c r="F29" s="4">
        <v>250000</v>
      </c>
      <c r="G29" s="4">
        <v>512.38</v>
      </c>
      <c r="H29" s="4">
        <v>2.0099999999999998</v>
      </c>
    </row>
    <row r="30" spans="2:8">
      <c r="B30" s="1" t="s">
        <v>1096</v>
      </c>
      <c r="C30" s="9" t="s">
        <v>137</v>
      </c>
      <c r="D30" s="1" t="s">
        <v>163</v>
      </c>
      <c r="E30" s="1" t="s">
        <v>164</v>
      </c>
      <c r="F30" s="4">
        <v>71650</v>
      </c>
      <c r="G30" s="4">
        <v>512.26</v>
      </c>
      <c r="H30" s="4">
        <v>2.0099999999999998</v>
      </c>
    </row>
    <row r="31" spans="2:8">
      <c r="B31" s="1" t="s">
        <v>1338</v>
      </c>
      <c r="C31" s="9" t="s">
        <v>137</v>
      </c>
      <c r="D31" s="1" t="s">
        <v>143</v>
      </c>
      <c r="E31" s="1" t="s">
        <v>165</v>
      </c>
      <c r="F31" s="4">
        <v>127500</v>
      </c>
      <c r="G31" s="4">
        <v>512.1</v>
      </c>
      <c r="H31" s="4">
        <v>2.0099999999999998</v>
      </c>
    </row>
    <row r="32" spans="2:8">
      <c r="B32" s="1" t="s">
        <v>1253</v>
      </c>
      <c r="C32" s="9" t="s">
        <v>137</v>
      </c>
      <c r="D32" s="1" t="s">
        <v>143</v>
      </c>
      <c r="E32" s="1" t="s">
        <v>166</v>
      </c>
      <c r="F32" s="4">
        <v>16275</v>
      </c>
      <c r="G32" s="4">
        <v>511.56</v>
      </c>
      <c r="H32" s="4">
        <v>2.0099999999999998</v>
      </c>
    </row>
    <row r="33" spans="2:8">
      <c r="B33" s="1" t="s">
        <v>1067</v>
      </c>
      <c r="C33" s="9" t="s">
        <v>137</v>
      </c>
      <c r="D33" s="1" t="s">
        <v>167</v>
      </c>
      <c r="E33" s="1" t="s">
        <v>168</v>
      </c>
      <c r="F33" s="4">
        <v>10400</v>
      </c>
      <c r="G33" s="4">
        <v>510.23</v>
      </c>
      <c r="H33" s="4">
        <v>2.0099999999999998</v>
      </c>
    </row>
    <row r="34" spans="2:8">
      <c r="B34" s="1" t="s">
        <v>990</v>
      </c>
      <c r="C34" s="9" t="s">
        <v>137</v>
      </c>
      <c r="D34" s="1" t="s">
        <v>167</v>
      </c>
      <c r="E34" s="1" t="s">
        <v>169</v>
      </c>
      <c r="F34" s="4">
        <v>9600</v>
      </c>
      <c r="G34" s="4">
        <v>452.28</v>
      </c>
      <c r="H34" s="4">
        <v>1.78</v>
      </c>
    </row>
    <row r="35" spans="2:8">
      <c r="B35" s="1" t="s">
        <v>1041</v>
      </c>
      <c r="C35" s="9" t="s">
        <v>137</v>
      </c>
      <c r="D35" s="1" t="s">
        <v>170</v>
      </c>
      <c r="E35" s="1" t="s">
        <v>171</v>
      </c>
      <c r="F35" s="4">
        <v>5900</v>
      </c>
      <c r="G35" s="4">
        <v>449.53</v>
      </c>
      <c r="H35" s="4">
        <v>1.77</v>
      </c>
    </row>
    <row r="36" spans="2:8">
      <c r="B36" s="1" t="s">
        <v>1026</v>
      </c>
      <c r="C36" s="9" t="s">
        <v>137</v>
      </c>
      <c r="D36" s="1" t="s">
        <v>172</v>
      </c>
      <c r="E36" s="1" t="s">
        <v>173</v>
      </c>
      <c r="F36" s="4">
        <v>22000</v>
      </c>
      <c r="G36" s="4">
        <v>448.62</v>
      </c>
      <c r="H36" s="4">
        <v>1.76</v>
      </c>
    </row>
    <row r="37" spans="2:8">
      <c r="B37" s="1" t="s">
        <v>1444</v>
      </c>
      <c r="C37" s="9" t="s">
        <v>137</v>
      </c>
      <c r="D37" s="1" t="s">
        <v>174</v>
      </c>
      <c r="E37" s="1" t="s">
        <v>175</v>
      </c>
      <c r="F37" s="4">
        <v>54000</v>
      </c>
      <c r="G37" s="4">
        <v>429.71</v>
      </c>
      <c r="H37" s="4">
        <v>1.69</v>
      </c>
    </row>
    <row r="38" spans="2:8">
      <c r="B38" s="1" t="s">
        <v>1379</v>
      </c>
      <c r="C38" s="9" t="s">
        <v>137</v>
      </c>
      <c r="D38" s="1" t="s">
        <v>149</v>
      </c>
      <c r="E38" s="1" t="s">
        <v>176</v>
      </c>
      <c r="F38" s="4">
        <v>224000</v>
      </c>
      <c r="G38" s="4">
        <v>428.51</v>
      </c>
      <c r="H38" s="4">
        <v>1.69</v>
      </c>
    </row>
    <row r="39" spans="2:8">
      <c r="B39" s="1" t="s">
        <v>989</v>
      </c>
      <c r="C39" s="9" t="s">
        <v>137</v>
      </c>
      <c r="D39" s="1" t="s">
        <v>177</v>
      </c>
      <c r="E39" s="1" t="s">
        <v>178</v>
      </c>
      <c r="F39" s="4">
        <v>26000</v>
      </c>
      <c r="G39" s="4">
        <v>416.38</v>
      </c>
      <c r="H39" s="4">
        <v>1.64</v>
      </c>
    </row>
    <row r="40" spans="2:8">
      <c r="B40" s="1" t="s">
        <v>1004</v>
      </c>
      <c r="C40" s="9" t="s">
        <v>137</v>
      </c>
      <c r="D40" s="1" t="s">
        <v>170</v>
      </c>
      <c r="E40" s="1" t="s">
        <v>179</v>
      </c>
      <c r="F40" s="4">
        <v>17000</v>
      </c>
      <c r="G40" s="4">
        <v>407</v>
      </c>
      <c r="H40" s="4">
        <v>1.6</v>
      </c>
    </row>
    <row r="41" spans="2:8">
      <c r="B41" s="1" t="s">
        <v>980</v>
      </c>
      <c r="C41" s="9" t="s">
        <v>137</v>
      </c>
      <c r="D41" s="1" t="s">
        <v>167</v>
      </c>
      <c r="E41" s="1" t="s">
        <v>180</v>
      </c>
      <c r="F41" s="4">
        <v>52000</v>
      </c>
      <c r="G41" s="4">
        <v>402.45</v>
      </c>
      <c r="H41" s="4">
        <v>1.58</v>
      </c>
    </row>
    <row r="42" spans="2:8">
      <c r="B42" s="1" t="s">
        <v>1100</v>
      </c>
      <c r="C42" s="9" t="s">
        <v>137</v>
      </c>
      <c r="D42" s="1" t="s">
        <v>181</v>
      </c>
      <c r="E42" s="1" t="s">
        <v>182</v>
      </c>
      <c r="F42" s="4">
        <v>27000</v>
      </c>
      <c r="G42" s="4">
        <v>398.45</v>
      </c>
      <c r="H42" s="4">
        <v>1.57</v>
      </c>
    </row>
    <row r="43" spans="2:8">
      <c r="B43" s="1" t="s">
        <v>1093</v>
      </c>
      <c r="C43" s="9" t="s">
        <v>137</v>
      </c>
      <c r="D43" s="1" t="s">
        <v>160</v>
      </c>
      <c r="E43" s="1" t="s">
        <v>183</v>
      </c>
      <c r="F43" s="4">
        <v>72000</v>
      </c>
      <c r="G43" s="4">
        <v>393.62</v>
      </c>
      <c r="H43" s="4">
        <v>1.55</v>
      </c>
    </row>
    <row r="44" spans="2:8">
      <c r="B44" s="1" t="s">
        <v>1355</v>
      </c>
      <c r="C44" s="9" t="s">
        <v>137</v>
      </c>
      <c r="D44" s="1" t="s">
        <v>184</v>
      </c>
      <c r="E44" s="1" t="s">
        <v>185</v>
      </c>
      <c r="F44" s="4">
        <v>31000</v>
      </c>
      <c r="G44" s="4">
        <v>388.15</v>
      </c>
      <c r="H44" s="4">
        <v>1.53</v>
      </c>
    </row>
    <row r="45" spans="2:8">
      <c r="B45" s="1" t="s">
        <v>1089</v>
      </c>
      <c r="C45" s="9" t="s">
        <v>137</v>
      </c>
      <c r="D45" s="1" t="s">
        <v>160</v>
      </c>
      <c r="E45" s="1" t="s">
        <v>186</v>
      </c>
      <c r="F45" s="4">
        <v>50000</v>
      </c>
      <c r="G45" s="4">
        <v>378.13</v>
      </c>
      <c r="H45" s="4">
        <v>1.49</v>
      </c>
    </row>
    <row r="46" spans="2:8">
      <c r="B46" s="1" t="s">
        <v>1045</v>
      </c>
      <c r="C46" s="9" t="s">
        <v>137</v>
      </c>
      <c r="D46" s="1" t="s">
        <v>167</v>
      </c>
      <c r="E46" s="1" t="s">
        <v>187</v>
      </c>
      <c r="F46" s="4">
        <v>10700</v>
      </c>
      <c r="G46" s="4">
        <v>369.54</v>
      </c>
      <c r="H46" s="4">
        <v>1.45</v>
      </c>
    </row>
    <row r="47" spans="2:8">
      <c r="B47" s="1" t="s">
        <v>1022</v>
      </c>
      <c r="C47" s="9" t="s">
        <v>137</v>
      </c>
      <c r="D47" s="1" t="s">
        <v>163</v>
      </c>
      <c r="E47" s="1" t="s">
        <v>188</v>
      </c>
      <c r="F47" s="4">
        <v>63000</v>
      </c>
      <c r="G47" s="4">
        <v>351.38</v>
      </c>
      <c r="H47" s="4">
        <v>1.38</v>
      </c>
    </row>
    <row r="48" spans="2:8">
      <c r="B48" s="1" t="s">
        <v>1259</v>
      </c>
      <c r="C48" s="9" t="s">
        <v>137</v>
      </c>
      <c r="D48" s="1" t="s">
        <v>149</v>
      </c>
      <c r="E48" s="1" t="s">
        <v>189</v>
      </c>
      <c r="F48" s="4">
        <v>11500</v>
      </c>
      <c r="G48" s="4">
        <v>344.05</v>
      </c>
      <c r="H48" s="4">
        <v>1.35</v>
      </c>
    </row>
    <row r="49" spans="2:8">
      <c r="B49" s="1" t="s">
        <v>1341</v>
      </c>
      <c r="C49" s="9" t="s">
        <v>137</v>
      </c>
      <c r="D49" s="1" t="s">
        <v>190</v>
      </c>
      <c r="E49" s="1" t="s">
        <v>191</v>
      </c>
      <c r="F49" s="4">
        <v>5900</v>
      </c>
      <c r="G49" s="4">
        <v>340.93</v>
      </c>
      <c r="H49" s="4">
        <v>1.34</v>
      </c>
    </row>
    <row r="50" spans="2:8">
      <c r="B50" s="1" t="s">
        <v>1357</v>
      </c>
      <c r="C50" s="9" t="s">
        <v>137</v>
      </c>
      <c r="D50" s="1" t="s">
        <v>192</v>
      </c>
      <c r="E50" s="1" t="s">
        <v>193</v>
      </c>
      <c r="F50" s="4">
        <v>9700</v>
      </c>
      <c r="G50" s="4">
        <v>339.58</v>
      </c>
      <c r="H50" s="4">
        <v>1.34</v>
      </c>
    </row>
    <row r="51" spans="2:8">
      <c r="B51" s="1" t="s">
        <v>1264</v>
      </c>
      <c r="C51" s="9" t="s">
        <v>137</v>
      </c>
      <c r="D51" s="1" t="s">
        <v>167</v>
      </c>
      <c r="E51" s="1" t="s">
        <v>194</v>
      </c>
      <c r="F51" s="4">
        <v>4000</v>
      </c>
      <c r="G51" s="4">
        <v>334.24</v>
      </c>
      <c r="H51" s="4">
        <v>1.31</v>
      </c>
    </row>
    <row r="52" spans="2:8">
      <c r="B52" s="1" t="s">
        <v>1015</v>
      </c>
      <c r="C52" s="9" t="s">
        <v>137</v>
      </c>
      <c r="D52" s="1" t="s">
        <v>160</v>
      </c>
      <c r="E52" s="1" t="s">
        <v>195</v>
      </c>
      <c r="F52" s="4">
        <v>51000</v>
      </c>
      <c r="G52" s="4">
        <v>326.77999999999997</v>
      </c>
      <c r="H52" s="4">
        <v>1.28</v>
      </c>
    </row>
    <row r="53" spans="2:8">
      <c r="B53" s="1" t="s">
        <v>1311</v>
      </c>
      <c r="C53" s="9" t="s">
        <v>137</v>
      </c>
      <c r="D53" s="1" t="s">
        <v>196</v>
      </c>
      <c r="E53" s="1" t="s">
        <v>197</v>
      </c>
      <c r="F53" s="4">
        <v>290000</v>
      </c>
      <c r="G53" s="4">
        <v>321.32</v>
      </c>
      <c r="H53" s="4">
        <v>1.26</v>
      </c>
    </row>
    <row r="54" spans="2:8">
      <c r="B54" s="1" t="s">
        <v>1263</v>
      </c>
      <c r="C54" s="9" t="s">
        <v>137</v>
      </c>
      <c r="D54" s="1" t="s">
        <v>160</v>
      </c>
      <c r="E54" s="1" t="s">
        <v>198</v>
      </c>
      <c r="F54" s="4">
        <v>1200</v>
      </c>
      <c r="G54" s="4">
        <v>295.93</v>
      </c>
      <c r="H54" s="4">
        <v>1.1599999999999999</v>
      </c>
    </row>
    <row r="55" spans="2:8">
      <c r="B55" s="1" t="s">
        <v>1415</v>
      </c>
      <c r="C55" s="9" t="s">
        <v>137</v>
      </c>
      <c r="D55" s="1" t="s">
        <v>138</v>
      </c>
      <c r="E55" s="1" t="s">
        <v>199</v>
      </c>
      <c r="F55" s="4">
        <v>605000</v>
      </c>
      <c r="G55" s="4">
        <v>294.64</v>
      </c>
      <c r="H55" s="4">
        <v>1.1599999999999999</v>
      </c>
    </row>
    <row r="56" spans="2:8">
      <c r="B56" s="1" t="s">
        <v>1452</v>
      </c>
      <c r="C56" s="9" t="s">
        <v>137</v>
      </c>
      <c r="D56" s="1" t="s">
        <v>138</v>
      </c>
      <c r="E56" s="1" t="s">
        <v>200</v>
      </c>
      <c r="F56" s="4">
        <v>280000</v>
      </c>
      <c r="G56" s="4">
        <v>294</v>
      </c>
      <c r="H56" s="4">
        <v>1.1599999999999999</v>
      </c>
    </row>
    <row r="57" spans="2:8">
      <c r="B57" s="1" t="s">
        <v>997</v>
      </c>
      <c r="C57" s="9" t="s">
        <v>137</v>
      </c>
      <c r="D57" s="1" t="s">
        <v>181</v>
      </c>
      <c r="E57" s="1" t="s">
        <v>201</v>
      </c>
      <c r="F57" s="4">
        <v>44000</v>
      </c>
      <c r="G57" s="4">
        <v>292.18</v>
      </c>
      <c r="H57" s="4">
        <v>1.1499999999999999</v>
      </c>
    </row>
    <row r="58" spans="2:8">
      <c r="B58" s="1" t="s">
        <v>1019</v>
      </c>
      <c r="C58" s="9" t="s">
        <v>137</v>
      </c>
      <c r="D58" s="1" t="s">
        <v>167</v>
      </c>
      <c r="E58" s="1" t="s">
        <v>202</v>
      </c>
      <c r="F58" s="4">
        <v>32000</v>
      </c>
      <c r="G58" s="4">
        <v>187.55</v>
      </c>
      <c r="H58" s="4">
        <v>0.74</v>
      </c>
    </row>
    <row r="59" spans="2:8">
      <c r="B59" s="2" t="s">
        <v>203</v>
      </c>
      <c r="C59" s="11"/>
      <c r="D59" s="2"/>
      <c r="E59" s="2"/>
      <c r="F59" s="7"/>
      <c r="G59" s="7">
        <f>SUM(G11:G58)</f>
        <v>24961.37</v>
      </c>
      <c r="H59" s="7">
        <f>SUM(H11:H58)</f>
        <v>98.139999999999958</v>
      </c>
    </row>
    <row r="60" spans="2:8">
      <c r="B60" s="2" t="s">
        <v>204</v>
      </c>
      <c r="C60" s="11"/>
      <c r="D60" s="2"/>
      <c r="E60" s="2"/>
      <c r="F60" s="7"/>
      <c r="G60" s="7">
        <v>383.44</v>
      </c>
      <c r="H60" s="7">
        <v>1.51</v>
      </c>
    </row>
    <row r="61" spans="2:8">
      <c r="B61" s="2" t="s">
        <v>121</v>
      </c>
      <c r="C61" s="11"/>
      <c r="D61" s="2"/>
      <c r="E61" s="2"/>
      <c r="F61" s="7"/>
      <c r="G61" s="7">
        <v>25344.809999999998</v>
      </c>
      <c r="H61" s="7">
        <v>99.66</v>
      </c>
    </row>
    <row r="62" spans="2:8">
      <c r="B62" s="2" t="s">
        <v>122</v>
      </c>
      <c r="C62" s="11"/>
      <c r="D62" s="2"/>
      <c r="E62" s="2"/>
      <c r="F62" s="7"/>
      <c r="G62" s="7">
        <v>85.840992399999379</v>
      </c>
      <c r="H62" s="7">
        <v>0.34000000000000341</v>
      </c>
    </row>
    <row r="63" spans="2:8">
      <c r="B63" s="2" t="s">
        <v>123</v>
      </c>
      <c r="C63" s="11"/>
      <c r="D63" s="2"/>
      <c r="E63" s="2"/>
      <c r="F63" s="7"/>
      <c r="G63" s="7">
        <v>25430.650992399998</v>
      </c>
      <c r="H63" s="7">
        <v>100</v>
      </c>
    </row>
    <row r="64" spans="2:8">
      <c r="B64" s="1" t="s">
        <v>124</v>
      </c>
    </row>
    <row r="65" spans="2:8">
      <c r="B65" s="1" t="s">
        <v>125</v>
      </c>
    </row>
    <row r="67" spans="2:8" ht="25.5">
      <c r="B67" s="8" t="s">
        <v>126</v>
      </c>
      <c r="C67" s="9" t="s">
        <v>127</v>
      </c>
    </row>
    <row r="68" spans="2:8">
      <c r="B68" s="2"/>
    </row>
    <row r="69" spans="2:8">
      <c r="B69" s="2" t="s">
        <v>128</v>
      </c>
    </row>
    <row r="70" spans="2:8">
      <c r="B70" s="2" t="s">
        <v>205</v>
      </c>
    </row>
    <row r="71" spans="2:8">
      <c r="B71" s="2" t="s">
        <v>129</v>
      </c>
    </row>
    <row r="72" spans="2:8">
      <c r="B72" s="2" t="s">
        <v>206</v>
      </c>
      <c r="C72" s="11"/>
    </row>
    <row r="73" spans="2:8">
      <c r="B73" s="2" t="s">
        <v>207</v>
      </c>
      <c r="C73" s="11"/>
    </row>
    <row r="74" spans="2:8">
      <c r="B74" s="2" t="s">
        <v>208</v>
      </c>
      <c r="C74" s="11"/>
    </row>
    <row r="75" spans="2:8">
      <c r="B75" s="2" t="s">
        <v>209</v>
      </c>
      <c r="C75" s="11"/>
    </row>
    <row r="76" spans="2:8" s="93" customFormat="1">
      <c r="B76" s="94" t="s">
        <v>2320</v>
      </c>
      <c r="C76" s="95"/>
      <c r="F76" s="96"/>
      <c r="G76" s="96"/>
      <c r="H76" s="96"/>
    </row>
    <row r="77" spans="2:8" s="93" customFormat="1">
      <c r="B77" s="94" t="s">
        <v>130</v>
      </c>
      <c r="C77" s="97"/>
      <c r="F77" s="96"/>
      <c r="G77" s="96"/>
      <c r="H77" s="96"/>
    </row>
    <row r="78" spans="2:8" s="93" customFormat="1">
      <c r="B78" s="94" t="s">
        <v>131</v>
      </c>
      <c r="C78" s="97"/>
      <c r="F78" s="96"/>
      <c r="G78" s="96"/>
      <c r="H78" s="96"/>
    </row>
  </sheetData>
  <mergeCells count="2">
    <mergeCell ref="B1:E1"/>
    <mergeCell ref="C3:C6"/>
  </mergeCells>
  <hyperlinks>
    <hyperlink ref="A1" location="Index!A1" display="Index" xr:uid="{00000000-0004-0000-0200-000000000000}"/>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74"/>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3.5703125" style="1" bestFit="1" customWidth="1"/>
    <col min="6" max="6" width="10.28515625" style="4" bestFit="1" customWidth="1"/>
    <col min="7" max="7" width="18.140625" style="4" bestFit="1" customWidth="1"/>
    <col min="8" max="8" width="9.140625" style="4"/>
    <col min="9" max="16384" width="9.140625" style="1"/>
  </cols>
  <sheetData>
    <row r="1" spans="1:9">
      <c r="A1" s="3" t="s">
        <v>0</v>
      </c>
      <c r="B1" s="297" t="s">
        <v>87</v>
      </c>
      <c r="C1" s="297"/>
      <c r="D1" s="297"/>
      <c r="E1" s="297"/>
    </row>
    <row r="2" spans="1:9" ht="13.5" thickBot="1"/>
    <row r="3" spans="1:9" ht="15">
      <c r="B3" s="85" t="s">
        <v>2923</v>
      </c>
      <c r="C3" s="304"/>
    </row>
    <row r="4" spans="1:9" ht="15">
      <c r="B4" s="87" t="s">
        <v>2924</v>
      </c>
      <c r="C4" s="305"/>
    </row>
    <row r="5" spans="1:9" ht="15">
      <c r="B5" s="87" t="s">
        <v>2295</v>
      </c>
      <c r="C5" s="305"/>
    </row>
    <row r="6" spans="1:9" ht="15">
      <c r="B6" s="87" t="s">
        <v>2925</v>
      </c>
      <c r="C6" s="305"/>
    </row>
    <row r="7" spans="1:9" ht="30.75" thickBot="1">
      <c r="B7" s="88" t="s">
        <v>2926</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1453</v>
      </c>
      <c r="C15" s="9" t="s">
        <v>137</v>
      </c>
      <c r="D15" s="1" t="s">
        <v>138</v>
      </c>
      <c r="E15" s="1" t="s">
        <v>376</v>
      </c>
      <c r="F15" s="4">
        <v>650818</v>
      </c>
      <c r="G15" s="4">
        <v>246.99</v>
      </c>
      <c r="H15" s="4">
        <v>3.83</v>
      </c>
    </row>
    <row r="16" spans="1:9">
      <c r="B16" s="1" t="s">
        <v>1454</v>
      </c>
      <c r="C16" s="9" t="s">
        <v>137</v>
      </c>
      <c r="D16" s="1" t="s">
        <v>138</v>
      </c>
      <c r="E16" s="1" t="s">
        <v>377</v>
      </c>
      <c r="F16" s="4">
        <v>20216</v>
      </c>
      <c r="G16" s="4">
        <v>246.57</v>
      </c>
      <c r="H16" s="4">
        <v>3.82</v>
      </c>
    </row>
    <row r="17" spans="2:8">
      <c r="B17" s="1" t="s">
        <v>1011</v>
      </c>
      <c r="C17" s="9" t="s">
        <v>137</v>
      </c>
      <c r="D17" s="1" t="s">
        <v>149</v>
      </c>
      <c r="E17" s="1" t="s">
        <v>285</v>
      </c>
      <c r="F17" s="4">
        <v>20235</v>
      </c>
      <c r="G17" s="4">
        <v>237.49</v>
      </c>
      <c r="H17" s="4">
        <v>3.68</v>
      </c>
    </row>
    <row r="18" spans="2:8">
      <c r="B18" s="1" t="s">
        <v>1455</v>
      </c>
      <c r="C18" s="9" t="s">
        <v>137</v>
      </c>
      <c r="D18" s="1" t="s">
        <v>147</v>
      </c>
      <c r="E18" s="1" t="s">
        <v>378</v>
      </c>
      <c r="F18" s="4">
        <v>5840</v>
      </c>
      <c r="G18" s="4">
        <v>234.95</v>
      </c>
      <c r="H18" s="4">
        <v>3.64</v>
      </c>
    </row>
    <row r="19" spans="2:8">
      <c r="B19" s="1" t="s">
        <v>1456</v>
      </c>
      <c r="C19" s="9" t="s">
        <v>137</v>
      </c>
      <c r="D19" s="1" t="s">
        <v>170</v>
      </c>
      <c r="E19" s="1" t="s">
        <v>379</v>
      </c>
      <c r="F19" s="4">
        <v>10937</v>
      </c>
      <c r="G19" s="4">
        <v>233.95</v>
      </c>
      <c r="H19" s="4">
        <v>3.63</v>
      </c>
    </row>
    <row r="20" spans="2:8">
      <c r="B20" s="1" t="s">
        <v>1264</v>
      </c>
      <c r="C20" s="9" t="s">
        <v>137</v>
      </c>
      <c r="D20" s="1" t="s">
        <v>167</v>
      </c>
      <c r="E20" s="1" t="s">
        <v>194</v>
      </c>
      <c r="F20" s="4">
        <v>2750</v>
      </c>
      <c r="G20" s="4">
        <v>229.79</v>
      </c>
      <c r="H20" s="4">
        <v>3.56</v>
      </c>
    </row>
    <row r="21" spans="2:8">
      <c r="B21" s="1" t="s">
        <v>1045</v>
      </c>
      <c r="C21" s="9" t="s">
        <v>137</v>
      </c>
      <c r="D21" s="1" t="s">
        <v>167</v>
      </c>
      <c r="E21" s="1" t="s">
        <v>187</v>
      </c>
      <c r="F21" s="4">
        <v>6621</v>
      </c>
      <c r="G21" s="4">
        <v>228.66</v>
      </c>
      <c r="H21" s="4">
        <v>3.55</v>
      </c>
    </row>
    <row r="22" spans="2:8">
      <c r="B22" s="1" t="s">
        <v>1353</v>
      </c>
      <c r="C22" s="9" t="s">
        <v>137</v>
      </c>
      <c r="D22" s="1" t="s">
        <v>167</v>
      </c>
      <c r="E22" s="1" t="s">
        <v>380</v>
      </c>
      <c r="F22" s="4">
        <v>10809</v>
      </c>
      <c r="G22" s="4">
        <v>227.46</v>
      </c>
      <c r="H22" s="4">
        <v>3.53</v>
      </c>
    </row>
    <row r="23" spans="2:8">
      <c r="B23" s="1" t="s">
        <v>1012</v>
      </c>
      <c r="C23" s="9" t="s">
        <v>137</v>
      </c>
      <c r="D23" s="1" t="s">
        <v>244</v>
      </c>
      <c r="E23" s="1" t="s">
        <v>381</v>
      </c>
      <c r="F23" s="4">
        <v>30401</v>
      </c>
      <c r="G23" s="4">
        <v>225.91</v>
      </c>
      <c r="H23" s="4">
        <v>3.5</v>
      </c>
    </row>
    <row r="24" spans="2:8">
      <c r="B24" s="1" t="s">
        <v>1457</v>
      </c>
      <c r="C24" s="9" t="s">
        <v>137</v>
      </c>
      <c r="D24" s="1" t="s">
        <v>382</v>
      </c>
      <c r="E24" s="1" t="s">
        <v>383</v>
      </c>
      <c r="F24" s="4">
        <v>19799</v>
      </c>
      <c r="G24" s="4">
        <v>221.03</v>
      </c>
      <c r="H24" s="4">
        <v>3.43</v>
      </c>
    </row>
    <row r="25" spans="2:8">
      <c r="B25" s="1" t="s">
        <v>1078</v>
      </c>
      <c r="C25" s="9" t="s">
        <v>137</v>
      </c>
      <c r="D25" s="1" t="s">
        <v>192</v>
      </c>
      <c r="E25" s="1" t="s">
        <v>384</v>
      </c>
      <c r="F25" s="4">
        <v>98339</v>
      </c>
      <c r="G25" s="4">
        <v>220.53</v>
      </c>
      <c r="H25" s="4">
        <v>3.42</v>
      </c>
    </row>
    <row r="26" spans="2:8">
      <c r="B26" s="1" t="s">
        <v>1046</v>
      </c>
      <c r="C26" s="9" t="s">
        <v>137</v>
      </c>
      <c r="D26" s="1" t="s">
        <v>140</v>
      </c>
      <c r="E26" s="1" t="s">
        <v>350</v>
      </c>
      <c r="F26" s="4">
        <v>49443</v>
      </c>
      <c r="G26" s="4">
        <v>220.27</v>
      </c>
      <c r="H26" s="4">
        <v>3.42</v>
      </c>
    </row>
    <row r="27" spans="2:8">
      <c r="B27" s="1" t="s">
        <v>1458</v>
      </c>
      <c r="C27" s="9" t="s">
        <v>137</v>
      </c>
      <c r="D27" s="1" t="s">
        <v>158</v>
      </c>
      <c r="E27" s="1" t="s">
        <v>385</v>
      </c>
      <c r="F27" s="4">
        <v>55085</v>
      </c>
      <c r="G27" s="4">
        <v>219.84</v>
      </c>
      <c r="H27" s="4">
        <v>3.41</v>
      </c>
    </row>
    <row r="28" spans="2:8">
      <c r="B28" s="1" t="s">
        <v>1024</v>
      </c>
      <c r="C28" s="9" t="s">
        <v>137</v>
      </c>
      <c r="D28" s="1" t="s">
        <v>170</v>
      </c>
      <c r="E28" s="1" t="s">
        <v>362</v>
      </c>
      <c r="F28" s="4">
        <v>768</v>
      </c>
      <c r="G28" s="4">
        <v>217.08</v>
      </c>
      <c r="H28" s="4">
        <v>3.37</v>
      </c>
    </row>
    <row r="29" spans="2:8">
      <c r="B29" s="1" t="s">
        <v>982</v>
      </c>
      <c r="C29" s="9" t="s">
        <v>137</v>
      </c>
      <c r="D29" s="1" t="s">
        <v>138</v>
      </c>
      <c r="E29" s="1" t="s">
        <v>139</v>
      </c>
      <c r="F29" s="4">
        <v>31748</v>
      </c>
      <c r="G29" s="4">
        <v>216.68</v>
      </c>
      <c r="H29" s="4">
        <v>3.36</v>
      </c>
    </row>
    <row r="30" spans="2:8">
      <c r="B30" s="1" t="s">
        <v>983</v>
      </c>
      <c r="C30" s="9" t="s">
        <v>137</v>
      </c>
      <c r="D30" s="1" t="s">
        <v>140</v>
      </c>
      <c r="E30" s="1" t="s">
        <v>141</v>
      </c>
      <c r="F30" s="4">
        <v>10564</v>
      </c>
      <c r="G30" s="4">
        <v>215.01</v>
      </c>
      <c r="H30" s="4">
        <v>3.33</v>
      </c>
    </row>
    <row r="31" spans="2:8">
      <c r="B31" s="1" t="s">
        <v>1013</v>
      </c>
      <c r="C31" s="9" t="s">
        <v>137</v>
      </c>
      <c r="D31" s="1" t="s">
        <v>167</v>
      </c>
      <c r="E31" s="1" t="s">
        <v>386</v>
      </c>
      <c r="F31" s="4">
        <v>23334</v>
      </c>
      <c r="G31" s="4">
        <v>213.88</v>
      </c>
      <c r="H31" s="4">
        <v>3.32</v>
      </c>
    </row>
    <row r="32" spans="2:8">
      <c r="B32" s="1" t="s">
        <v>1105</v>
      </c>
      <c r="C32" s="9" t="s">
        <v>137</v>
      </c>
      <c r="D32" s="1" t="s">
        <v>155</v>
      </c>
      <c r="E32" s="1" t="s">
        <v>387</v>
      </c>
      <c r="F32" s="4">
        <v>117957</v>
      </c>
      <c r="G32" s="4">
        <v>210.73</v>
      </c>
      <c r="H32" s="4">
        <v>3.27</v>
      </c>
    </row>
    <row r="33" spans="2:8">
      <c r="B33" s="1" t="s">
        <v>1459</v>
      </c>
      <c r="C33" s="9" t="s">
        <v>137</v>
      </c>
      <c r="D33" s="1" t="s">
        <v>170</v>
      </c>
      <c r="E33" s="1" t="s">
        <v>388</v>
      </c>
      <c r="F33" s="4">
        <v>19225</v>
      </c>
      <c r="G33" s="4">
        <v>210.17</v>
      </c>
      <c r="H33" s="4">
        <v>3.26</v>
      </c>
    </row>
    <row r="34" spans="2:8">
      <c r="B34" s="1" t="s">
        <v>1010</v>
      </c>
      <c r="C34" s="9" t="s">
        <v>137</v>
      </c>
      <c r="D34" s="1" t="s">
        <v>235</v>
      </c>
      <c r="E34" s="1" t="s">
        <v>389</v>
      </c>
      <c r="F34" s="4">
        <v>101213</v>
      </c>
      <c r="G34" s="4">
        <v>205.21</v>
      </c>
      <c r="H34" s="4">
        <v>3.18</v>
      </c>
    </row>
    <row r="35" spans="2:8">
      <c r="B35" s="1" t="s">
        <v>1375</v>
      </c>
      <c r="C35" s="9" t="s">
        <v>137</v>
      </c>
      <c r="D35" s="1" t="s">
        <v>184</v>
      </c>
      <c r="E35" s="1" t="s">
        <v>390</v>
      </c>
      <c r="F35" s="4">
        <v>9728</v>
      </c>
      <c r="G35" s="4">
        <v>204.3</v>
      </c>
      <c r="H35" s="4">
        <v>3.17</v>
      </c>
    </row>
    <row r="36" spans="2:8">
      <c r="B36" s="1" t="s">
        <v>1074</v>
      </c>
      <c r="C36" s="9" t="s">
        <v>137</v>
      </c>
      <c r="D36" s="1" t="s">
        <v>147</v>
      </c>
      <c r="E36" s="1" t="s">
        <v>391</v>
      </c>
      <c r="F36" s="4">
        <v>132033</v>
      </c>
      <c r="G36" s="4">
        <v>199.5</v>
      </c>
      <c r="H36" s="4">
        <v>3.09</v>
      </c>
    </row>
    <row r="37" spans="2:8">
      <c r="B37" s="1" t="s">
        <v>1060</v>
      </c>
      <c r="C37" s="9" t="s">
        <v>137</v>
      </c>
      <c r="D37" s="1" t="s">
        <v>140</v>
      </c>
      <c r="E37" s="1" t="s">
        <v>358</v>
      </c>
      <c r="F37" s="4">
        <v>75455</v>
      </c>
      <c r="G37" s="4">
        <v>197.05</v>
      </c>
      <c r="H37" s="4">
        <v>3.06</v>
      </c>
    </row>
    <row r="38" spans="2:8">
      <c r="B38" s="1" t="s">
        <v>1106</v>
      </c>
      <c r="C38" s="9" t="s">
        <v>137</v>
      </c>
      <c r="D38" s="1" t="s">
        <v>160</v>
      </c>
      <c r="E38" s="1" t="s">
        <v>392</v>
      </c>
      <c r="F38" s="4">
        <v>11526</v>
      </c>
      <c r="G38" s="4">
        <v>196.45</v>
      </c>
      <c r="H38" s="4">
        <v>3.05</v>
      </c>
    </row>
    <row r="39" spans="2:8">
      <c r="B39" s="1" t="s">
        <v>1057</v>
      </c>
      <c r="C39" s="9" t="s">
        <v>137</v>
      </c>
      <c r="D39" s="1" t="s">
        <v>138</v>
      </c>
      <c r="E39" s="1" t="s">
        <v>154</v>
      </c>
      <c r="F39" s="4">
        <v>27637</v>
      </c>
      <c r="G39" s="4">
        <v>195.92</v>
      </c>
      <c r="H39" s="4">
        <v>3.04</v>
      </c>
    </row>
    <row r="40" spans="2:8">
      <c r="B40" s="1" t="s">
        <v>1359</v>
      </c>
      <c r="C40" s="9" t="s">
        <v>137</v>
      </c>
      <c r="D40" s="1" t="s">
        <v>167</v>
      </c>
      <c r="E40" s="1" t="s">
        <v>393</v>
      </c>
      <c r="F40" s="4">
        <v>24635</v>
      </c>
      <c r="G40" s="4">
        <v>193.95</v>
      </c>
      <c r="H40" s="4">
        <v>3.01</v>
      </c>
    </row>
    <row r="41" spans="2:8">
      <c r="B41" s="1" t="s">
        <v>1007</v>
      </c>
      <c r="C41" s="9" t="s">
        <v>137</v>
      </c>
      <c r="D41" s="1" t="s">
        <v>138</v>
      </c>
      <c r="E41" s="1" t="s">
        <v>146</v>
      </c>
      <c r="F41" s="4">
        <v>11606</v>
      </c>
      <c r="G41" s="4">
        <v>192.06</v>
      </c>
      <c r="H41" s="4">
        <v>2.98</v>
      </c>
    </row>
    <row r="42" spans="2:8">
      <c r="B42" s="1" t="s">
        <v>1029</v>
      </c>
      <c r="C42" s="9" t="s">
        <v>137</v>
      </c>
      <c r="D42" s="1" t="s">
        <v>160</v>
      </c>
      <c r="E42" s="1" t="s">
        <v>394</v>
      </c>
      <c r="F42" s="4">
        <v>5406</v>
      </c>
      <c r="G42" s="4">
        <v>185.07</v>
      </c>
      <c r="H42" s="4">
        <v>2.87</v>
      </c>
    </row>
    <row r="43" spans="2:8">
      <c r="B43" s="1" t="s">
        <v>1066</v>
      </c>
      <c r="C43" s="9" t="s">
        <v>137</v>
      </c>
      <c r="D43" s="1" t="s">
        <v>167</v>
      </c>
      <c r="E43" s="1" t="s">
        <v>395</v>
      </c>
      <c r="F43" s="4">
        <v>30118</v>
      </c>
      <c r="G43" s="4">
        <v>182.95</v>
      </c>
      <c r="H43" s="4">
        <v>2.84</v>
      </c>
    </row>
    <row r="44" spans="2:8">
      <c r="B44" s="1" t="s">
        <v>1077</v>
      </c>
      <c r="C44" s="9" t="s">
        <v>137</v>
      </c>
      <c r="D44" s="1" t="s">
        <v>138</v>
      </c>
      <c r="E44" s="1" t="s">
        <v>396</v>
      </c>
      <c r="F44" s="4">
        <v>118581</v>
      </c>
      <c r="G44" s="4">
        <v>178.17</v>
      </c>
      <c r="H44" s="4">
        <v>2.76</v>
      </c>
    </row>
    <row r="45" spans="2:8">
      <c r="B45" s="2" t="s">
        <v>203</v>
      </c>
      <c r="C45" s="11"/>
      <c r="D45" s="2"/>
      <c r="E45" s="2"/>
      <c r="F45" s="7"/>
      <c r="G45" s="7">
        <f>SUM(G12:G44)</f>
        <v>6407.62</v>
      </c>
      <c r="H45" s="7">
        <f>SUM(H12:H44)</f>
        <v>99.380000000000038</v>
      </c>
    </row>
    <row r="46" spans="2:8">
      <c r="B46" s="5" t="s">
        <v>104</v>
      </c>
      <c r="C46" s="10" t="s">
        <v>132</v>
      </c>
      <c r="D46" s="5" t="s">
        <v>105</v>
      </c>
      <c r="E46" s="5" t="s">
        <v>106</v>
      </c>
      <c r="F46" s="6" t="s">
        <v>107</v>
      </c>
      <c r="G46" s="6" t="s">
        <v>108</v>
      </c>
      <c r="H46" s="6" t="s">
        <v>109</v>
      </c>
    </row>
    <row r="47" spans="2:8">
      <c r="B47" s="2" t="s">
        <v>110</v>
      </c>
    </row>
    <row r="48" spans="2:8">
      <c r="B48" s="2" t="s">
        <v>136</v>
      </c>
    </row>
    <row r="49" spans="2:8">
      <c r="B49" s="2" t="s">
        <v>397</v>
      </c>
    </row>
    <row r="50" spans="2:8">
      <c r="B50" s="1" t="s">
        <v>1410</v>
      </c>
      <c r="C50" s="9">
        <v>5.4</v>
      </c>
      <c r="D50" s="1" t="s">
        <v>314</v>
      </c>
      <c r="E50" s="1" t="s">
        <v>398</v>
      </c>
      <c r="F50" s="4">
        <v>8627</v>
      </c>
      <c r="G50" s="4">
        <v>2.5099999999999998</v>
      </c>
      <c r="H50" s="4">
        <v>0.04</v>
      </c>
    </row>
    <row r="51" spans="2:8">
      <c r="B51" s="2" t="s">
        <v>330</v>
      </c>
      <c r="C51" s="11"/>
      <c r="D51" s="2"/>
      <c r="E51" s="2"/>
      <c r="F51" s="7"/>
      <c r="G51" s="7">
        <f>SUM(G46:G50)</f>
        <v>2.5099999999999998</v>
      </c>
      <c r="H51" s="7">
        <f>SUM(H46:H50)</f>
        <v>0.04</v>
      </c>
    </row>
    <row r="52" spans="2:8">
      <c r="B52" s="2" t="s">
        <v>399</v>
      </c>
      <c r="C52" s="11"/>
      <c r="D52" s="2"/>
      <c r="E52" s="2"/>
      <c r="F52" s="7"/>
      <c r="G52" s="7">
        <v>54.01</v>
      </c>
      <c r="H52" s="7">
        <v>0.84</v>
      </c>
    </row>
    <row r="53" spans="2:8">
      <c r="B53" s="2" t="s">
        <v>121</v>
      </c>
      <c r="C53" s="11"/>
      <c r="D53" s="2"/>
      <c r="E53" s="2"/>
      <c r="F53" s="7"/>
      <c r="G53" s="7">
        <v>6464.14</v>
      </c>
      <c r="H53" s="7">
        <v>100.26</v>
      </c>
    </row>
    <row r="54" spans="2:8">
      <c r="B54" s="2" t="s">
        <v>259</v>
      </c>
      <c r="C54" s="11"/>
      <c r="D54" s="2"/>
      <c r="E54" s="2"/>
      <c r="F54" s="7"/>
      <c r="G54" s="7">
        <v>-16.51971647999995</v>
      </c>
      <c r="H54" s="7">
        <v>-0.26000000000000512</v>
      </c>
    </row>
    <row r="55" spans="2:8">
      <c r="B55" s="2" t="s">
        <v>123</v>
      </c>
      <c r="C55" s="11"/>
      <c r="D55" s="2"/>
      <c r="E55" s="2"/>
      <c r="F55" s="7"/>
      <c r="G55" s="7">
        <v>6447.6202835200002</v>
      </c>
      <c r="H55" s="7">
        <v>100</v>
      </c>
    </row>
    <row r="56" spans="2:8">
      <c r="B56" s="1" t="s">
        <v>124</v>
      </c>
    </row>
    <row r="57" spans="2:8">
      <c r="B57" s="1" t="s">
        <v>125</v>
      </c>
    </row>
    <row r="59" spans="2:8" ht="25.5">
      <c r="B59" s="8" t="s">
        <v>126</v>
      </c>
      <c r="C59" s="9" t="s">
        <v>127</v>
      </c>
    </row>
    <row r="60" spans="2:8">
      <c r="B60" s="2"/>
    </row>
    <row r="61" spans="2:8">
      <c r="B61" s="2" t="s">
        <v>128</v>
      </c>
    </row>
    <row r="62" spans="2:8">
      <c r="B62" s="2" t="s">
        <v>205</v>
      </c>
    </row>
    <row r="63" spans="2:8">
      <c r="B63" s="2" t="s">
        <v>129</v>
      </c>
    </row>
    <row r="64" spans="2:8">
      <c r="B64" s="2" t="s">
        <v>400</v>
      </c>
      <c r="C64" s="11"/>
    </row>
    <row r="65" spans="2:8">
      <c r="B65" s="2" t="s">
        <v>401</v>
      </c>
      <c r="C65" s="11"/>
    </row>
    <row r="66" spans="2:8">
      <c r="B66" s="2" t="s">
        <v>402</v>
      </c>
      <c r="C66" s="11"/>
    </row>
    <row r="67" spans="2:8">
      <c r="B67" s="2" t="s">
        <v>403</v>
      </c>
      <c r="C67" s="11"/>
    </row>
    <row r="68" spans="2:8">
      <c r="B68" s="2" t="s">
        <v>404</v>
      </c>
      <c r="C68" s="11"/>
    </row>
    <row r="69" spans="2:8">
      <c r="B69" s="2" t="s">
        <v>405</v>
      </c>
      <c r="C69" s="11"/>
    </row>
    <row r="70" spans="2:8">
      <c r="B70" s="2" t="s">
        <v>406</v>
      </c>
      <c r="C70" s="11"/>
    </row>
    <row r="71" spans="2:8">
      <c r="B71" s="2" t="s">
        <v>407</v>
      </c>
      <c r="C71" s="11"/>
    </row>
    <row r="72" spans="2:8" s="93" customFormat="1">
      <c r="B72" s="94" t="s">
        <v>2322</v>
      </c>
      <c r="C72" s="95"/>
      <c r="F72" s="96"/>
      <c r="G72" s="96"/>
      <c r="H72" s="96"/>
    </row>
    <row r="73" spans="2:8" s="93" customFormat="1">
      <c r="B73" s="94" t="s">
        <v>130</v>
      </c>
      <c r="C73" s="97"/>
      <c r="F73" s="96"/>
      <c r="G73" s="96"/>
      <c r="H73" s="96"/>
    </row>
    <row r="74" spans="2:8" s="93" customFormat="1">
      <c r="B74" s="94" t="s">
        <v>131</v>
      </c>
      <c r="C74" s="97"/>
      <c r="F74" s="96"/>
      <c r="G74" s="96"/>
      <c r="H74" s="96"/>
    </row>
  </sheetData>
  <mergeCells count="2">
    <mergeCell ref="B1:E1"/>
    <mergeCell ref="C3:C7"/>
  </mergeCells>
  <hyperlinks>
    <hyperlink ref="A1" location="Index!A1" display="Index" xr:uid="{00000000-0004-0000-0700-000000000000}"/>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46"/>
  <sheetViews>
    <sheetView workbookViewId="0"/>
  </sheetViews>
  <sheetFormatPr defaultRowHeight="12.75"/>
  <cols>
    <col min="1" max="1" width="5.42578125" style="1" bestFit="1" customWidth="1"/>
    <col min="2" max="2" width="67" style="1" bestFit="1" customWidth="1"/>
    <col min="3" max="3" width="20.7109375" style="9" customWidth="1"/>
    <col min="4" max="4" width="27.42578125" style="1" bestFit="1" customWidth="1"/>
    <col min="5" max="5" width="14" style="1" bestFit="1" customWidth="1"/>
    <col min="6" max="6" width="10.28515625" style="4" bestFit="1" customWidth="1"/>
    <col min="7" max="7" width="18.140625" style="4" bestFit="1" customWidth="1"/>
    <col min="8" max="8" width="9.140625" style="4"/>
    <col min="9" max="16384" width="9.140625" style="1"/>
  </cols>
  <sheetData>
    <row r="1" spans="1:9">
      <c r="A1" s="3" t="s">
        <v>0</v>
      </c>
      <c r="B1" s="297" t="s">
        <v>979</v>
      </c>
      <c r="C1" s="297"/>
      <c r="D1" s="297"/>
      <c r="E1" s="297"/>
    </row>
    <row r="2" spans="1:9" ht="13.5" thickBot="1"/>
    <row r="3" spans="1:9" ht="15">
      <c r="B3" s="85" t="s">
        <v>2927</v>
      </c>
      <c r="C3" s="304"/>
    </row>
    <row r="4" spans="1:9" ht="15">
      <c r="B4" s="87" t="s">
        <v>2928</v>
      </c>
      <c r="C4" s="305"/>
    </row>
    <row r="5" spans="1:9" ht="15">
      <c r="B5" s="87" t="s">
        <v>2295</v>
      </c>
      <c r="C5" s="305"/>
    </row>
    <row r="6" spans="1:9" ht="15">
      <c r="B6" s="87" t="s">
        <v>2929</v>
      </c>
      <c r="C6" s="305"/>
    </row>
    <row r="7" spans="1:9" ht="45.75" thickBot="1">
      <c r="B7" s="88" t="s">
        <v>2930</v>
      </c>
      <c r="C7" s="306"/>
    </row>
    <row r="10" spans="1:9">
      <c r="B10" s="1" t="s">
        <v>103</v>
      </c>
    </row>
    <row r="12" spans="1:9">
      <c r="B12" s="5" t="s">
        <v>104</v>
      </c>
      <c r="C12" s="10" t="s">
        <v>132</v>
      </c>
      <c r="D12" s="5" t="s">
        <v>133</v>
      </c>
      <c r="E12" s="5" t="s">
        <v>106</v>
      </c>
      <c r="F12" s="6" t="s">
        <v>107</v>
      </c>
      <c r="G12" s="6" t="s">
        <v>108</v>
      </c>
      <c r="H12" s="6" t="s">
        <v>109</v>
      </c>
      <c r="I12" s="2" t="s">
        <v>134</v>
      </c>
    </row>
    <row r="13" spans="1:9">
      <c r="B13" s="2" t="s">
        <v>135</v>
      </c>
    </row>
    <row r="14" spans="1:9">
      <c r="B14" s="2" t="s">
        <v>136</v>
      </c>
    </row>
    <row r="15" spans="1:9">
      <c r="B15" s="1" t="s">
        <v>1049</v>
      </c>
      <c r="C15" s="9" t="s">
        <v>137</v>
      </c>
      <c r="D15" s="1" t="s">
        <v>155</v>
      </c>
      <c r="E15" s="1" t="s">
        <v>156</v>
      </c>
      <c r="F15" s="4">
        <v>850</v>
      </c>
      <c r="G15" s="4">
        <v>679.21</v>
      </c>
      <c r="H15" s="4">
        <v>1.89</v>
      </c>
    </row>
    <row r="16" spans="1:9">
      <c r="B16" s="1" t="s">
        <v>1342</v>
      </c>
      <c r="C16" s="9" t="s">
        <v>137</v>
      </c>
      <c r="D16" s="1" t="s">
        <v>184</v>
      </c>
      <c r="E16" s="1" t="s">
        <v>291</v>
      </c>
      <c r="F16" s="4">
        <v>81558</v>
      </c>
      <c r="G16" s="4">
        <v>558.47</v>
      </c>
      <c r="H16" s="4">
        <v>1.56</v>
      </c>
    </row>
    <row r="17" spans="2:8">
      <c r="B17" s="1" t="s">
        <v>996</v>
      </c>
      <c r="C17" s="9" t="s">
        <v>137</v>
      </c>
      <c r="D17" s="1" t="s">
        <v>222</v>
      </c>
      <c r="E17" s="1" t="s">
        <v>294</v>
      </c>
      <c r="F17" s="4">
        <v>12800</v>
      </c>
      <c r="G17" s="4">
        <v>516.48</v>
      </c>
      <c r="H17" s="4">
        <v>1.44</v>
      </c>
    </row>
    <row r="18" spans="2:8">
      <c r="B18" s="1" t="s">
        <v>1348</v>
      </c>
      <c r="C18" s="9" t="s">
        <v>137</v>
      </c>
      <c r="D18" s="1" t="s">
        <v>167</v>
      </c>
      <c r="E18" s="1" t="s">
        <v>295</v>
      </c>
      <c r="F18" s="4">
        <v>9300</v>
      </c>
      <c r="G18" s="4">
        <v>498.24</v>
      </c>
      <c r="H18" s="4">
        <v>1.39</v>
      </c>
    </row>
    <row r="19" spans="2:8">
      <c r="B19" s="1" t="s">
        <v>292</v>
      </c>
      <c r="C19" s="9" t="s">
        <v>137</v>
      </c>
      <c r="D19" s="1" t="s">
        <v>160</v>
      </c>
      <c r="E19" s="1" t="s">
        <v>293</v>
      </c>
      <c r="F19" s="4">
        <v>90000</v>
      </c>
      <c r="G19" s="4">
        <v>491.45</v>
      </c>
      <c r="H19" s="4">
        <v>1.37</v>
      </c>
    </row>
    <row r="20" spans="2:8">
      <c r="B20" s="1" t="s">
        <v>1028</v>
      </c>
      <c r="C20" s="9" t="s">
        <v>137</v>
      </c>
      <c r="D20" s="1" t="s">
        <v>192</v>
      </c>
      <c r="E20" s="1" t="s">
        <v>276</v>
      </c>
      <c r="F20" s="4">
        <v>6750</v>
      </c>
      <c r="G20" s="4">
        <v>352</v>
      </c>
      <c r="H20" s="4">
        <v>0.98</v>
      </c>
    </row>
    <row r="21" spans="2:8">
      <c r="B21" s="1" t="s">
        <v>1376</v>
      </c>
      <c r="C21" s="9" t="s">
        <v>137</v>
      </c>
      <c r="D21" s="1" t="s">
        <v>192</v>
      </c>
      <c r="E21" s="1" t="s">
        <v>491</v>
      </c>
      <c r="F21" s="4">
        <v>38000</v>
      </c>
      <c r="G21" s="4">
        <v>350.7</v>
      </c>
      <c r="H21" s="4">
        <v>0.98</v>
      </c>
    </row>
    <row r="22" spans="2:8">
      <c r="B22" s="1" t="s">
        <v>997</v>
      </c>
      <c r="C22" s="9" t="s">
        <v>137</v>
      </c>
      <c r="D22" s="1" t="s">
        <v>181</v>
      </c>
      <c r="E22" s="1" t="s">
        <v>201</v>
      </c>
      <c r="F22" s="4">
        <v>50000</v>
      </c>
      <c r="G22" s="4">
        <v>332.03</v>
      </c>
      <c r="H22" s="4">
        <v>0.93</v>
      </c>
    </row>
    <row r="23" spans="2:8">
      <c r="B23" s="2" t="s">
        <v>203</v>
      </c>
      <c r="C23" s="11"/>
      <c r="D23" s="2"/>
      <c r="E23" s="2"/>
      <c r="F23" s="7"/>
      <c r="G23" s="7">
        <f>SUM(G12:G22)</f>
        <v>3778.58</v>
      </c>
      <c r="H23" s="7">
        <f>SUM(H12:H22)</f>
        <v>10.540000000000001</v>
      </c>
    </row>
    <row r="24" spans="2:8">
      <c r="B24" s="2" t="s">
        <v>204</v>
      </c>
      <c r="C24" s="11"/>
      <c r="D24" s="2"/>
      <c r="E24" s="2"/>
      <c r="F24" s="7"/>
      <c r="G24" s="7">
        <v>31617.72</v>
      </c>
      <c r="H24" s="7">
        <v>88.18</v>
      </c>
    </row>
    <row r="25" spans="2:8">
      <c r="B25" s="2" t="s">
        <v>121</v>
      </c>
      <c r="C25" s="11"/>
      <c r="D25" s="2"/>
      <c r="E25" s="2"/>
      <c r="F25" s="7"/>
      <c r="G25" s="7">
        <v>35396.300000000003</v>
      </c>
      <c r="H25" s="7">
        <v>98.72</v>
      </c>
    </row>
    <row r="26" spans="2:8">
      <c r="B26" s="2" t="s">
        <v>122</v>
      </c>
      <c r="C26" s="11"/>
      <c r="D26" s="2"/>
      <c r="E26" s="2"/>
      <c r="F26" s="7"/>
      <c r="G26" s="7">
        <v>461.62771059999977</v>
      </c>
      <c r="H26" s="7">
        <v>1.2800000000000011</v>
      </c>
    </row>
    <row r="27" spans="2:8">
      <c r="B27" s="2" t="s">
        <v>123</v>
      </c>
      <c r="C27" s="11"/>
      <c r="D27" s="2"/>
      <c r="E27" s="2"/>
      <c r="F27" s="7"/>
      <c r="G27" s="7">
        <v>35857.927710600001</v>
      </c>
      <c r="H27" s="7">
        <v>100</v>
      </c>
    </row>
    <row r="28" spans="2:8">
      <c r="B28" s="1" t="s">
        <v>124</v>
      </c>
    </row>
    <row r="29" spans="2:8">
      <c r="B29" s="1" t="s">
        <v>125</v>
      </c>
    </row>
    <row r="31" spans="2:8" ht="25.5">
      <c r="B31" s="8" t="s">
        <v>126</v>
      </c>
      <c r="C31" s="9" t="s">
        <v>127</v>
      </c>
    </row>
    <row r="32" spans="2:8">
      <c r="B32" s="2"/>
    </row>
    <row r="33" spans="2:8">
      <c r="B33" s="2" t="s">
        <v>128</v>
      </c>
    </row>
    <row r="34" spans="2:8">
      <c r="B34" s="2" t="s">
        <v>205</v>
      </c>
    </row>
    <row r="35" spans="2:8">
      <c r="B35" s="2" t="s">
        <v>129</v>
      </c>
    </row>
    <row r="36" spans="2:8">
      <c r="B36" s="2" t="s">
        <v>929</v>
      </c>
      <c r="C36" s="11"/>
    </row>
    <row r="37" spans="2:8">
      <c r="B37" s="2" t="s">
        <v>930</v>
      </c>
      <c r="C37" s="11"/>
    </row>
    <row r="38" spans="2:8">
      <c r="B38" s="2" t="s">
        <v>931</v>
      </c>
      <c r="C38" s="11"/>
    </row>
    <row r="39" spans="2:8">
      <c r="B39" s="2" t="s">
        <v>932</v>
      </c>
      <c r="C39" s="11"/>
    </row>
    <row r="40" spans="2:8">
      <c r="B40" s="2" t="s">
        <v>933</v>
      </c>
      <c r="C40" s="11"/>
    </row>
    <row r="41" spans="2:8">
      <c r="B41" s="2" t="s">
        <v>934</v>
      </c>
      <c r="C41" s="11"/>
    </row>
    <row r="42" spans="2:8">
      <c r="B42" s="2" t="s">
        <v>935</v>
      </c>
      <c r="C42" s="11"/>
    </row>
    <row r="43" spans="2:8">
      <c r="B43" s="2" t="s">
        <v>936</v>
      </c>
      <c r="C43" s="11"/>
    </row>
    <row r="44" spans="2:8" s="93" customFormat="1">
      <c r="B44" s="94" t="s">
        <v>2321</v>
      </c>
      <c r="C44" s="95"/>
      <c r="F44" s="96"/>
      <c r="G44" s="96"/>
      <c r="H44" s="96"/>
    </row>
    <row r="45" spans="2:8" s="93" customFormat="1">
      <c r="B45" s="94" t="s">
        <v>130</v>
      </c>
      <c r="C45" s="97"/>
      <c r="F45" s="96"/>
      <c r="G45" s="96"/>
      <c r="H45" s="96"/>
    </row>
    <row r="46" spans="2:8" s="93" customFormat="1">
      <c r="B46" s="94" t="s">
        <v>131</v>
      </c>
      <c r="C46" s="97"/>
      <c r="F46" s="96"/>
      <c r="G46" s="96"/>
      <c r="H46" s="96"/>
    </row>
  </sheetData>
  <mergeCells count="2">
    <mergeCell ref="B1:E1"/>
    <mergeCell ref="C3:C7"/>
  </mergeCells>
  <hyperlinks>
    <hyperlink ref="A1" location="Index!A1" display="Index" xr:uid="{00000000-0004-0000-1F00-000000000000}"/>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96EA-05B3-4432-8660-3F550678A036}">
  <dimension ref="A1:H52"/>
  <sheetViews>
    <sheetView workbookViewId="0">
      <selection activeCell="B1" sqref="B1:E1"/>
    </sheetView>
  </sheetViews>
  <sheetFormatPr defaultRowHeight="12.75"/>
  <cols>
    <col min="1" max="1" width="5.42578125" style="1" bestFit="1" customWidth="1"/>
    <col min="2" max="2" width="73.7109375" style="1" bestFit="1" customWidth="1"/>
    <col min="3" max="3" width="20.7109375" style="9"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0</v>
      </c>
      <c r="B1" s="297" t="s">
        <v>1491</v>
      </c>
      <c r="C1" s="297"/>
      <c r="D1" s="297"/>
      <c r="E1" s="297"/>
    </row>
    <row r="2" spans="1:8" ht="13.5" thickBot="1"/>
    <row r="3" spans="1:8" ht="15">
      <c r="B3" s="85" t="s">
        <v>2931</v>
      </c>
      <c r="C3" s="298"/>
    </row>
    <row r="4" spans="1:8" ht="15">
      <c r="B4" s="86" t="s">
        <v>2932</v>
      </c>
      <c r="C4" s="299"/>
    </row>
    <row r="5" spans="1:8" ht="15">
      <c r="B5" s="87" t="s">
        <v>2295</v>
      </c>
      <c r="C5" s="299"/>
    </row>
    <row r="6" spans="1:8" ht="15">
      <c r="B6" s="87" t="s">
        <v>2933</v>
      </c>
      <c r="C6" s="299"/>
    </row>
    <row r="7" spans="1:8" ht="15.75" thickBot="1">
      <c r="B7" s="89" t="s">
        <v>2934</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1490</v>
      </c>
    </row>
    <row r="16" spans="1:8">
      <c r="B16" s="1" t="s">
        <v>1489</v>
      </c>
      <c r="C16" s="9">
        <v>4.38</v>
      </c>
      <c r="D16" s="1" t="s">
        <v>314</v>
      </c>
      <c r="E16" s="1" t="s">
        <v>1488</v>
      </c>
      <c r="F16" s="4">
        <v>49</v>
      </c>
      <c r="G16" s="4">
        <v>638.72</v>
      </c>
      <c r="H16" s="4">
        <v>12.27</v>
      </c>
    </row>
    <row r="17" spans="2:8">
      <c r="B17" s="1" t="s">
        <v>1487</v>
      </c>
      <c r="C17" s="9">
        <v>4.37</v>
      </c>
      <c r="D17" s="1" t="s">
        <v>314</v>
      </c>
      <c r="E17" s="1" t="s">
        <v>1486</v>
      </c>
      <c r="F17" s="4">
        <v>48</v>
      </c>
      <c r="G17" s="4">
        <v>625.97</v>
      </c>
      <c r="H17" s="4">
        <v>12.03</v>
      </c>
    </row>
    <row r="18" spans="2:8">
      <c r="B18" s="1" t="s">
        <v>1485</v>
      </c>
      <c r="C18" s="9">
        <v>3.89</v>
      </c>
      <c r="D18" s="1" t="s">
        <v>322</v>
      </c>
      <c r="E18" s="1" t="s">
        <v>1484</v>
      </c>
      <c r="F18" s="4">
        <v>49</v>
      </c>
      <c r="G18" s="4">
        <v>501.74</v>
      </c>
      <c r="H18" s="4">
        <v>9.64</v>
      </c>
    </row>
    <row r="19" spans="2:8">
      <c r="B19" s="1" t="s">
        <v>1328</v>
      </c>
      <c r="C19" s="9">
        <v>3.84</v>
      </c>
      <c r="D19" s="1" t="s">
        <v>314</v>
      </c>
      <c r="E19" s="1" t="s">
        <v>645</v>
      </c>
      <c r="F19" s="4">
        <v>48</v>
      </c>
      <c r="G19" s="4">
        <v>493.9</v>
      </c>
      <c r="H19" s="4">
        <v>9.49</v>
      </c>
    </row>
    <row r="20" spans="2:8">
      <c r="B20" s="1" t="s">
        <v>328</v>
      </c>
      <c r="C20" s="9">
        <v>3.69</v>
      </c>
      <c r="D20" s="1" t="s">
        <v>322</v>
      </c>
      <c r="E20" s="1" t="s">
        <v>329</v>
      </c>
      <c r="F20" s="4">
        <v>48</v>
      </c>
      <c r="G20" s="4">
        <v>491.33</v>
      </c>
      <c r="H20" s="4">
        <v>9.44</v>
      </c>
    </row>
    <row r="21" spans="2:8">
      <c r="B21" s="1" t="s">
        <v>887</v>
      </c>
      <c r="C21" s="9">
        <v>3.71</v>
      </c>
      <c r="D21" s="1" t="s">
        <v>314</v>
      </c>
      <c r="E21" s="1" t="s">
        <v>888</v>
      </c>
      <c r="F21" s="4">
        <v>46</v>
      </c>
      <c r="G21" s="4">
        <v>470.71</v>
      </c>
      <c r="H21" s="4">
        <v>9.0399999999999991</v>
      </c>
    </row>
    <row r="22" spans="2:8">
      <c r="B22" s="1" t="s">
        <v>1345</v>
      </c>
      <c r="C22" s="9">
        <v>3.68</v>
      </c>
      <c r="D22" s="1" t="s">
        <v>314</v>
      </c>
      <c r="E22" s="1" t="s">
        <v>327</v>
      </c>
      <c r="F22" s="4">
        <v>46</v>
      </c>
      <c r="G22" s="4">
        <v>469.41</v>
      </c>
      <c r="H22" s="4">
        <v>9.02</v>
      </c>
    </row>
    <row r="23" spans="2:8">
      <c r="B23" s="1" t="s">
        <v>1483</v>
      </c>
      <c r="C23" s="9">
        <v>3.79</v>
      </c>
      <c r="D23" s="1" t="s">
        <v>314</v>
      </c>
      <c r="E23" s="1" t="s">
        <v>1482</v>
      </c>
      <c r="F23" s="4">
        <v>40</v>
      </c>
      <c r="G23" s="4">
        <v>410.3</v>
      </c>
      <c r="H23" s="4">
        <v>7.88</v>
      </c>
    </row>
    <row r="24" spans="2:8">
      <c r="B24" s="1" t="s">
        <v>1481</v>
      </c>
      <c r="C24" s="9">
        <v>4.0199999999999996</v>
      </c>
      <c r="D24" s="1" t="s">
        <v>314</v>
      </c>
      <c r="E24" s="1" t="s">
        <v>1480</v>
      </c>
      <c r="F24" s="4">
        <v>16</v>
      </c>
      <c r="G24" s="4">
        <v>207.59</v>
      </c>
      <c r="H24" s="4">
        <v>3.99</v>
      </c>
    </row>
    <row r="25" spans="2:8">
      <c r="B25" s="1" t="s">
        <v>1479</v>
      </c>
      <c r="C25" s="9">
        <v>3.72</v>
      </c>
      <c r="D25" s="1" t="s">
        <v>314</v>
      </c>
      <c r="E25" s="1" t="s">
        <v>1478</v>
      </c>
      <c r="F25" s="4">
        <v>15</v>
      </c>
      <c r="G25" s="4">
        <v>153.47</v>
      </c>
      <c r="H25" s="4">
        <v>2.95</v>
      </c>
    </row>
    <row r="26" spans="2:8">
      <c r="B26" s="1" t="s">
        <v>1477</v>
      </c>
      <c r="C26" s="9">
        <v>3.84</v>
      </c>
      <c r="D26" s="1" t="s">
        <v>314</v>
      </c>
      <c r="E26" s="1" t="s">
        <v>1476</v>
      </c>
      <c r="F26" s="4">
        <v>12</v>
      </c>
      <c r="G26" s="4">
        <v>123.12</v>
      </c>
      <c r="H26" s="4">
        <v>2.37</v>
      </c>
    </row>
    <row r="27" spans="2:8">
      <c r="B27" s="1" t="s">
        <v>1475</v>
      </c>
      <c r="C27" s="9">
        <v>3.64</v>
      </c>
      <c r="D27" s="1" t="s">
        <v>314</v>
      </c>
      <c r="E27" s="1" t="s">
        <v>1474</v>
      </c>
      <c r="F27" s="4">
        <v>8</v>
      </c>
      <c r="G27" s="4">
        <v>81.33</v>
      </c>
      <c r="H27" s="4">
        <v>1.56</v>
      </c>
    </row>
    <row r="28" spans="2:8">
      <c r="B28" s="1" t="s">
        <v>832</v>
      </c>
      <c r="C28" s="9">
        <v>3.44</v>
      </c>
      <c r="D28" s="1" t="s">
        <v>314</v>
      </c>
      <c r="E28" s="1" t="s">
        <v>833</v>
      </c>
      <c r="F28" s="4">
        <v>6</v>
      </c>
      <c r="G28" s="4">
        <v>60.29</v>
      </c>
      <c r="H28" s="4">
        <v>1.1599999999999999</v>
      </c>
    </row>
    <row r="29" spans="2:8">
      <c r="B29" s="1" t="s">
        <v>1473</v>
      </c>
      <c r="C29" s="9">
        <v>3.73</v>
      </c>
      <c r="D29" s="1" t="s">
        <v>314</v>
      </c>
      <c r="E29" s="1" t="s">
        <v>1472</v>
      </c>
      <c r="F29" s="4">
        <v>2</v>
      </c>
      <c r="G29" s="4">
        <v>25.91</v>
      </c>
      <c r="H29" s="4">
        <v>0.5</v>
      </c>
    </row>
    <row r="30" spans="2:8">
      <c r="B30" s="1" t="s">
        <v>1471</v>
      </c>
      <c r="C30" s="9">
        <v>4</v>
      </c>
      <c r="D30" s="1" t="s">
        <v>314</v>
      </c>
      <c r="E30" s="1" t="s">
        <v>1470</v>
      </c>
      <c r="F30" s="4">
        <v>2</v>
      </c>
      <c r="G30" s="4">
        <v>20.51</v>
      </c>
      <c r="H30" s="4">
        <v>0.39</v>
      </c>
    </row>
    <row r="31" spans="2:8">
      <c r="B31" s="2" t="s">
        <v>1460</v>
      </c>
      <c r="C31" s="11"/>
      <c r="D31" s="2"/>
      <c r="E31" s="2"/>
      <c r="F31" s="7"/>
      <c r="G31" s="7">
        <f>SUM(G12:G30)</f>
        <v>4774.3</v>
      </c>
      <c r="H31" s="7">
        <f>SUM(H12:H30)</f>
        <v>91.72999999999999</v>
      </c>
    </row>
    <row r="32" spans="2:8">
      <c r="B32" s="2" t="s">
        <v>399</v>
      </c>
      <c r="C32" s="11"/>
      <c r="D32" s="2"/>
      <c r="E32" s="2"/>
      <c r="F32" s="7"/>
      <c r="G32" s="7">
        <v>293.22000000000003</v>
      </c>
      <c r="H32" s="7">
        <v>5.63</v>
      </c>
    </row>
    <row r="33" spans="2:8">
      <c r="B33" s="2" t="s">
        <v>121</v>
      </c>
      <c r="C33" s="11"/>
      <c r="D33" s="2"/>
      <c r="E33" s="2"/>
      <c r="F33" s="7"/>
      <c r="G33" s="7">
        <v>5067.5200000000004</v>
      </c>
      <c r="H33" s="7">
        <v>97.36</v>
      </c>
    </row>
    <row r="34" spans="2:8">
      <c r="B34" s="2" t="s">
        <v>122</v>
      </c>
      <c r="C34" s="11"/>
      <c r="D34" s="2"/>
      <c r="E34" s="2"/>
      <c r="F34" s="7"/>
      <c r="G34" s="7">
        <v>137.26530298999955</v>
      </c>
      <c r="H34" s="7">
        <v>2.6400000000000006</v>
      </c>
    </row>
    <row r="35" spans="2:8">
      <c r="B35" s="2" t="s">
        <v>123</v>
      </c>
      <c r="C35" s="11"/>
      <c r="D35" s="2"/>
      <c r="E35" s="2"/>
      <c r="F35" s="7"/>
      <c r="G35" s="7">
        <v>5204.7853029899998</v>
      </c>
      <c r="H35" s="7">
        <v>100</v>
      </c>
    </row>
    <row r="36" spans="2:8">
      <c r="B36" s="1" t="s">
        <v>124</v>
      </c>
    </row>
    <row r="37" spans="2:8">
      <c r="B37" s="1" t="s">
        <v>125</v>
      </c>
    </row>
    <row r="38" spans="2:8">
      <c r="B38" s="2"/>
    </row>
    <row r="39" spans="2:8" ht="25.5">
      <c r="B39" s="8" t="s">
        <v>126</v>
      </c>
      <c r="C39" s="9" t="s">
        <v>127</v>
      </c>
    </row>
    <row r="40" spans="2:8">
      <c r="B40" s="2"/>
    </row>
    <row r="41" spans="2:8">
      <c r="B41" s="2" t="s">
        <v>128</v>
      </c>
    </row>
    <row r="42" spans="2:8">
      <c r="B42" s="2" t="s">
        <v>129</v>
      </c>
    </row>
    <row r="43" spans="2:8">
      <c r="B43" s="2" t="s">
        <v>1469</v>
      </c>
      <c r="C43" s="11"/>
    </row>
    <row r="44" spans="2:8">
      <c r="B44" s="2" t="s">
        <v>1468</v>
      </c>
      <c r="C44" s="11"/>
    </row>
    <row r="45" spans="2:8">
      <c r="B45" s="2" t="s">
        <v>1467</v>
      </c>
      <c r="C45" s="11"/>
    </row>
    <row r="46" spans="2:8">
      <c r="B46" s="2" t="s">
        <v>1466</v>
      </c>
      <c r="C46" s="11"/>
    </row>
    <row r="47" spans="2:8">
      <c r="B47" s="2" t="s">
        <v>1465</v>
      </c>
      <c r="C47" s="11"/>
    </row>
    <row r="48" spans="2:8">
      <c r="B48" s="2" t="s">
        <v>1464</v>
      </c>
      <c r="C48" s="11"/>
    </row>
    <row r="49" spans="2:3">
      <c r="B49" s="2" t="s">
        <v>1463</v>
      </c>
      <c r="C49" s="11"/>
    </row>
    <row r="50" spans="2:3">
      <c r="B50" s="2" t="s">
        <v>1462</v>
      </c>
      <c r="C50" s="11"/>
    </row>
    <row r="51" spans="2:3">
      <c r="B51" s="2" t="s">
        <v>130</v>
      </c>
      <c r="C51" s="11"/>
    </row>
    <row r="52" spans="2:3">
      <c r="B52" s="47" t="s">
        <v>1461</v>
      </c>
    </row>
  </sheetData>
  <mergeCells count="2">
    <mergeCell ref="B1:E1"/>
    <mergeCell ref="C3:C7"/>
  </mergeCells>
  <hyperlinks>
    <hyperlink ref="A1" location="Index!A1" display="Index" xr:uid="{F50DA2D9-4EB7-48E1-9C2C-DBA0B0151995}"/>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61B74-0816-4B1C-9B70-CA9EA835D6ED}">
  <dimension ref="A1:H48"/>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297" t="s">
        <v>1623</v>
      </c>
      <c r="C1" s="297"/>
      <c r="D1" s="297"/>
      <c r="E1" s="297"/>
    </row>
    <row r="2" spans="1:8" ht="13.5" thickBot="1"/>
    <row r="3" spans="1:8" ht="15">
      <c r="B3" s="85" t="s">
        <v>2935</v>
      </c>
      <c r="C3" s="298"/>
    </row>
    <row r="4" spans="1:8" ht="15">
      <c r="B4" s="86" t="s">
        <v>2932</v>
      </c>
      <c r="C4" s="299"/>
    </row>
    <row r="5" spans="1:8" ht="15">
      <c r="B5" s="87" t="s">
        <v>2295</v>
      </c>
      <c r="C5" s="299"/>
    </row>
    <row r="6" spans="1:8" ht="15">
      <c r="B6" s="87" t="s">
        <v>2933</v>
      </c>
      <c r="C6" s="299"/>
    </row>
    <row r="7" spans="1:8" ht="15.75" thickBot="1">
      <c r="B7" s="89" t="s">
        <v>2934</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1490</v>
      </c>
    </row>
    <row r="16" spans="1:8">
      <c r="B16" s="1" t="s">
        <v>1326</v>
      </c>
      <c r="C16" s="9">
        <v>3.99</v>
      </c>
      <c r="D16" s="1" t="s">
        <v>322</v>
      </c>
      <c r="E16" s="1" t="s">
        <v>643</v>
      </c>
      <c r="F16" s="4">
        <v>24</v>
      </c>
      <c r="G16" s="4">
        <v>311.63</v>
      </c>
      <c r="H16" s="4">
        <v>12.39</v>
      </c>
    </row>
    <row r="17" spans="2:8">
      <c r="B17" s="1" t="s">
        <v>1622</v>
      </c>
      <c r="C17" s="9">
        <v>3.48</v>
      </c>
      <c r="D17" s="1" t="s">
        <v>314</v>
      </c>
      <c r="E17" s="1" t="s">
        <v>1621</v>
      </c>
      <c r="F17" s="4">
        <v>24</v>
      </c>
      <c r="G17" s="4">
        <v>242.37</v>
      </c>
      <c r="H17" s="4">
        <v>9.6300000000000008</v>
      </c>
    </row>
    <row r="18" spans="2:8">
      <c r="B18" s="1" t="s">
        <v>832</v>
      </c>
      <c r="C18" s="9">
        <v>3.44</v>
      </c>
      <c r="D18" s="1" t="s">
        <v>314</v>
      </c>
      <c r="E18" s="1" t="s">
        <v>833</v>
      </c>
      <c r="F18" s="4">
        <v>24</v>
      </c>
      <c r="G18" s="4">
        <v>241.15</v>
      </c>
      <c r="H18" s="4">
        <v>9.58</v>
      </c>
    </row>
    <row r="19" spans="2:8">
      <c r="B19" s="1" t="s">
        <v>1604</v>
      </c>
      <c r="C19" s="9">
        <v>4.0199999999999996</v>
      </c>
      <c r="D19" s="1" t="s">
        <v>314</v>
      </c>
      <c r="E19" s="1" t="s">
        <v>1603</v>
      </c>
      <c r="F19" s="4">
        <v>23</v>
      </c>
      <c r="G19" s="4">
        <v>232.71</v>
      </c>
      <c r="H19" s="4">
        <v>9.25</v>
      </c>
    </row>
    <row r="20" spans="2:8">
      <c r="B20" s="1" t="s">
        <v>1513</v>
      </c>
      <c r="C20" s="9">
        <v>3.34</v>
      </c>
      <c r="D20" s="1" t="s">
        <v>322</v>
      </c>
      <c r="E20" s="1" t="s">
        <v>1512</v>
      </c>
      <c r="F20" s="4">
        <v>23</v>
      </c>
      <c r="G20" s="4">
        <v>230.27</v>
      </c>
      <c r="H20" s="4">
        <v>9.15</v>
      </c>
    </row>
    <row r="21" spans="2:8">
      <c r="B21" s="1" t="s">
        <v>1285</v>
      </c>
      <c r="C21" s="9">
        <v>3.64</v>
      </c>
      <c r="D21" s="1" t="s">
        <v>314</v>
      </c>
      <c r="E21" s="1" t="s">
        <v>836</v>
      </c>
      <c r="F21" s="4">
        <v>22</v>
      </c>
      <c r="G21" s="4">
        <v>223.57</v>
      </c>
      <c r="H21" s="4">
        <v>8.89</v>
      </c>
    </row>
    <row r="22" spans="2:8">
      <c r="B22" s="1" t="s">
        <v>1588</v>
      </c>
      <c r="C22" s="9">
        <v>3.59</v>
      </c>
      <c r="D22" s="1" t="s">
        <v>314</v>
      </c>
      <c r="E22" s="1" t="s">
        <v>1587</v>
      </c>
      <c r="F22" s="4">
        <v>22</v>
      </c>
      <c r="G22" s="4">
        <v>220.8</v>
      </c>
      <c r="H22" s="4">
        <v>8.7799999999999994</v>
      </c>
    </row>
    <row r="23" spans="2:8">
      <c r="B23" s="1" t="s">
        <v>1620</v>
      </c>
      <c r="C23" s="9">
        <v>3.9</v>
      </c>
      <c r="D23" s="1" t="s">
        <v>314</v>
      </c>
      <c r="E23" s="1" t="s">
        <v>1619</v>
      </c>
      <c r="F23" s="4">
        <v>12</v>
      </c>
      <c r="G23" s="4">
        <v>156.16</v>
      </c>
      <c r="H23" s="4">
        <v>6.21</v>
      </c>
    </row>
    <row r="24" spans="2:8">
      <c r="B24" s="1" t="s">
        <v>1562</v>
      </c>
      <c r="C24" s="9">
        <v>3.76</v>
      </c>
      <c r="D24" s="1" t="s">
        <v>314</v>
      </c>
      <c r="E24" s="1" t="s">
        <v>1561</v>
      </c>
      <c r="F24" s="4">
        <v>12000</v>
      </c>
      <c r="G24" s="4">
        <v>120.89</v>
      </c>
      <c r="H24" s="4">
        <v>4.8</v>
      </c>
    </row>
    <row r="25" spans="2:8">
      <c r="B25" s="1" t="s">
        <v>1618</v>
      </c>
      <c r="C25" s="9">
        <v>3.82</v>
      </c>
      <c r="D25" s="1" t="s">
        <v>322</v>
      </c>
      <c r="E25" s="1" t="s">
        <v>1617</v>
      </c>
      <c r="F25" s="4">
        <v>7</v>
      </c>
      <c r="G25" s="4">
        <v>90.79</v>
      </c>
      <c r="H25" s="4">
        <v>3.61</v>
      </c>
    </row>
    <row r="26" spans="2:8">
      <c r="B26" s="1" t="s">
        <v>1519</v>
      </c>
      <c r="C26" s="9">
        <v>3.46</v>
      </c>
      <c r="D26" s="1" t="s">
        <v>314</v>
      </c>
      <c r="E26" s="1" t="s">
        <v>1518</v>
      </c>
      <c r="F26" s="4">
        <v>1</v>
      </c>
      <c r="G26" s="4">
        <v>10.01</v>
      </c>
      <c r="H26" s="4">
        <v>0.4</v>
      </c>
    </row>
    <row r="27" spans="2:8">
      <c r="B27" s="2" t="s">
        <v>1460</v>
      </c>
      <c r="C27" s="11"/>
      <c r="D27" s="2"/>
      <c r="E27" s="2"/>
      <c r="F27" s="7"/>
      <c r="G27" s="7">
        <f>SUM(G12:G26)</f>
        <v>2080.3500000000004</v>
      </c>
      <c r="H27" s="7">
        <f>SUM(H12:H26)</f>
        <v>82.69</v>
      </c>
    </row>
    <row r="28" spans="2:8">
      <c r="B28" s="2" t="s">
        <v>399</v>
      </c>
      <c r="C28" s="11"/>
      <c r="D28" s="2"/>
      <c r="E28" s="2"/>
      <c r="F28" s="7"/>
      <c r="G28" s="7">
        <v>271.98</v>
      </c>
      <c r="H28" s="7">
        <v>10.81</v>
      </c>
    </row>
    <row r="29" spans="2:8">
      <c r="B29" s="2" t="s">
        <v>121</v>
      </c>
      <c r="C29" s="11"/>
      <c r="D29" s="2"/>
      <c r="E29" s="2"/>
      <c r="F29" s="7"/>
      <c r="G29" s="7">
        <v>2352.33</v>
      </c>
      <c r="H29" s="7">
        <v>93.49</v>
      </c>
    </row>
    <row r="30" spans="2:8">
      <c r="B30" s="2" t="s">
        <v>122</v>
      </c>
      <c r="C30" s="11"/>
      <c r="D30" s="2"/>
      <c r="E30" s="2"/>
      <c r="F30" s="7"/>
      <c r="G30" s="7">
        <v>163.66223870000022</v>
      </c>
      <c r="H30" s="7">
        <v>6.5100000000000051</v>
      </c>
    </row>
    <row r="31" spans="2:8">
      <c r="B31" s="2" t="s">
        <v>123</v>
      </c>
      <c r="C31" s="11"/>
      <c r="D31" s="2"/>
      <c r="E31" s="2"/>
      <c r="F31" s="7"/>
      <c r="G31" s="7">
        <v>2515.9922387000001</v>
      </c>
      <c r="H31" s="7">
        <v>100</v>
      </c>
    </row>
    <row r="32" spans="2:8">
      <c r="B32" s="1" t="s">
        <v>124</v>
      </c>
    </row>
    <row r="33" spans="2:3">
      <c r="B33" s="1" t="s">
        <v>125</v>
      </c>
    </row>
    <row r="34" spans="2:3">
      <c r="B34" s="2"/>
    </row>
    <row r="35" spans="2:3" ht="25.5">
      <c r="B35" s="8" t="s">
        <v>126</v>
      </c>
      <c r="C35" s="9" t="s">
        <v>127</v>
      </c>
    </row>
    <row r="36" spans="2:3">
      <c r="B36" s="2"/>
    </row>
    <row r="37" spans="2:3">
      <c r="B37" s="2" t="s">
        <v>128</v>
      </c>
    </row>
    <row r="38" spans="2:3">
      <c r="B38" s="2" t="s">
        <v>129</v>
      </c>
    </row>
    <row r="39" spans="2:3">
      <c r="B39" s="2" t="s">
        <v>1616</v>
      </c>
      <c r="C39" s="11"/>
    </row>
    <row r="40" spans="2:3">
      <c r="B40" s="2" t="s">
        <v>1615</v>
      </c>
      <c r="C40" s="11"/>
    </row>
    <row r="41" spans="2:3">
      <c r="B41" s="2" t="s">
        <v>1614</v>
      </c>
      <c r="C41" s="11"/>
    </row>
    <row r="42" spans="2:3">
      <c r="B42" s="2" t="s">
        <v>1613</v>
      </c>
      <c r="C42" s="11"/>
    </row>
    <row r="43" spans="2:3">
      <c r="B43" s="2" t="s">
        <v>1612</v>
      </c>
      <c r="C43" s="11"/>
    </row>
    <row r="44" spans="2:3">
      <c r="B44" s="2" t="s">
        <v>1611</v>
      </c>
      <c r="C44" s="11"/>
    </row>
    <row r="45" spans="2:3">
      <c r="B45" s="2" t="s">
        <v>1610</v>
      </c>
      <c r="C45" s="11"/>
    </row>
    <row r="46" spans="2:3">
      <c r="B46" s="2" t="s">
        <v>1609</v>
      </c>
      <c r="C46" s="11"/>
    </row>
    <row r="47" spans="2:3">
      <c r="B47" s="2" t="s">
        <v>130</v>
      </c>
      <c r="C47" s="11"/>
    </row>
    <row r="48" spans="2:3">
      <c r="B48" s="47" t="s">
        <v>1608</v>
      </c>
    </row>
  </sheetData>
  <mergeCells count="2">
    <mergeCell ref="B1:E1"/>
    <mergeCell ref="C3:C7"/>
  </mergeCells>
  <hyperlinks>
    <hyperlink ref="A1" location="Index!A1" display="Index" xr:uid="{77A9215C-F49B-4981-8097-51FA1E678AFA}"/>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A3995-8846-498E-A7B0-11350B0B39F2}">
  <dimension ref="A1:H47"/>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11.140625" style="1" bestFit="1" customWidth="1"/>
    <col min="5" max="5" width="14.42578125" style="1" bestFit="1" customWidth="1"/>
    <col min="6" max="6" width="10.28515625" style="4" bestFit="1" customWidth="1"/>
    <col min="7" max="7" width="18.140625" style="4" bestFit="1" customWidth="1"/>
    <col min="8" max="8" width="9.140625" style="4"/>
    <col min="9" max="16384" width="9.140625" style="1"/>
  </cols>
  <sheetData>
    <row r="1" spans="1:8">
      <c r="A1" s="3" t="s">
        <v>0</v>
      </c>
      <c r="B1" s="297" t="s">
        <v>1607</v>
      </c>
      <c r="C1" s="297"/>
      <c r="D1" s="297"/>
      <c r="E1" s="297"/>
    </row>
    <row r="2" spans="1:8" ht="13.5" thickBot="1"/>
    <row r="3" spans="1:8" ht="15">
      <c r="B3" s="85" t="s">
        <v>2936</v>
      </c>
      <c r="C3" s="298"/>
    </row>
    <row r="4" spans="1:8" ht="15">
      <c r="B4" s="86" t="s">
        <v>2932</v>
      </c>
      <c r="C4" s="299"/>
    </row>
    <row r="5" spans="1:8" ht="15">
      <c r="B5" s="87" t="s">
        <v>2295</v>
      </c>
      <c r="C5" s="299"/>
    </row>
    <row r="6" spans="1:8" ht="15">
      <c r="B6" s="87" t="s">
        <v>2933</v>
      </c>
      <c r="C6" s="299"/>
    </row>
    <row r="7" spans="1:8" ht="15.75" thickBot="1">
      <c r="B7" s="89" t="s">
        <v>2934</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1490</v>
      </c>
    </row>
    <row r="16" spans="1:8">
      <c r="B16" s="1" t="s">
        <v>1606</v>
      </c>
      <c r="C16" s="9">
        <v>3.88</v>
      </c>
      <c r="D16" s="1" t="s">
        <v>314</v>
      </c>
      <c r="E16" s="1" t="s">
        <v>1605</v>
      </c>
      <c r="F16" s="4">
        <v>66</v>
      </c>
      <c r="G16" s="4">
        <v>656.86</v>
      </c>
      <c r="H16" s="4">
        <v>11.8</v>
      </c>
    </row>
    <row r="17" spans="2:8">
      <c r="B17" s="1" t="s">
        <v>1326</v>
      </c>
      <c r="C17" s="9">
        <v>3.99</v>
      </c>
      <c r="D17" s="1" t="s">
        <v>322</v>
      </c>
      <c r="E17" s="1" t="s">
        <v>643</v>
      </c>
      <c r="F17" s="4">
        <v>50</v>
      </c>
      <c r="G17" s="4">
        <v>649.24</v>
      </c>
      <c r="H17" s="4">
        <v>11.66</v>
      </c>
    </row>
    <row r="18" spans="2:8">
      <c r="B18" s="1" t="s">
        <v>832</v>
      </c>
      <c r="C18" s="9">
        <v>3.44</v>
      </c>
      <c r="D18" s="1" t="s">
        <v>314</v>
      </c>
      <c r="E18" s="1" t="s">
        <v>833</v>
      </c>
      <c r="F18" s="4">
        <v>58</v>
      </c>
      <c r="G18" s="4">
        <v>582.77</v>
      </c>
      <c r="H18" s="4">
        <v>10.47</v>
      </c>
    </row>
    <row r="19" spans="2:8">
      <c r="B19" s="1" t="s">
        <v>1604</v>
      </c>
      <c r="C19" s="9">
        <v>4.0199999999999996</v>
      </c>
      <c r="D19" s="1" t="s">
        <v>314</v>
      </c>
      <c r="E19" s="1" t="s">
        <v>1603</v>
      </c>
      <c r="F19" s="4">
        <v>50</v>
      </c>
      <c r="G19" s="4">
        <v>505.88</v>
      </c>
      <c r="H19" s="4">
        <v>9.08</v>
      </c>
    </row>
    <row r="20" spans="2:8">
      <c r="B20" s="1" t="s">
        <v>1513</v>
      </c>
      <c r="C20" s="9">
        <v>3.34</v>
      </c>
      <c r="D20" s="1" t="s">
        <v>322</v>
      </c>
      <c r="E20" s="1" t="s">
        <v>1512</v>
      </c>
      <c r="F20" s="4">
        <v>50</v>
      </c>
      <c r="G20" s="4">
        <v>500.59</v>
      </c>
      <c r="H20" s="4">
        <v>8.99</v>
      </c>
    </row>
    <row r="21" spans="2:8">
      <c r="B21" s="1" t="s">
        <v>1556</v>
      </c>
      <c r="C21" s="9">
        <v>3.39</v>
      </c>
      <c r="D21" s="1" t="s">
        <v>314</v>
      </c>
      <c r="E21" s="1" t="s">
        <v>1555</v>
      </c>
      <c r="F21" s="4">
        <v>33</v>
      </c>
      <c r="G21" s="4">
        <v>330.18</v>
      </c>
      <c r="H21" s="4">
        <v>5.93</v>
      </c>
    </row>
    <row r="22" spans="2:8">
      <c r="B22" s="1" t="s">
        <v>1319</v>
      </c>
      <c r="C22" s="9">
        <v>3.46</v>
      </c>
      <c r="D22" s="1" t="s">
        <v>314</v>
      </c>
      <c r="E22" s="1" t="s">
        <v>635</v>
      </c>
      <c r="F22" s="4">
        <v>32</v>
      </c>
      <c r="G22" s="4">
        <v>321.89</v>
      </c>
      <c r="H22" s="4">
        <v>5.78</v>
      </c>
    </row>
    <row r="23" spans="2:8">
      <c r="B23" s="1" t="s">
        <v>1554</v>
      </c>
      <c r="C23" s="9">
        <v>3.33</v>
      </c>
      <c r="D23" s="1" t="s">
        <v>314</v>
      </c>
      <c r="E23" s="1" t="s">
        <v>1553</v>
      </c>
      <c r="F23" s="4">
        <v>26</v>
      </c>
      <c r="G23" s="4">
        <v>261.51</v>
      </c>
      <c r="H23" s="4">
        <v>4.7</v>
      </c>
    </row>
    <row r="24" spans="2:8">
      <c r="B24" s="1" t="s">
        <v>1602</v>
      </c>
      <c r="C24" s="9">
        <v>3.77</v>
      </c>
      <c r="D24" s="1" t="s">
        <v>314</v>
      </c>
      <c r="E24" s="1" t="s">
        <v>1601</v>
      </c>
      <c r="F24" s="4">
        <v>19</v>
      </c>
      <c r="G24" s="4">
        <v>190.87</v>
      </c>
      <c r="H24" s="4">
        <v>3.43</v>
      </c>
    </row>
    <row r="25" spans="2:8">
      <c r="B25" s="1" t="s">
        <v>1519</v>
      </c>
      <c r="C25" s="9">
        <v>3.46</v>
      </c>
      <c r="D25" s="1" t="s">
        <v>314</v>
      </c>
      <c r="E25" s="1" t="s">
        <v>1518</v>
      </c>
      <c r="F25" s="4">
        <v>2</v>
      </c>
      <c r="G25" s="4">
        <v>20.03</v>
      </c>
      <c r="H25" s="4">
        <v>0.36</v>
      </c>
    </row>
    <row r="26" spans="2:8">
      <c r="B26" s="2" t="s">
        <v>1460</v>
      </c>
      <c r="C26" s="11"/>
      <c r="D26" s="2"/>
      <c r="E26" s="2"/>
      <c r="F26" s="7"/>
      <c r="G26" s="7">
        <f>SUM(G12:G25)</f>
        <v>4019.82</v>
      </c>
      <c r="H26" s="7">
        <f>SUM(H12:H25)</f>
        <v>72.2</v>
      </c>
    </row>
    <row r="27" spans="2:8">
      <c r="B27" s="2" t="s">
        <v>399</v>
      </c>
      <c r="C27" s="11"/>
      <c r="D27" s="2"/>
      <c r="E27" s="2"/>
      <c r="F27" s="7"/>
      <c r="G27" s="7">
        <v>1243.02</v>
      </c>
      <c r="H27" s="7">
        <v>22.32</v>
      </c>
    </row>
    <row r="28" spans="2:8">
      <c r="B28" s="2" t="s">
        <v>121</v>
      </c>
      <c r="C28" s="11"/>
      <c r="D28" s="2"/>
      <c r="E28" s="2"/>
      <c r="F28" s="7"/>
      <c r="G28" s="7">
        <v>5262.84</v>
      </c>
      <c r="H28" s="7">
        <v>94.51</v>
      </c>
    </row>
    <row r="29" spans="2:8">
      <c r="B29" s="2" t="s">
        <v>122</v>
      </c>
      <c r="C29" s="11"/>
      <c r="D29" s="2"/>
      <c r="E29" s="2"/>
      <c r="F29" s="7"/>
      <c r="G29" s="7">
        <v>305.7702716799995</v>
      </c>
      <c r="H29" s="7">
        <v>5.4899999999999949</v>
      </c>
    </row>
    <row r="30" spans="2:8">
      <c r="B30" s="2" t="s">
        <v>123</v>
      </c>
      <c r="C30" s="11"/>
      <c r="D30" s="2"/>
      <c r="E30" s="2"/>
      <c r="F30" s="7"/>
      <c r="G30" s="7">
        <v>5568.6102716799996</v>
      </c>
      <c r="H30" s="7">
        <v>100</v>
      </c>
    </row>
    <row r="31" spans="2:8">
      <c r="B31" s="1" t="s">
        <v>124</v>
      </c>
    </row>
    <row r="32" spans="2:8">
      <c r="B32" s="1" t="s">
        <v>125</v>
      </c>
    </row>
    <row r="33" spans="2:3">
      <c r="B33" s="2"/>
    </row>
    <row r="34" spans="2:3" ht="25.5">
      <c r="B34" s="8" t="s">
        <v>126</v>
      </c>
      <c r="C34" s="9" t="s">
        <v>127</v>
      </c>
    </row>
    <row r="35" spans="2:3">
      <c r="B35" s="2"/>
    </row>
    <row r="36" spans="2:3">
      <c r="B36" s="2" t="s">
        <v>128</v>
      </c>
    </row>
    <row r="37" spans="2:3">
      <c r="B37" s="2" t="s">
        <v>129</v>
      </c>
    </row>
    <row r="38" spans="2:3">
      <c r="B38" s="2" t="s">
        <v>1600</v>
      </c>
      <c r="C38" s="11"/>
    </row>
    <row r="39" spans="2:3">
      <c r="B39" s="2" t="s">
        <v>1599</v>
      </c>
      <c r="C39" s="11"/>
    </row>
    <row r="40" spans="2:3">
      <c r="B40" s="2" t="s">
        <v>1598</v>
      </c>
      <c r="C40" s="11"/>
    </row>
    <row r="41" spans="2:3">
      <c r="B41" s="2" t="s">
        <v>1597</v>
      </c>
      <c r="C41" s="11"/>
    </row>
    <row r="42" spans="2:3">
      <c r="B42" s="2" t="s">
        <v>1596</v>
      </c>
      <c r="C42" s="11"/>
    </row>
    <row r="43" spans="2:3">
      <c r="B43" s="2" t="s">
        <v>1595</v>
      </c>
      <c r="C43" s="11"/>
    </row>
    <row r="44" spans="2:3">
      <c r="B44" s="2" t="s">
        <v>1594</v>
      </c>
      <c r="C44" s="11"/>
    </row>
    <row r="45" spans="2:3">
      <c r="B45" s="2" t="s">
        <v>1593</v>
      </c>
      <c r="C45" s="11"/>
    </row>
    <row r="46" spans="2:3">
      <c r="B46" s="2" t="s">
        <v>130</v>
      </c>
      <c r="C46" s="11"/>
    </row>
    <row r="47" spans="2:3">
      <c r="B47" s="47" t="s">
        <v>1592</v>
      </c>
    </row>
  </sheetData>
  <mergeCells count="2">
    <mergeCell ref="B1:E1"/>
    <mergeCell ref="C3:C7"/>
  </mergeCells>
  <hyperlinks>
    <hyperlink ref="A1" location="Index!A1" display="Index" xr:uid="{4ECD579D-1A8D-4640-A334-A396D665F9FB}"/>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03A71-E00A-46F6-9B94-F6207D40A4DC}">
  <dimension ref="A1:H50"/>
  <sheetViews>
    <sheetView workbookViewId="0">
      <selection activeCell="C10" sqref="C10"/>
    </sheetView>
  </sheetViews>
  <sheetFormatPr defaultRowHeight="12.75"/>
  <cols>
    <col min="1" max="1" width="5.42578125" style="1" bestFit="1" customWidth="1"/>
    <col min="2" max="2" width="72.28515625" style="1" bestFit="1" customWidth="1"/>
    <col min="3" max="3" width="20.7109375" style="9"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297" t="s">
        <v>1591</v>
      </c>
      <c r="C1" s="297"/>
      <c r="D1" s="297"/>
      <c r="E1" s="297"/>
    </row>
    <row r="2" spans="1:8" ht="13.5" thickBot="1"/>
    <row r="3" spans="1:8" ht="15">
      <c r="B3" s="85" t="s">
        <v>2937</v>
      </c>
      <c r="C3" s="298"/>
    </row>
    <row r="4" spans="1:8" ht="15">
      <c r="B4" s="86" t="s">
        <v>2932</v>
      </c>
      <c r="C4" s="299"/>
    </row>
    <row r="5" spans="1:8" ht="15">
      <c r="B5" s="87" t="s">
        <v>2295</v>
      </c>
      <c r="C5" s="299"/>
    </row>
    <row r="6" spans="1:8" ht="15">
      <c r="B6" s="87" t="s">
        <v>2933</v>
      </c>
      <c r="C6" s="299"/>
    </row>
    <row r="7" spans="1:8" ht="15.75" thickBot="1">
      <c r="B7" s="89" t="s">
        <v>2934</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1490</v>
      </c>
    </row>
    <row r="16" spans="1:8">
      <c r="B16" s="1" t="s">
        <v>1524</v>
      </c>
      <c r="C16" s="9">
        <v>7.23</v>
      </c>
      <c r="D16" s="1" t="s">
        <v>1523</v>
      </c>
      <c r="E16" s="1" t="s">
        <v>1522</v>
      </c>
      <c r="F16" s="4">
        <v>28</v>
      </c>
      <c r="G16" s="4">
        <v>371.65</v>
      </c>
      <c r="H16" s="4">
        <v>10.64</v>
      </c>
    </row>
    <row r="17" spans="2:8">
      <c r="B17" s="1" t="s">
        <v>1590</v>
      </c>
      <c r="C17" s="9">
        <v>5.26</v>
      </c>
      <c r="D17" s="1" t="s">
        <v>637</v>
      </c>
      <c r="E17" s="1" t="s">
        <v>1589</v>
      </c>
      <c r="F17" s="4">
        <v>25</v>
      </c>
      <c r="G17" s="4">
        <v>321.06</v>
      </c>
      <c r="H17" s="4">
        <v>9.19</v>
      </c>
    </row>
    <row r="18" spans="2:8">
      <c r="B18" s="1" t="s">
        <v>832</v>
      </c>
      <c r="C18" s="9">
        <v>3.44</v>
      </c>
      <c r="D18" s="1" t="s">
        <v>314</v>
      </c>
      <c r="E18" s="1" t="s">
        <v>833</v>
      </c>
      <c r="F18" s="4">
        <v>28</v>
      </c>
      <c r="G18" s="4">
        <v>281.33999999999997</v>
      </c>
      <c r="H18" s="4">
        <v>8.06</v>
      </c>
    </row>
    <row r="19" spans="2:8">
      <c r="B19" s="1" t="s">
        <v>1588</v>
      </c>
      <c r="C19" s="9">
        <v>3.59</v>
      </c>
      <c r="D19" s="1" t="s">
        <v>314</v>
      </c>
      <c r="E19" s="1" t="s">
        <v>1587</v>
      </c>
      <c r="F19" s="4">
        <v>26</v>
      </c>
      <c r="G19" s="4">
        <v>260.94</v>
      </c>
      <c r="H19" s="4">
        <v>7.47</v>
      </c>
    </row>
    <row r="20" spans="2:8">
      <c r="B20" s="1" t="s">
        <v>1556</v>
      </c>
      <c r="C20" s="9">
        <v>3.39</v>
      </c>
      <c r="D20" s="1" t="s">
        <v>314</v>
      </c>
      <c r="E20" s="1" t="s">
        <v>1555</v>
      </c>
      <c r="F20" s="4">
        <v>20</v>
      </c>
      <c r="G20" s="4">
        <v>200.11</v>
      </c>
      <c r="H20" s="4">
        <v>5.73</v>
      </c>
    </row>
    <row r="21" spans="2:8">
      <c r="B21" s="1" t="s">
        <v>1517</v>
      </c>
      <c r="C21" s="9">
        <v>3.36</v>
      </c>
      <c r="D21" s="1" t="s">
        <v>314</v>
      </c>
      <c r="E21" s="1" t="s">
        <v>1516</v>
      </c>
      <c r="F21" s="4">
        <v>20</v>
      </c>
      <c r="G21" s="4">
        <v>200.05</v>
      </c>
      <c r="H21" s="4">
        <v>5.73</v>
      </c>
    </row>
    <row r="22" spans="2:8">
      <c r="B22" s="1" t="s">
        <v>1319</v>
      </c>
      <c r="C22" s="9">
        <v>3.46</v>
      </c>
      <c r="D22" s="1" t="s">
        <v>314</v>
      </c>
      <c r="E22" s="1" t="s">
        <v>635</v>
      </c>
      <c r="F22" s="4">
        <v>18</v>
      </c>
      <c r="G22" s="4">
        <v>181.06</v>
      </c>
      <c r="H22" s="4">
        <v>5.19</v>
      </c>
    </row>
    <row r="23" spans="2:8">
      <c r="B23" s="1" t="s">
        <v>1519</v>
      </c>
      <c r="C23" s="9">
        <v>3.46</v>
      </c>
      <c r="D23" s="1" t="s">
        <v>314</v>
      </c>
      <c r="E23" s="1" t="s">
        <v>1518</v>
      </c>
      <c r="F23" s="4">
        <v>13</v>
      </c>
      <c r="G23" s="4">
        <v>130.18</v>
      </c>
      <c r="H23" s="4">
        <v>3.73</v>
      </c>
    </row>
    <row r="24" spans="2:8">
      <c r="B24" s="1" t="s">
        <v>1586</v>
      </c>
      <c r="C24" s="9">
        <v>4.92</v>
      </c>
      <c r="D24" s="1" t="s">
        <v>1585</v>
      </c>
      <c r="E24" s="1" t="s">
        <v>1584</v>
      </c>
      <c r="F24" s="4">
        <v>10</v>
      </c>
      <c r="G24" s="4">
        <v>100.83</v>
      </c>
      <c r="H24" s="4">
        <v>2.89</v>
      </c>
    </row>
    <row r="25" spans="2:8">
      <c r="B25" s="1" t="s">
        <v>1560</v>
      </c>
      <c r="C25" s="9">
        <v>3.92</v>
      </c>
      <c r="D25" s="1" t="s">
        <v>314</v>
      </c>
      <c r="E25" s="1" t="s">
        <v>1559</v>
      </c>
      <c r="F25" s="4">
        <v>5</v>
      </c>
      <c r="G25" s="4">
        <v>50.13</v>
      </c>
      <c r="H25" s="4">
        <v>1.44</v>
      </c>
    </row>
    <row r="26" spans="2:8">
      <c r="B26" s="1" t="s">
        <v>1536</v>
      </c>
      <c r="C26" s="9">
        <v>3.44</v>
      </c>
      <c r="D26" s="1" t="s">
        <v>314</v>
      </c>
      <c r="E26" s="1" t="s">
        <v>1535</v>
      </c>
      <c r="F26" s="4">
        <v>5</v>
      </c>
      <c r="G26" s="4">
        <v>50</v>
      </c>
      <c r="H26" s="4">
        <v>1.43</v>
      </c>
    </row>
    <row r="27" spans="2:8">
      <c r="B27" s="1" t="s">
        <v>1554</v>
      </c>
      <c r="C27" s="9">
        <v>3.33</v>
      </c>
      <c r="D27" s="1" t="s">
        <v>314</v>
      </c>
      <c r="E27" s="1" t="s">
        <v>1553</v>
      </c>
      <c r="F27" s="4">
        <v>3</v>
      </c>
      <c r="G27" s="4">
        <v>30.17</v>
      </c>
      <c r="H27" s="4">
        <v>0.86</v>
      </c>
    </row>
    <row r="28" spans="2:8">
      <c r="B28" s="1" t="s">
        <v>1558</v>
      </c>
      <c r="C28" s="9">
        <v>3.37</v>
      </c>
      <c r="D28" s="1" t="s">
        <v>314</v>
      </c>
      <c r="E28" s="1" t="s">
        <v>1557</v>
      </c>
      <c r="F28" s="4">
        <v>1</v>
      </c>
      <c r="G28" s="4">
        <v>10.09</v>
      </c>
      <c r="H28" s="4">
        <v>0.28999999999999998</v>
      </c>
    </row>
    <row r="29" spans="2:8">
      <c r="B29" s="2" t="s">
        <v>1460</v>
      </c>
      <c r="C29" s="11"/>
      <c r="D29" s="2"/>
      <c r="E29" s="2"/>
      <c r="F29" s="7"/>
      <c r="G29" s="7">
        <f>SUM(G12:G28)</f>
        <v>2187.61</v>
      </c>
      <c r="H29" s="7">
        <f>SUM(H12:H28)</f>
        <v>62.65</v>
      </c>
    </row>
    <row r="30" spans="2:8">
      <c r="B30" s="2" t="s">
        <v>399</v>
      </c>
      <c r="C30" s="11"/>
      <c r="D30" s="2"/>
      <c r="E30" s="2"/>
      <c r="F30" s="7"/>
      <c r="G30" s="7">
        <v>1149.52</v>
      </c>
      <c r="H30" s="7">
        <v>32.92</v>
      </c>
    </row>
    <row r="31" spans="2:8">
      <c r="B31" s="2" t="s">
        <v>121</v>
      </c>
      <c r="C31" s="11"/>
      <c r="D31" s="2"/>
      <c r="E31" s="2"/>
      <c r="F31" s="7"/>
      <c r="G31" s="7">
        <v>3337.13</v>
      </c>
      <c r="H31" s="7">
        <v>95.57</v>
      </c>
    </row>
    <row r="32" spans="2:8">
      <c r="B32" s="2" t="s">
        <v>122</v>
      </c>
      <c r="C32" s="11"/>
      <c r="D32" s="2"/>
      <c r="E32" s="2"/>
      <c r="F32" s="7"/>
      <c r="G32" s="7">
        <v>154.78233928999998</v>
      </c>
      <c r="H32" s="7">
        <v>4.4300000000000068</v>
      </c>
    </row>
    <row r="33" spans="2:8">
      <c r="B33" s="2" t="s">
        <v>123</v>
      </c>
      <c r="C33" s="11"/>
      <c r="D33" s="2"/>
      <c r="E33" s="2"/>
      <c r="F33" s="7"/>
      <c r="G33" s="7">
        <v>3491.9123392900001</v>
      </c>
      <c r="H33" s="7">
        <v>100</v>
      </c>
    </row>
    <row r="34" spans="2:8">
      <c r="B34" s="1" t="s">
        <v>124</v>
      </c>
    </row>
    <row r="35" spans="2:8">
      <c r="B35" s="1" t="s">
        <v>125</v>
      </c>
    </row>
    <row r="36" spans="2:8">
      <c r="B36" s="2"/>
    </row>
    <row r="37" spans="2:8" ht="25.5">
      <c r="B37" s="8" t="s">
        <v>126</v>
      </c>
      <c r="C37" s="9" t="s">
        <v>127</v>
      </c>
    </row>
    <row r="38" spans="2:8">
      <c r="B38" s="2"/>
    </row>
    <row r="39" spans="2:8">
      <c r="B39" s="2" t="s">
        <v>128</v>
      </c>
    </row>
    <row r="40" spans="2:8">
      <c r="B40" s="2" t="s">
        <v>129</v>
      </c>
    </row>
    <row r="41" spans="2:8">
      <c r="B41" s="2" t="s">
        <v>1583</v>
      </c>
      <c r="C41" s="11"/>
    </row>
    <row r="42" spans="2:8">
      <c r="B42" s="2" t="s">
        <v>1582</v>
      </c>
      <c r="C42" s="11"/>
    </row>
    <row r="43" spans="2:8">
      <c r="B43" s="2" t="s">
        <v>1581</v>
      </c>
      <c r="C43" s="11"/>
    </row>
    <row r="44" spans="2:8">
      <c r="B44" s="2" t="s">
        <v>1580</v>
      </c>
      <c r="C44" s="11"/>
    </row>
    <row r="45" spans="2:8">
      <c r="B45" s="2" t="s">
        <v>1579</v>
      </c>
      <c r="C45" s="11"/>
    </row>
    <row r="46" spans="2:8">
      <c r="B46" s="2" t="s">
        <v>1578</v>
      </c>
      <c r="C46" s="11"/>
    </row>
    <row r="47" spans="2:8">
      <c r="B47" s="2" t="s">
        <v>1577</v>
      </c>
      <c r="C47" s="11"/>
    </row>
    <row r="48" spans="2:8">
      <c r="B48" s="2" t="s">
        <v>1576</v>
      </c>
      <c r="C48" s="11"/>
    </row>
    <row r="49" spans="2:3">
      <c r="B49" s="2" t="s">
        <v>130</v>
      </c>
      <c r="C49" s="11"/>
    </row>
    <row r="50" spans="2:3">
      <c r="B50" s="47" t="s">
        <v>1575</v>
      </c>
    </row>
  </sheetData>
  <mergeCells count="2">
    <mergeCell ref="B1:E1"/>
    <mergeCell ref="C3:C7"/>
  </mergeCells>
  <hyperlinks>
    <hyperlink ref="A1" location="Index!A1" display="Index" xr:uid="{46CD0951-1D2D-4993-B362-53E7B9D6F0B3}"/>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21D0D-921E-46DD-BDFD-F79E612C9435}">
  <dimension ref="A1:H46"/>
  <sheetViews>
    <sheetView workbookViewId="0">
      <selection activeCell="B1" sqref="B1:E1"/>
    </sheetView>
  </sheetViews>
  <sheetFormatPr defaultRowHeight="12.75"/>
  <cols>
    <col min="1" max="1" width="5.42578125" style="1" bestFit="1" customWidth="1"/>
    <col min="2" max="2" width="67" style="1" bestFit="1" customWidth="1"/>
    <col min="3" max="3" width="20.7109375" style="9"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297" t="s">
        <v>1574</v>
      </c>
      <c r="C1" s="297"/>
      <c r="D1" s="297"/>
      <c r="E1" s="297"/>
    </row>
    <row r="2" spans="1:8" ht="13.5" thickBot="1"/>
    <row r="3" spans="1:8" ht="15">
      <c r="B3" s="85" t="s">
        <v>2938</v>
      </c>
      <c r="C3" s="298"/>
    </row>
    <row r="4" spans="1:8" ht="15">
      <c r="B4" s="86" t="s">
        <v>2932</v>
      </c>
      <c r="C4" s="299"/>
    </row>
    <row r="5" spans="1:8" ht="15">
      <c r="B5" s="87" t="s">
        <v>2295</v>
      </c>
      <c r="C5" s="299"/>
    </row>
    <row r="6" spans="1:8" ht="15">
      <c r="B6" s="87" t="s">
        <v>2933</v>
      </c>
      <c r="C6" s="299"/>
    </row>
    <row r="7" spans="1:8" ht="15.75" thickBot="1">
      <c r="B7" s="89" t="s">
        <v>2934</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397</v>
      </c>
    </row>
    <row r="16" spans="1:8">
      <c r="B16" s="1" t="s">
        <v>1519</v>
      </c>
      <c r="C16" s="9">
        <v>3.46</v>
      </c>
      <c r="D16" s="1" t="s">
        <v>314</v>
      </c>
      <c r="E16" s="1" t="s">
        <v>1518</v>
      </c>
      <c r="F16" s="4">
        <v>37</v>
      </c>
      <c r="G16" s="4">
        <v>370.52</v>
      </c>
      <c r="H16" s="4">
        <v>10.6</v>
      </c>
    </row>
    <row r="17" spans="2:8">
      <c r="B17" s="1" t="s">
        <v>1513</v>
      </c>
      <c r="C17" s="9">
        <v>3.34</v>
      </c>
      <c r="D17" s="1" t="s">
        <v>322</v>
      </c>
      <c r="E17" s="1" t="s">
        <v>1512</v>
      </c>
      <c r="F17" s="4">
        <v>35</v>
      </c>
      <c r="G17" s="4">
        <v>350.41</v>
      </c>
      <c r="H17" s="4">
        <v>10.029999999999999</v>
      </c>
    </row>
    <row r="18" spans="2:8">
      <c r="B18" s="1" t="s">
        <v>1562</v>
      </c>
      <c r="C18" s="9">
        <v>3.76</v>
      </c>
      <c r="D18" s="1" t="s">
        <v>314</v>
      </c>
      <c r="E18" s="1" t="s">
        <v>1561</v>
      </c>
      <c r="F18" s="4">
        <v>33000</v>
      </c>
      <c r="G18" s="4">
        <v>332.44</v>
      </c>
      <c r="H18" s="4">
        <v>9.51</v>
      </c>
    </row>
    <row r="19" spans="2:8">
      <c r="B19" s="1" t="s">
        <v>832</v>
      </c>
      <c r="C19" s="9">
        <v>3.44</v>
      </c>
      <c r="D19" s="1" t="s">
        <v>314</v>
      </c>
      <c r="E19" s="1" t="s">
        <v>833</v>
      </c>
      <c r="F19" s="4">
        <v>33</v>
      </c>
      <c r="G19" s="4">
        <v>331.58</v>
      </c>
      <c r="H19" s="4">
        <v>9.49</v>
      </c>
    </row>
    <row r="20" spans="2:8">
      <c r="B20" s="1" t="s">
        <v>1564</v>
      </c>
      <c r="C20" s="9">
        <v>3.34</v>
      </c>
      <c r="D20" s="1" t="s">
        <v>314</v>
      </c>
      <c r="E20" s="1" t="s">
        <v>1563</v>
      </c>
      <c r="F20" s="4">
        <v>26</v>
      </c>
      <c r="G20" s="4">
        <v>327.73</v>
      </c>
      <c r="H20" s="4">
        <v>9.3800000000000008</v>
      </c>
    </row>
    <row r="21" spans="2:8">
      <c r="B21" s="1" t="s">
        <v>1517</v>
      </c>
      <c r="C21" s="9">
        <v>3.36</v>
      </c>
      <c r="D21" s="1" t="s">
        <v>314</v>
      </c>
      <c r="E21" s="1" t="s">
        <v>1516</v>
      </c>
      <c r="F21" s="4">
        <v>32</v>
      </c>
      <c r="G21" s="4">
        <v>320.08</v>
      </c>
      <c r="H21" s="4">
        <v>9.16</v>
      </c>
    </row>
    <row r="22" spans="2:8">
      <c r="B22" s="1" t="s">
        <v>1556</v>
      </c>
      <c r="C22" s="9">
        <v>3.39</v>
      </c>
      <c r="D22" s="1" t="s">
        <v>314</v>
      </c>
      <c r="E22" s="1" t="s">
        <v>1555</v>
      </c>
      <c r="F22" s="4">
        <v>30</v>
      </c>
      <c r="G22" s="4">
        <v>300.16000000000003</v>
      </c>
      <c r="H22" s="4">
        <v>8.59</v>
      </c>
    </row>
    <row r="23" spans="2:8">
      <c r="B23" s="1" t="s">
        <v>1558</v>
      </c>
      <c r="C23" s="9">
        <v>3.37</v>
      </c>
      <c r="D23" s="1" t="s">
        <v>314</v>
      </c>
      <c r="E23" s="1" t="s">
        <v>1557</v>
      </c>
      <c r="F23" s="4">
        <v>20</v>
      </c>
      <c r="G23" s="4">
        <v>201.85</v>
      </c>
      <c r="H23" s="4">
        <v>5.78</v>
      </c>
    </row>
    <row r="24" spans="2:8">
      <c r="B24" s="1" t="s">
        <v>1554</v>
      </c>
      <c r="C24" s="9">
        <v>3.33</v>
      </c>
      <c r="D24" s="1" t="s">
        <v>314</v>
      </c>
      <c r="E24" s="1" t="s">
        <v>1553</v>
      </c>
      <c r="F24" s="4">
        <v>3</v>
      </c>
      <c r="G24" s="4">
        <v>30.17</v>
      </c>
      <c r="H24" s="4">
        <v>0.86</v>
      </c>
    </row>
    <row r="25" spans="2:8">
      <c r="B25" s="2" t="s">
        <v>330</v>
      </c>
      <c r="C25" s="11"/>
      <c r="D25" s="2"/>
      <c r="E25" s="2"/>
      <c r="F25" s="7"/>
      <c r="G25" s="7">
        <f>SUM(G12:G24)</f>
        <v>2564.94</v>
      </c>
      <c r="H25" s="7">
        <f>SUM(H12:H24)</f>
        <v>73.400000000000006</v>
      </c>
    </row>
    <row r="26" spans="2:8">
      <c r="B26" s="2" t="s">
        <v>399</v>
      </c>
      <c r="C26" s="11"/>
      <c r="D26" s="2"/>
      <c r="E26" s="2"/>
      <c r="F26" s="7"/>
      <c r="G26" s="7">
        <v>726.69</v>
      </c>
      <c r="H26" s="7">
        <v>20.79</v>
      </c>
    </row>
    <row r="27" spans="2:8">
      <c r="B27" s="2" t="s">
        <v>121</v>
      </c>
      <c r="C27" s="11"/>
      <c r="D27" s="2"/>
      <c r="E27" s="2"/>
      <c r="F27" s="7"/>
      <c r="G27" s="7">
        <v>3291.63</v>
      </c>
      <c r="H27" s="7">
        <v>94.18</v>
      </c>
    </row>
    <row r="28" spans="2:8">
      <c r="B28" s="2" t="s">
        <v>122</v>
      </c>
      <c r="C28" s="11"/>
      <c r="D28" s="2"/>
      <c r="E28" s="2"/>
      <c r="F28" s="7"/>
      <c r="G28" s="7">
        <v>203.2141189099998</v>
      </c>
      <c r="H28" s="7">
        <v>5.8199999999999932</v>
      </c>
    </row>
    <row r="29" spans="2:8">
      <c r="B29" s="2" t="s">
        <v>123</v>
      </c>
      <c r="C29" s="11"/>
      <c r="D29" s="2"/>
      <c r="E29" s="2"/>
      <c r="F29" s="7"/>
      <c r="G29" s="7">
        <v>3494.8441189099999</v>
      </c>
      <c r="H29" s="7">
        <v>100</v>
      </c>
    </row>
    <row r="30" spans="2:8">
      <c r="B30" s="1" t="s">
        <v>124</v>
      </c>
    </row>
    <row r="31" spans="2:8">
      <c r="B31" s="1" t="s">
        <v>125</v>
      </c>
    </row>
    <row r="32" spans="2:8">
      <c r="B32" s="2"/>
    </row>
    <row r="33" spans="2:3" ht="25.5">
      <c r="B33" s="8" t="s">
        <v>126</v>
      </c>
      <c r="C33" s="9" t="s">
        <v>127</v>
      </c>
    </row>
    <row r="34" spans="2:3">
      <c r="B34" s="2"/>
    </row>
    <row r="35" spans="2:3">
      <c r="B35" s="2" t="s">
        <v>128</v>
      </c>
    </row>
    <row r="36" spans="2:3">
      <c r="B36" s="2" t="s">
        <v>129</v>
      </c>
    </row>
    <row r="37" spans="2:3">
      <c r="B37" s="2" t="s">
        <v>1573</v>
      </c>
      <c r="C37" s="11"/>
    </row>
    <row r="38" spans="2:3">
      <c r="B38" s="2" t="s">
        <v>1572</v>
      </c>
      <c r="C38" s="11"/>
    </row>
    <row r="39" spans="2:3">
      <c r="B39" s="2" t="s">
        <v>1571</v>
      </c>
      <c r="C39" s="11"/>
    </row>
    <row r="40" spans="2:3">
      <c r="B40" s="2" t="s">
        <v>1570</v>
      </c>
      <c r="C40" s="11"/>
    </row>
    <row r="41" spans="2:3">
      <c r="B41" s="2" t="s">
        <v>1569</v>
      </c>
      <c r="C41" s="11"/>
    </row>
    <row r="42" spans="2:3">
      <c r="B42" s="2" t="s">
        <v>1568</v>
      </c>
      <c r="C42" s="11"/>
    </row>
    <row r="43" spans="2:3">
      <c r="B43" s="2" t="s">
        <v>1567</v>
      </c>
      <c r="C43" s="11"/>
    </row>
    <row r="44" spans="2:3">
      <c r="B44" s="2" t="s">
        <v>1566</v>
      </c>
      <c r="C44" s="11"/>
    </row>
    <row r="45" spans="2:3">
      <c r="B45" s="2" t="s">
        <v>130</v>
      </c>
      <c r="C45" s="11"/>
    </row>
    <row r="46" spans="2:3">
      <c r="B46" s="47" t="s">
        <v>1544</v>
      </c>
    </row>
  </sheetData>
  <mergeCells count="2">
    <mergeCell ref="B1:E1"/>
    <mergeCell ref="C3:C7"/>
  </mergeCells>
  <hyperlinks>
    <hyperlink ref="A1" location="Index!A1" display="Index" xr:uid="{8ECB7904-E4A7-4951-9B45-1B4EDFDECE30}"/>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2D0AF-B693-4513-8B3B-ADE258951BC2}">
  <dimension ref="A1:H47"/>
  <sheetViews>
    <sheetView workbookViewId="0">
      <selection activeCell="B24" sqref="B24"/>
    </sheetView>
  </sheetViews>
  <sheetFormatPr defaultRowHeight="12.75"/>
  <cols>
    <col min="1" max="1" width="5.42578125" style="1" bestFit="1" customWidth="1"/>
    <col min="2" max="2" width="67" style="1" bestFit="1" customWidth="1"/>
    <col min="3" max="3" width="20.7109375" style="9"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0</v>
      </c>
      <c r="B1" s="297" t="s">
        <v>1565</v>
      </c>
      <c r="C1" s="297"/>
      <c r="D1" s="297"/>
      <c r="E1" s="297"/>
    </row>
    <row r="2" spans="1:8" ht="13.5" thickBot="1"/>
    <row r="3" spans="1:8" ht="15">
      <c r="B3" s="85" t="s">
        <v>2939</v>
      </c>
      <c r="C3" s="298"/>
    </row>
    <row r="4" spans="1:8" ht="15">
      <c r="B4" s="86" t="s">
        <v>2932</v>
      </c>
      <c r="C4" s="299"/>
    </row>
    <row r="5" spans="1:8" ht="15">
      <c r="B5" s="87" t="s">
        <v>2295</v>
      </c>
      <c r="C5" s="299"/>
    </row>
    <row r="6" spans="1:8" ht="15">
      <c r="B6" s="87" t="s">
        <v>2933</v>
      </c>
      <c r="C6" s="299"/>
    </row>
    <row r="7" spans="1:8" ht="15.75" thickBot="1">
      <c r="B7" s="89" t="s">
        <v>2934</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397</v>
      </c>
    </row>
    <row r="16" spans="1:8">
      <c r="B16" s="1" t="s">
        <v>1519</v>
      </c>
      <c r="C16" s="9">
        <v>3.46</v>
      </c>
      <c r="D16" s="1" t="s">
        <v>314</v>
      </c>
      <c r="E16" s="1" t="s">
        <v>1518</v>
      </c>
      <c r="F16" s="4">
        <v>64</v>
      </c>
      <c r="G16" s="4">
        <v>640.9</v>
      </c>
      <c r="H16" s="4">
        <v>10.96</v>
      </c>
    </row>
    <row r="17" spans="2:8">
      <c r="B17" s="1" t="s">
        <v>832</v>
      </c>
      <c r="C17" s="9">
        <v>3.44</v>
      </c>
      <c r="D17" s="1" t="s">
        <v>314</v>
      </c>
      <c r="E17" s="1" t="s">
        <v>833</v>
      </c>
      <c r="F17" s="4">
        <v>60</v>
      </c>
      <c r="G17" s="4">
        <v>602.87</v>
      </c>
      <c r="H17" s="4">
        <v>10.31</v>
      </c>
    </row>
    <row r="18" spans="2:8">
      <c r="B18" s="1" t="s">
        <v>1564</v>
      </c>
      <c r="C18" s="9">
        <v>3.34</v>
      </c>
      <c r="D18" s="1" t="s">
        <v>314</v>
      </c>
      <c r="E18" s="1" t="s">
        <v>1563</v>
      </c>
      <c r="F18" s="4">
        <v>44</v>
      </c>
      <c r="G18" s="4">
        <v>554.62</v>
      </c>
      <c r="H18" s="4">
        <v>9.49</v>
      </c>
    </row>
    <row r="19" spans="2:8">
      <c r="B19" s="1" t="s">
        <v>1562</v>
      </c>
      <c r="C19" s="9">
        <v>3.76</v>
      </c>
      <c r="D19" s="1" t="s">
        <v>314</v>
      </c>
      <c r="E19" s="1" t="s">
        <v>1561</v>
      </c>
      <c r="F19" s="4">
        <v>55000</v>
      </c>
      <c r="G19" s="4">
        <v>554.07000000000005</v>
      </c>
      <c r="H19" s="4">
        <v>9.48</v>
      </c>
    </row>
    <row r="20" spans="2:8">
      <c r="B20" s="1" t="s">
        <v>1513</v>
      </c>
      <c r="C20" s="9">
        <v>3.34</v>
      </c>
      <c r="D20" s="1" t="s">
        <v>322</v>
      </c>
      <c r="E20" s="1" t="s">
        <v>1512</v>
      </c>
      <c r="F20" s="4">
        <v>54</v>
      </c>
      <c r="G20" s="4">
        <v>540.64</v>
      </c>
      <c r="H20" s="4">
        <v>9.25</v>
      </c>
    </row>
    <row r="21" spans="2:8">
      <c r="B21" s="1" t="s">
        <v>1560</v>
      </c>
      <c r="C21" s="9">
        <v>3.92</v>
      </c>
      <c r="D21" s="1" t="s">
        <v>314</v>
      </c>
      <c r="E21" s="1" t="s">
        <v>1559</v>
      </c>
      <c r="F21" s="4">
        <v>45</v>
      </c>
      <c r="G21" s="4">
        <v>451.2</v>
      </c>
      <c r="H21" s="4">
        <v>7.72</v>
      </c>
    </row>
    <row r="22" spans="2:8">
      <c r="B22" s="1" t="s">
        <v>1558</v>
      </c>
      <c r="C22" s="9">
        <v>3.37</v>
      </c>
      <c r="D22" s="1" t="s">
        <v>314</v>
      </c>
      <c r="E22" s="1" t="s">
        <v>1557</v>
      </c>
      <c r="F22" s="4">
        <v>30</v>
      </c>
      <c r="G22" s="4">
        <v>302.77</v>
      </c>
      <c r="H22" s="4">
        <v>5.18</v>
      </c>
    </row>
    <row r="23" spans="2:8">
      <c r="B23" s="1" t="s">
        <v>1538</v>
      </c>
      <c r="C23" s="9">
        <v>3.92</v>
      </c>
      <c r="D23" s="1" t="s">
        <v>314</v>
      </c>
      <c r="E23" s="1" t="s">
        <v>1537</v>
      </c>
      <c r="F23" s="4">
        <v>20</v>
      </c>
      <c r="G23" s="4">
        <v>200.06</v>
      </c>
      <c r="H23" s="4">
        <v>3.42</v>
      </c>
    </row>
    <row r="24" spans="2:8">
      <c r="B24" s="1" t="s">
        <v>1556</v>
      </c>
      <c r="C24" s="9">
        <v>3.39</v>
      </c>
      <c r="D24" s="1" t="s">
        <v>314</v>
      </c>
      <c r="E24" s="1" t="s">
        <v>1555</v>
      </c>
      <c r="F24" s="4">
        <v>17</v>
      </c>
      <c r="G24" s="4">
        <v>170.09</v>
      </c>
      <c r="H24" s="4">
        <v>2.91</v>
      </c>
    </row>
    <row r="25" spans="2:8">
      <c r="B25" s="1" t="s">
        <v>1554</v>
      </c>
      <c r="C25" s="9">
        <v>3.33</v>
      </c>
      <c r="D25" s="1" t="s">
        <v>314</v>
      </c>
      <c r="E25" s="1" t="s">
        <v>1553</v>
      </c>
      <c r="F25" s="4">
        <v>3</v>
      </c>
      <c r="G25" s="4">
        <v>30.17</v>
      </c>
      <c r="H25" s="4">
        <v>0.52</v>
      </c>
    </row>
    <row r="26" spans="2:8">
      <c r="B26" s="2" t="s">
        <v>330</v>
      </c>
      <c r="C26" s="11"/>
      <c r="D26" s="2"/>
      <c r="E26" s="2"/>
      <c r="F26" s="7"/>
      <c r="G26" s="7">
        <f>SUM(G12:G25)</f>
        <v>4047.39</v>
      </c>
      <c r="H26" s="7">
        <f>SUM(H12:H25)</f>
        <v>69.239999999999995</v>
      </c>
    </row>
    <row r="27" spans="2:8">
      <c r="B27" s="2" t="s">
        <v>399</v>
      </c>
      <c r="C27" s="11"/>
      <c r="D27" s="2"/>
      <c r="E27" s="2"/>
      <c r="F27" s="7"/>
      <c r="G27" s="7">
        <v>1343.94</v>
      </c>
      <c r="H27" s="7">
        <v>22.99</v>
      </c>
    </row>
    <row r="28" spans="2:8">
      <c r="B28" s="2" t="s">
        <v>121</v>
      </c>
      <c r="C28" s="11"/>
      <c r="D28" s="2"/>
      <c r="E28" s="2"/>
      <c r="F28" s="7"/>
      <c r="G28" s="7">
        <v>5391.33</v>
      </c>
      <c r="H28" s="7">
        <v>92.23</v>
      </c>
    </row>
    <row r="29" spans="2:8">
      <c r="B29" s="2" t="s">
        <v>122</v>
      </c>
      <c r="C29" s="11"/>
      <c r="D29" s="2"/>
      <c r="E29" s="2"/>
      <c r="F29" s="7"/>
      <c r="G29" s="7">
        <v>454.14890439999999</v>
      </c>
      <c r="H29" s="7">
        <v>7.769999999999996</v>
      </c>
    </row>
    <row r="30" spans="2:8">
      <c r="B30" s="2" t="s">
        <v>123</v>
      </c>
      <c r="C30" s="11"/>
      <c r="D30" s="2"/>
      <c r="E30" s="2"/>
      <c r="F30" s="7"/>
      <c r="G30" s="7">
        <v>5845.4789043999999</v>
      </c>
      <c r="H30" s="7">
        <v>100</v>
      </c>
    </row>
    <row r="31" spans="2:8">
      <c r="B31" s="1" t="s">
        <v>124</v>
      </c>
    </row>
    <row r="32" spans="2:8">
      <c r="B32" s="1" t="s">
        <v>125</v>
      </c>
    </row>
    <row r="33" spans="2:3">
      <c r="B33" s="2"/>
    </row>
    <row r="34" spans="2:3" ht="25.5">
      <c r="B34" s="8" t="s">
        <v>126</v>
      </c>
      <c r="C34" s="9" t="s">
        <v>127</v>
      </c>
    </row>
    <row r="35" spans="2:3">
      <c r="B35" s="2"/>
    </row>
    <row r="36" spans="2:3">
      <c r="B36" s="2" t="s">
        <v>128</v>
      </c>
    </row>
    <row r="37" spans="2:3">
      <c r="B37" s="2" t="s">
        <v>129</v>
      </c>
    </row>
    <row r="38" spans="2:3">
      <c r="B38" s="2" t="s">
        <v>1552</v>
      </c>
      <c r="C38" s="11"/>
    </row>
    <row r="39" spans="2:3">
      <c r="B39" s="2" t="s">
        <v>1551</v>
      </c>
      <c r="C39" s="11"/>
    </row>
    <row r="40" spans="2:3">
      <c r="B40" s="2" t="s">
        <v>1550</v>
      </c>
      <c r="C40" s="11"/>
    </row>
    <row r="41" spans="2:3">
      <c r="B41" s="2" t="s">
        <v>1549</v>
      </c>
      <c r="C41" s="11"/>
    </row>
    <row r="42" spans="2:3">
      <c r="B42" s="2" t="s">
        <v>1548</v>
      </c>
      <c r="C42" s="11"/>
    </row>
    <row r="43" spans="2:3">
      <c r="B43" s="2" t="s">
        <v>1547</v>
      </c>
      <c r="C43" s="11"/>
    </row>
    <row r="44" spans="2:3">
      <c r="B44" s="2" t="s">
        <v>1546</v>
      </c>
      <c r="C44" s="11"/>
    </row>
    <row r="45" spans="2:3">
      <c r="B45" s="2" t="s">
        <v>1545</v>
      </c>
      <c r="C45" s="11"/>
    </row>
    <row r="46" spans="2:3">
      <c r="B46" s="2" t="s">
        <v>130</v>
      </c>
      <c r="C46" s="11"/>
    </row>
    <row r="47" spans="2:3">
      <c r="B47" s="47" t="s">
        <v>1544</v>
      </c>
    </row>
  </sheetData>
  <mergeCells count="2">
    <mergeCell ref="B1:E1"/>
    <mergeCell ref="C3:C7"/>
  </mergeCells>
  <hyperlinks>
    <hyperlink ref="A1" location="Index!A1" display="Index" xr:uid="{A9E4D789-113D-4BC3-97AC-910AEC01CE5C}"/>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A22D3-7D2D-4280-A1FD-28DDAAECAF54}">
  <dimension ref="A1:H45"/>
  <sheetViews>
    <sheetView workbookViewId="0">
      <selection activeCell="B10" sqref="B10"/>
    </sheetView>
  </sheetViews>
  <sheetFormatPr defaultRowHeight="12.75"/>
  <cols>
    <col min="1" max="1" width="5.42578125" style="1" bestFit="1" customWidth="1"/>
    <col min="2" max="2" width="67" style="1" bestFit="1" customWidth="1"/>
    <col min="3" max="3" width="20.7109375" style="9" customWidth="1"/>
    <col min="4" max="4" width="11.140625" style="1" bestFit="1" customWidth="1"/>
    <col min="5" max="5" width="14.28515625" style="1" bestFit="1" customWidth="1"/>
    <col min="6" max="6" width="10.28515625" style="4" bestFit="1" customWidth="1"/>
    <col min="7" max="7" width="18.140625" style="4" bestFit="1" customWidth="1"/>
    <col min="8" max="8" width="9.140625" style="4"/>
    <col min="9" max="16384" width="9.140625" style="1"/>
  </cols>
  <sheetData>
    <row r="1" spans="1:8">
      <c r="A1" s="3" t="s">
        <v>0</v>
      </c>
      <c r="B1" s="297" t="s">
        <v>1543</v>
      </c>
      <c r="C1" s="297"/>
      <c r="D1" s="297"/>
      <c r="E1" s="297"/>
    </row>
    <row r="2" spans="1:8" ht="13.5" thickBot="1"/>
    <row r="3" spans="1:8" ht="15">
      <c r="B3" s="85" t="s">
        <v>2940</v>
      </c>
      <c r="C3" s="298"/>
    </row>
    <row r="4" spans="1:8" ht="15">
      <c r="B4" s="86" t="s">
        <v>2932</v>
      </c>
      <c r="C4" s="299"/>
    </row>
    <row r="5" spans="1:8" ht="15">
      <c r="B5" s="87" t="s">
        <v>2295</v>
      </c>
      <c r="C5" s="299"/>
    </row>
    <row r="6" spans="1:8" ht="15">
      <c r="B6" s="87" t="s">
        <v>2933</v>
      </c>
      <c r="C6" s="299"/>
    </row>
    <row r="7" spans="1:8" ht="15.75" thickBot="1">
      <c r="B7" s="89" t="s">
        <v>2934</v>
      </c>
      <c r="C7" s="300"/>
    </row>
    <row r="10" spans="1:8">
      <c r="B10" s="1" t="s">
        <v>103</v>
      </c>
    </row>
    <row r="12" spans="1:8">
      <c r="B12" s="5" t="s">
        <v>104</v>
      </c>
      <c r="C12" s="10" t="s">
        <v>132</v>
      </c>
      <c r="D12" s="5" t="s">
        <v>105</v>
      </c>
      <c r="E12" s="5" t="s">
        <v>106</v>
      </c>
      <c r="F12" s="6" t="s">
        <v>107</v>
      </c>
      <c r="G12" s="6" t="s">
        <v>108</v>
      </c>
      <c r="H12" s="6" t="s">
        <v>109</v>
      </c>
    </row>
    <row r="13" spans="1:8">
      <c r="B13" s="2" t="s">
        <v>110</v>
      </c>
    </row>
    <row r="14" spans="1:8">
      <c r="B14" s="2" t="s">
        <v>136</v>
      </c>
    </row>
    <row r="15" spans="1:8">
      <c r="B15" s="2" t="s">
        <v>1490</v>
      </c>
    </row>
    <row r="16" spans="1:8">
      <c r="B16" s="1" t="s">
        <v>1542</v>
      </c>
      <c r="C16" s="9">
        <v>4.03</v>
      </c>
      <c r="D16" s="1" t="s">
        <v>314</v>
      </c>
      <c r="E16" s="1" t="s">
        <v>1541</v>
      </c>
      <c r="F16" s="4">
        <v>150</v>
      </c>
      <c r="G16" s="4">
        <v>1921.52</v>
      </c>
      <c r="H16" s="4">
        <v>11.6</v>
      </c>
    </row>
    <row r="17" spans="2:8">
      <c r="B17" s="1" t="s">
        <v>1519</v>
      </c>
      <c r="C17" s="9">
        <v>3.46</v>
      </c>
      <c r="D17" s="1" t="s">
        <v>314</v>
      </c>
      <c r="E17" s="1" t="s">
        <v>1518</v>
      </c>
      <c r="F17" s="4">
        <v>167</v>
      </c>
      <c r="G17" s="4">
        <v>1672.35</v>
      </c>
      <c r="H17" s="4">
        <v>10.09</v>
      </c>
    </row>
    <row r="18" spans="2:8">
      <c r="B18" s="1" t="s">
        <v>1540</v>
      </c>
      <c r="C18" s="9">
        <v>3.63</v>
      </c>
      <c r="D18" s="1" t="s">
        <v>314</v>
      </c>
      <c r="E18" s="1" t="s">
        <v>1539</v>
      </c>
      <c r="F18" s="4">
        <v>166</v>
      </c>
      <c r="G18" s="4">
        <v>1655.06</v>
      </c>
      <c r="H18" s="4">
        <v>9.99</v>
      </c>
    </row>
    <row r="19" spans="2:8">
      <c r="B19" s="1" t="s">
        <v>1513</v>
      </c>
      <c r="C19" s="9">
        <v>3.34</v>
      </c>
      <c r="D19" s="1" t="s">
        <v>322</v>
      </c>
      <c r="E19" s="1" t="s">
        <v>1512</v>
      </c>
      <c r="F19" s="4">
        <v>155</v>
      </c>
      <c r="G19" s="4">
        <v>1551.83</v>
      </c>
      <c r="H19" s="4">
        <v>9.3699999999999992</v>
      </c>
    </row>
    <row r="20" spans="2:8">
      <c r="B20" s="1" t="s">
        <v>1517</v>
      </c>
      <c r="C20" s="9">
        <v>3.36</v>
      </c>
      <c r="D20" s="1" t="s">
        <v>314</v>
      </c>
      <c r="E20" s="1" t="s">
        <v>1516</v>
      </c>
      <c r="F20" s="4">
        <v>150</v>
      </c>
      <c r="G20" s="4">
        <v>1500.39</v>
      </c>
      <c r="H20" s="4">
        <v>9.06</v>
      </c>
    </row>
    <row r="21" spans="2:8">
      <c r="B21" s="1" t="s">
        <v>1538</v>
      </c>
      <c r="C21" s="9">
        <v>3.92</v>
      </c>
      <c r="D21" s="1" t="s">
        <v>314</v>
      </c>
      <c r="E21" s="1" t="s">
        <v>1537</v>
      </c>
      <c r="F21" s="4">
        <v>130</v>
      </c>
      <c r="G21" s="4">
        <v>1300.3800000000001</v>
      </c>
      <c r="H21" s="4">
        <v>7.85</v>
      </c>
    </row>
    <row r="22" spans="2:8">
      <c r="B22" s="1" t="s">
        <v>1521</v>
      </c>
      <c r="C22" s="9">
        <v>3.44</v>
      </c>
      <c r="D22" s="1" t="s">
        <v>314</v>
      </c>
      <c r="E22" s="1" t="s">
        <v>1520</v>
      </c>
      <c r="F22" s="4">
        <v>101</v>
      </c>
      <c r="G22" s="4">
        <v>1011.58</v>
      </c>
      <c r="H22" s="4">
        <v>6.11</v>
      </c>
    </row>
    <row r="23" spans="2:8">
      <c r="B23" s="1" t="s">
        <v>1536</v>
      </c>
      <c r="C23" s="9">
        <v>3.44</v>
      </c>
      <c r="D23" s="1" t="s">
        <v>314</v>
      </c>
      <c r="E23" s="1" t="s">
        <v>1535</v>
      </c>
      <c r="F23" s="4">
        <v>50</v>
      </c>
      <c r="G23" s="4">
        <v>500</v>
      </c>
      <c r="H23" s="4">
        <v>3.02</v>
      </c>
    </row>
    <row r="24" spans="2:8">
      <c r="B24" s="2" t="s">
        <v>1460</v>
      </c>
      <c r="C24" s="11"/>
      <c r="D24" s="2"/>
      <c r="E24" s="2"/>
      <c r="F24" s="7"/>
      <c r="G24" s="7">
        <f>SUM(G12:G23)</f>
        <v>11113.109999999999</v>
      </c>
      <c r="H24" s="7">
        <f>SUM(H12:H23)</f>
        <v>67.09</v>
      </c>
    </row>
    <row r="25" spans="2:8">
      <c r="B25" s="2" t="s">
        <v>399</v>
      </c>
      <c r="C25" s="11"/>
      <c r="D25" s="2"/>
      <c r="E25" s="2"/>
      <c r="F25" s="7"/>
      <c r="G25" s="7">
        <v>4570.47</v>
      </c>
      <c r="H25" s="7">
        <v>27.59</v>
      </c>
    </row>
    <row r="26" spans="2:8">
      <c r="B26" s="2" t="s">
        <v>121</v>
      </c>
      <c r="C26" s="11"/>
      <c r="D26" s="2"/>
      <c r="E26" s="2"/>
      <c r="F26" s="7"/>
      <c r="G26" s="7">
        <v>15683.580000000002</v>
      </c>
      <c r="H26" s="7">
        <v>94.67</v>
      </c>
    </row>
    <row r="27" spans="2:8">
      <c r="B27" s="2" t="s">
        <v>122</v>
      </c>
      <c r="C27" s="11"/>
      <c r="D27" s="2"/>
      <c r="E27" s="2"/>
      <c r="F27" s="7"/>
      <c r="G27" s="7">
        <v>883.04982128999927</v>
      </c>
      <c r="H27" s="7">
        <v>5.3299999999999983</v>
      </c>
    </row>
    <row r="28" spans="2:8">
      <c r="B28" s="2" t="s">
        <v>123</v>
      </c>
      <c r="C28" s="11"/>
      <c r="D28" s="2"/>
      <c r="E28" s="2"/>
      <c r="F28" s="7"/>
      <c r="G28" s="7">
        <v>16566.62982129</v>
      </c>
      <c r="H28" s="7">
        <v>100</v>
      </c>
    </row>
    <row r="29" spans="2:8">
      <c r="B29" s="1" t="s">
        <v>124</v>
      </c>
    </row>
    <row r="30" spans="2:8">
      <c r="B30" s="1" t="s">
        <v>125</v>
      </c>
    </row>
    <row r="31" spans="2:8">
      <c r="B31" s="2"/>
    </row>
    <row r="32" spans="2:8" ht="25.5">
      <c r="B32" s="8" t="s">
        <v>126</v>
      </c>
      <c r="C32" s="9" t="s">
        <v>127</v>
      </c>
    </row>
    <row r="33" spans="2:3">
      <c r="B33" s="2"/>
    </row>
    <row r="34" spans="2:3">
      <c r="B34" s="2" t="s">
        <v>128</v>
      </c>
    </row>
    <row r="35" spans="2:3">
      <c r="B35" s="2" t="s">
        <v>129</v>
      </c>
    </row>
    <row r="36" spans="2:3">
      <c r="B36" s="2" t="s">
        <v>1534</v>
      </c>
      <c r="C36" s="11"/>
    </row>
    <row r="37" spans="2:3">
      <c r="B37" s="2" t="s">
        <v>1533</v>
      </c>
      <c r="C37" s="11"/>
    </row>
    <row r="38" spans="2:3">
      <c r="B38" s="2" t="s">
        <v>1532</v>
      </c>
      <c r="C38" s="11"/>
    </row>
    <row r="39" spans="2:3">
      <c r="B39" s="2" t="s">
        <v>1531</v>
      </c>
      <c r="C39" s="11"/>
    </row>
    <row r="40" spans="2:3">
      <c r="B40" s="2" t="s">
        <v>1530</v>
      </c>
      <c r="C40" s="11"/>
    </row>
    <row r="41" spans="2:3">
      <c r="B41" s="2" t="s">
        <v>1529</v>
      </c>
      <c r="C41" s="11"/>
    </row>
    <row r="42" spans="2:3">
      <c r="B42" s="2" t="s">
        <v>1528</v>
      </c>
      <c r="C42" s="11"/>
    </row>
    <row r="43" spans="2:3">
      <c r="B43" s="2" t="s">
        <v>1527</v>
      </c>
      <c r="C43" s="11"/>
    </row>
    <row r="44" spans="2:3">
      <c r="B44" s="2" t="s">
        <v>130</v>
      </c>
      <c r="C44" s="11"/>
    </row>
    <row r="45" spans="2:3">
      <c r="B45" s="47" t="s">
        <v>1526</v>
      </c>
    </row>
  </sheetData>
  <mergeCells count="2">
    <mergeCell ref="B1:E1"/>
    <mergeCell ref="C3:C7"/>
  </mergeCells>
  <hyperlinks>
    <hyperlink ref="A1" location="Index!A1" display="Index" xr:uid="{370A29AE-2D85-4A48-A149-EBF7A16EA733}"/>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7C3E-2C2D-4180-BD4B-15E22AE18A9D}">
  <dimension ref="A1:H51"/>
  <sheetViews>
    <sheetView workbookViewId="0">
      <selection activeCell="B16" sqref="B16"/>
    </sheetView>
  </sheetViews>
  <sheetFormatPr defaultRowHeight="12.75"/>
  <cols>
    <col min="1" max="1" width="5.42578125" style="1" bestFit="1" customWidth="1"/>
    <col min="2" max="2" width="72.28515625" style="1" bestFit="1" customWidth="1"/>
    <col min="3" max="3" width="20.7109375" style="9" customWidth="1"/>
    <col min="4" max="4" width="11.140625" style="1" bestFit="1" customWidth="1"/>
    <col min="5" max="5" width="14.140625" style="1" bestFit="1" customWidth="1"/>
    <col min="6" max="6" width="10.28515625" style="4" bestFit="1" customWidth="1"/>
    <col min="7" max="7" width="18.140625" style="4" bestFit="1" customWidth="1"/>
    <col min="8" max="8" width="9.140625" style="4"/>
    <col min="9" max="16384" width="9.140625" style="1"/>
  </cols>
  <sheetData>
    <row r="1" spans="1:8">
      <c r="A1" s="3" t="s">
        <v>0</v>
      </c>
      <c r="B1" s="297" t="s">
        <v>1525</v>
      </c>
      <c r="C1" s="297"/>
      <c r="D1" s="297"/>
      <c r="E1" s="297"/>
    </row>
    <row r="2" spans="1:8" ht="13.5" thickBot="1"/>
    <row r="3" spans="1:8" ht="15">
      <c r="B3" s="85" t="s">
        <v>2941</v>
      </c>
      <c r="C3" s="298"/>
    </row>
    <row r="4" spans="1:8" ht="15">
      <c r="B4" s="86" t="s">
        <v>2932</v>
      </c>
      <c r="C4" s="299"/>
    </row>
    <row r="5" spans="1:8" ht="15">
      <c r="B5" s="87" t="s">
        <v>2295</v>
      </c>
      <c r="C5" s="299"/>
    </row>
    <row r="6" spans="1:8" ht="15">
      <c r="B6" s="87" t="s">
        <v>2933</v>
      </c>
      <c r="C6" s="299"/>
    </row>
    <row r="7" spans="1:8" ht="15.75" thickBot="1">
      <c r="B7" s="89" t="s">
        <v>2934</v>
      </c>
      <c r="C7" s="300"/>
    </row>
    <row r="9" spans="1:8">
      <c r="B9" s="1" t="s">
        <v>103</v>
      </c>
    </row>
    <row r="11" spans="1:8">
      <c r="B11" s="5" t="s">
        <v>104</v>
      </c>
      <c r="C11" s="10" t="s">
        <v>132</v>
      </c>
      <c r="D11" s="5" t="s">
        <v>105</v>
      </c>
      <c r="E11" s="5" t="s">
        <v>106</v>
      </c>
      <c r="F11" s="6" t="s">
        <v>107</v>
      </c>
      <c r="G11" s="6" t="s">
        <v>108</v>
      </c>
      <c r="H11" s="6" t="s">
        <v>109</v>
      </c>
    </row>
    <row r="12" spans="1:8">
      <c r="B12" s="2" t="s">
        <v>110</v>
      </c>
    </row>
    <row r="13" spans="1:8">
      <c r="B13" s="2" t="s">
        <v>136</v>
      </c>
    </row>
    <row r="14" spans="1:8">
      <c r="B14" s="2" t="s">
        <v>1490</v>
      </c>
    </row>
    <row r="15" spans="1:8">
      <c r="B15" s="1" t="s">
        <v>1524</v>
      </c>
      <c r="C15" s="9">
        <v>7.23</v>
      </c>
      <c r="D15" s="1" t="s">
        <v>1523</v>
      </c>
      <c r="E15" s="1" t="s">
        <v>1522</v>
      </c>
      <c r="F15" s="4">
        <v>87</v>
      </c>
      <c r="G15" s="4">
        <v>1154.77</v>
      </c>
      <c r="H15" s="4">
        <v>11.57</v>
      </c>
    </row>
    <row r="16" spans="1:8">
      <c r="B16" s="1" t="s">
        <v>1521</v>
      </c>
      <c r="C16" s="9">
        <v>3.44</v>
      </c>
      <c r="D16" s="1" t="s">
        <v>314</v>
      </c>
      <c r="E16" s="1" t="s">
        <v>1520</v>
      </c>
      <c r="F16" s="4">
        <v>99</v>
      </c>
      <c r="G16" s="4">
        <v>991.55</v>
      </c>
      <c r="H16" s="4">
        <v>9.94</v>
      </c>
    </row>
    <row r="17" spans="2:8">
      <c r="B17" s="1" t="s">
        <v>1519</v>
      </c>
      <c r="C17" s="9">
        <v>3.46</v>
      </c>
      <c r="D17" s="1" t="s">
        <v>314</v>
      </c>
      <c r="E17" s="1" t="s">
        <v>1518</v>
      </c>
      <c r="F17" s="4">
        <v>95</v>
      </c>
      <c r="G17" s="4">
        <v>951.34</v>
      </c>
      <c r="H17" s="4">
        <v>9.5299999999999994</v>
      </c>
    </row>
    <row r="18" spans="2:8">
      <c r="B18" s="1" t="s">
        <v>1517</v>
      </c>
      <c r="C18" s="9">
        <v>3.36</v>
      </c>
      <c r="D18" s="1" t="s">
        <v>314</v>
      </c>
      <c r="E18" s="1" t="s">
        <v>1516</v>
      </c>
      <c r="F18" s="4">
        <v>80</v>
      </c>
      <c r="G18" s="4">
        <v>800.21</v>
      </c>
      <c r="H18" s="4">
        <v>8.02</v>
      </c>
    </row>
    <row r="19" spans="2:8">
      <c r="B19" s="1" t="s">
        <v>1515</v>
      </c>
      <c r="C19" s="9">
        <v>10.06</v>
      </c>
      <c r="D19" s="1" t="s">
        <v>637</v>
      </c>
      <c r="E19" s="1" t="s">
        <v>1514</v>
      </c>
      <c r="F19" s="4">
        <v>50</v>
      </c>
      <c r="G19" s="4">
        <v>649.27</v>
      </c>
      <c r="H19" s="4">
        <v>6.51</v>
      </c>
    </row>
    <row r="20" spans="2:8">
      <c r="B20" s="1" t="s">
        <v>1513</v>
      </c>
      <c r="C20" s="9">
        <v>3.34</v>
      </c>
      <c r="D20" s="1" t="s">
        <v>322</v>
      </c>
      <c r="E20" s="1" t="s">
        <v>1512</v>
      </c>
      <c r="F20" s="4">
        <v>15</v>
      </c>
      <c r="G20" s="4">
        <v>150.18</v>
      </c>
      <c r="H20" s="4">
        <v>1.51</v>
      </c>
    </row>
    <row r="21" spans="2:8">
      <c r="B21" s="2" t="s">
        <v>1460</v>
      </c>
      <c r="C21" s="11"/>
      <c r="D21" s="2"/>
      <c r="E21" s="2"/>
      <c r="F21" s="7"/>
      <c r="G21" s="7">
        <f>SUM(G11:G20)</f>
        <v>4697.32</v>
      </c>
      <c r="H21" s="7">
        <f>SUM(H11:H20)</f>
        <v>47.08</v>
      </c>
    </row>
    <row r="22" spans="2:8">
      <c r="B22" s="2" t="s">
        <v>399</v>
      </c>
      <c r="C22" s="11"/>
      <c r="D22" s="2"/>
      <c r="E22" s="2"/>
      <c r="F22" s="7"/>
      <c r="G22" s="7">
        <v>4930.63</v>
      </c>
      <c r="H22" s="7">
        <v>49.42</v>
      </c>
    </row>
    <row r="23" spans="2:8">
      <c r="B23" s="2" t="s">
        <v>121</v>
      </c>
      <c r="C23" s="11"/>
      <c r="D23" s="2"/>
      <c r="E23" s="2"/>
      <c r="F23" s="7"/>
      <c r="G23" s="7">
        <v>9627.9500000000007</v>
      </c>
      <c r="H23" s="7">
        <v>96.5</v>
      </c>
    </row>
    <row r="24" spans="2:8">
      <c r="B24" s="2" t="s">
        <v>122</v>
      </c>
      <c r="C24" s="11"/>
      <c r="D24" s="2"/>
      <c r="E24" s="2"/>
      <c r="F24" s="7"/>
      <c r="G24" s="7">
        <v>349.51499321000028</v>
      </c>
      <c r="H24" s="7">
        <v>3.5</v>
      </c>
    </row>
    <row r="25" spans="2:8">
      <c r="B25" s="2" t="s">
        <v>123</v>
      </c>
      <c r="C25" s="11"/>
      <c r="D25" s="2"/>
      <c r="E25" s="2"/>
      <c r="F25" s="7"/>
      <c r="G25" s="7">
        <v>9977.4649932100001</v>
      </c>
      <c r="H25" s="7">
        <v>100</v>
      </c>
    </row>
    <row r="26" spans="2:8">
      <c r="B26" s="1" t="s">
        <v>124</v>
      </c>
    </row>
    <row r="27" spans="2:8">
      <c r="B27" s="1" t="s">
        <v>125</v>
      </c>
    </row>
    <row r="28" spans="2:8">
      <c r="B28" s="2"/>
    </row>
    <row r="29" spans="2:8" ht="25.5">
      <c r="B29" s="8" t="s">
        <v>126</v>
      </c>
      <c r="C29" s="9" t="s">
        <v>127</v>
      </c>
    </row>
    <row r="30" spans="2:8">
      <c r="B30" s="2"/>
    </row>
    <row r="31" spans="2:8">
      <c r="B31" s="47" t="s">
        <v>1511</v>
      </c>
    </row>
    <row r="32" spans="2:8">
      <c r="B32" s="2" t="s">
        <v>129</v>
      </c>
    </row>
    <row r="33" spans="2:8">
      <c r="B33" s="2" t="s">
        <v>1510</v>
      </c>
      <c r="C33" s="11"/>
    </row>
    <row r="34" spans="2:8">
      <c r="B34" s="2" t="s">
        <v>1509</v>
      </c>
      <c r="C34" s="11"/>
    </row>
    <row r="35" spans="2:8">
      <c r="B35" s="2" t="s">
        <v>1508</v>
      </c>
      <c r="C35" s="11"/>
    </row>
    <row r="36" spans="2:8">
      <c r="B36" s="2" t="s">
        <v>1507</v>
      </c>
      <c r="C36" s="11"/>
    </row>
    <row r="37" spans="2:8">
      <c r="B37" s="2" t="s">
        <v>1506</v>
      </c>
      <c r="C37" s="11"/>
    </row>
    <row r="38" spans="2:8">
      <c r="B38" s="2" t="s">
        <v>1505</v>
      </c>
      <c r="C38" s="11"/>
    </row>
    <row r="39" spans="2:8">
      <c r="B39" s="2" t="s">
        <v>1504</v>
      </c>
      <c r="C39" s="11"/>
    </row>
    <row r="40" spans="2:8">
      <c r="B40" s="2" t="s">
        <v>1503</v>
      </c>
      <c r="C40" s="11"/>
    </row>
    <row r="41" spans="2:8">
      <c r="B41" s="2" t="s">
        <v>130</v>
      </c>
      <c r="C41" s="11"/>
    </row>
    <row r="42" spans="2:8">
      <c r="B42" s="47" t="s">
        <v>1502</v>
      </c>
    </row>
    <row r="45" spans="2:8">
      <c r="B45" s="47" t="s">
        <v>1501</v>
      </c>
      <c r="C45" s="52"/>
      <c r="D45" s="51"/>
      <c r="E45" s="51"/>
      <c r="F45" s="50"/>
      <c r="G45" s="50"/>
      <c r="H45" s="48"/>
    </row>
    <row r="46" spans="2:8" ht="199.5">
      <c r="B46" s="61" t="s">
        <v>1500</v>
      </c>
      <c r="C46" s="60" t="s">
        <v>1499</v>
      </c>
      <c r="D46" s="59" t="s">
        <v>1498</v>
      </c>
      <c r="E46" s="59" t="s">
        <v>1497</v>
      </c>
      <c r="F46" s="58" t="s">
        <v>1496</v>
      </c>
      <c r="G46" s="50"/>
      <c r="H46" s="48"/>
    </row>
    <row r="47" spans="2:8" ht="15">
      <c r="B47" s="57" t="s">
        <v>1495</v>
      </c>
      <c r="C47" s="56" t="s">
        <v>1494</v>
      </c>
      <c r="D47" s="55">
        <v>108</v>
      </c>
      <c r="E47" s="54">
        <v>1.08</v>
      </c>
      <c r="F47" s="53">
        <v>857.06</v>
      </c>
      <c r="G47" s="50" t="s">
        <v>1493</v>
      </c>
      <c r="H47" s="48"/>
    </row>
    <row r="48" spans="2:8">
      <c r="B48" s="51"/>
      <c r="C48" s="52"/>
      <c r="D48" s="51"/>
      <c r="E48" s="51"/>
      <c r="F48" s="50"/>
      <c r="G48" s="50"/>
      <c r="H48" s="48"/>
    </row>
    <row r="49" spans="2:8">
      <c r="B49" s="51"/>
      <c r="C49" s="52"/>
      <c r="D49" s="51"/>
      <c r="E49" s="51"/>
      <c r="F49" s="50"/>
      <c r="G49" s="50"/>
      <c r="H49" s="48"/>
    </row>
    <row r="50" spans="2:8">
      <c r="B50" s="51" t="s">
        <v>1492</v>
      </c>
      <c r="C50" s="52"/>
      <c r="D50" s="51"/>
      <c r="E50" s="51"/>
      <c r="F50" s="50"/>
      <c r="G50" s="50"/>
      <c r="H50" s="48"/>
    </row>
    <row r="51" spans="2:8">
      <c r="C51" s="49"/>
      <c r="H51" s="48"/>
    </row>
  </sheetData>
  <mergeCells count="2">
    <mergeCell ref="B1:E1"/>
    <mergeCell ref="C3:C7"/>
  </mergeCells>
  <hyperlinks>
    <hyperlink ref="A1" location="Index!A1" display="Index" xr:uid="{D0481EE4-9317-41B8-8209-690E31C1DDDD}"/>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70304-DB10-4915-B1F3-43CC81DFBE7F}">
  <dimension ref="A1:H18"/>
  <sheetViews>
    <sheetView workbookViewId="0"/>
  </sheetViews>
  <sheetFormatPr defaultRowHeight="12.75"/>
  <cols>
    <col min="1" max="1" width="5.42578125" style="101" bestFit="1" customWidth="1"/>
    <col min="2" max="2" width="70.42578125" style="101" customWidth="1"/>
    <col min="3" max="3" width="20.7109375" style="102" customWidth="1"/>
    <col min="4" max="4" width="11.140625" style="101" bestFit="1" customWidth="1"/>
    <col min="5" max="5" width="13.5703125" style="101" bestFit="1" customWidth="1"/>
    <col min="6" max="6" width="10.28515625" style="100" bestFit="1" customWidth="1"/>
    <col min="7" max="7" width="18.140625" style="100" bestFit="1" customWidth="1"/>
    <col min="8" max="8" width="9.140625" style="100"/>
    <col min="9" max="256" width="9.140625" style="101"/>
    <col min="257" max="257" width="5.42578125" style="101" bestFit="1" customWidth="1"/>
    <col min="258" max="258" width="70.42578125" style="101" customWidth="1"/>
    <col min="259" max="259" width="13.140625" style="101" bestFit="1" customWidth="1"/>
    <col min="260" max="260" width="11.140625" style="101" bestFit="1" customWidth="1"/>
    <col min="261" max="261" width="13.5703125" style="101" bestFit="1" customWidth="1"/>
    <col min="262" max="262" width="10.28515625" style="101" bestFit="1" customWidth="1"/>
    <col min="263" max="263" width="18.140625" style="101" bestFit="1" customWidth="1"/>
    <col min="264" max="512" width="9.140625" style="101"/>
    <col min="513" max="513" width="5.42578125" style="101" bestFit="1" customWidth="1"/>
    <col min="514" max="514" width="70.42578125" style="101" customWidth="1"/>
    <col min="515" max="515" width="13.140625" style="101" bestFit="1" customWidth="1"/>
    <col min="516" max="516" width="11.140625" style="101" bestFit="1" customWidth="1"/>
    <col min="517" max="517" width="13.5703125" style="101" bestFit="1" customWidth="1"/>
    <col min="518" max="518" width="10.28515625" style="101" bestFit="1" customWidth="1"/>
    <col min="519" max="519" width="18.140625" style="101" bestFit="1" customWidth="1"/>
    <col min="520" max="768" width="9.140625" style="101"/>
    <col min="769" max="769" width="5.42578125" style="101" bestFit="1" customWidth="1"/>
    <col min="770" max="770" width="70.42578125" style="101" customWidth="1"/>
    <col min="771" max="771" width="13.140625" style="101" bestFit="1" customWidth="1"/>
    <col min="772" max="772" width="11.140625" style="101" bestFit="1" customWidth="1"/>
    <col min="773" max="773" width="13.5703125" style="101" bestFit="1" customWidth="1"/>
    <col min="774" max="774" width="10.28515625" style="101" bestFit="1" customWidth="1"/>
    <col min="775" max="775" width="18.140625" style="101" bestFit="1" customWidth="1"/>
    <col min="776" max="1024" width="9.140625" style="101"/>
    <col min="1025" max="1025" width="5.42578125" style="101" bestFit="1" customWidth="1"/>
    <col min="1026" max="1026" width="70.42578125" style="101" customWidth="1"/>
    <col min="1027" max="1027" width="13.140625" style="101" bestFit="1" customWidth="1"/>
    <col min="1028" max="1028" width="11.140625" style="101" bestFit="1" customWidth="1"/>
    <col min="1029" max="1029" width="13.5703125" style="101" bestFit="1" customWidth="1"/>
    <col min="1030" max="1030" width="10.28515625" style="101" bestFit="1" customWidth="1"/>
    <col min="1031" max="1031" width="18.140625" style="101" bestFit="1" customWidth="1"/>
    <col min="1032" max="1280" width="9.140625" style="101"/>
    <col min="1281" max="1281" width="5.42578125" style="101" bestFit="1" customWidth="1"/>
    <col min="1282" max="1282" width="70.42578125" style="101" customWidth="1"/>
    <col min="1283" max="1283" width="13.140625" style="101" bestFit="1" customWidth="1"/>
    <col min="1284" max="1284" width="11.140625" style="101" bestFit="1" customWidth="1"/>
    <col min="1285" max="1285" width="13.5703125" style="101" bestFit="1" customWidth="1"/>
    <col min="1286" max="1286" width="10.28515625" style="101" bestFit="1" customWidth="1"/>
    <col min="1287" max="1287" width="18.140625" style="101" bestFit="1" customWidth="1"/>
    <col min="1288" max="1536" width="9.140625" style="101"/>
    <col min="1537" max="1537" width="5.42578125" style="101" bestFit="1" customWidth="1"/>
    <col min="1538" max="1538" width="70.42578125" style="101" customWidth="1"/>
    <col min="1539" max="1539" width="13.140625" style="101" bestFit="1" customWidth="1"/>
    <col min="1540" max="1540" width="11.140625" style="101" bestFit="1" customWidth="1"/>
    <col min="1541" max="1541" width="13.5703125" style="101" bestFit="1" customWidth="1"/>
    <col min="1542" max="1542" width="10.28515625" style="101" bestFit="1" customWidth="1"/>
    <col min="1543" max="1543" width="18.140625" style="101" bestFit="1" customWidth="1"/>
    <col min="1544" max="1792" width="9.140625" style="101"/>
    <col min="1793" max="1793" width="5.42578125" style="101" bestFit="1" customWidth="1"/>
    <col min="1794" max="1794" width="70.42578125" style="101" customWidth="1"/>
    <col min="1795" max="1795" width="13.140625" style="101" bestFit="1" customWidth="1"/>
    <col min="1796" max="1796" width="11.140625" style="101" bestFit="1" customWidth="1"/>
    <col min="1797" max="1797" width="13.5703125" style="101" bestFit="1" customWidth="1"/>
    <col min="1798" max="1798" width="10.28515625" style="101" bestFit="1" customWidth="1"/>
    <col min="1799" max="1799" width="18.140625" style="101" bestFit="1" customWidth="1"/>
    <col min="1800" max="2048" width="9.140625" style="101"/>
    <col min="2049" max="2049" width="5.42578125" style="101" bestFit="1" customWidth="1"/>
    <col min="2050" max="2050" width="70.42578125" style="101" customWidth="1"/>
    <col min="2051" max="2051" width="13.140625" style="101" bestFit="1" customWidth="1"/>
    <col min="2052" max="2052" width="11.140625" style="101" bestFit="1" customWidth="1"/>
    <col min="2053" max="2053" width="13.5703125" style="101" bestFit="1" customWidth="1"/>
    <col min="2054" max="2054" width="10.28515625" style="101" bestFit="1" customWidth="1"/>
    <col min="2055" max="2055" width="18.140625" style="101" bestFit="1" customWidth="1"/>
    <col min="2056" max="2304" width="9.140625" style="101"/>
    <col min="2305" max="2305" width="5.42578125" style="101" bestFit="1" customWidth="1"/>
    <col min="2306" max="2306" width="70.42578125" style="101" customWidth="1"/>
    <col min="2307" max="2307" width="13.140625" style="101" bestFit="1" customWidth="1"/>
    <col min="2308" max="2308" width="11.140625" style="101" bestFit="1" customWidth="1"/>
    <col min="2309" max="2309" width="13.5703125" style="101" bestFit="1" customWidth="1"/>
    <col min="2310" max="2310" width="10.28515625" style="101" bestFit="1" customWidth="1"/>
    <col min="2311" max="2311" width="18.140625" style="101" bestFit="1" customWidth="1"/>
    <col min="2312" max="2560" width="9.140625" style="101"/>
    <col min="2561" max="2561" width="5.42578125" style="101" bestFit="1" customWidth="1"/>
    <col min="2562" max="2562" width="70.42578125" style="101" customWidth="1"/>
    <col min="2563" max="2563" width="13.140625" style="101" bestFit="1" customWidth="1"/>
    <col min="2564" max="2564" width="11.140625" style="101" bestFit="1" customWidth="1"/>
    <col min="2565" max="2565" width="13.5703125" style="101" bestFit="1" customWidth="1"/>
    <col min="2566" max="2566" width="10.28515625" style="101" bestFit="1" customWidth="1"/>
    <col min="2567" max="2567" width="18.140625" style="101" bestFit="1" customWidth="1"/>
    <col min="2568" max="2816" width="9.140625" style="101"/>
    <col min="2817" max="2817" width="5.42578125" style="101" bestFit="1" customWidth="1"/>
    <col min="2818" max="2818" width="70.42578125" style="101" customWidth="1"/>
    <col min="2819" max="2819" width="13.140625" style="101" bestFit="1" customWidth="1"/>
    <col min="2820" max="2820" width="11.140625" style="101" bestFit="1" customWidth="1"/>
    <col min="2821" max="2821" width="13.5703125" style="101" bestFit="1" customWidth="1"/>
    <col min="2822" max="2822" width="10.28515625" style="101" bestFit="1" customWidth="1"/>
    <col min="2823" max="2823" width="18.140625" style="101" bestFit="1" customWidth="1"/>
    <col min="2824" max="3072" width="9.140625" style="101"/>
    <col min="3073" max="3073" width="5.42578125" style="101" bestFit="1" customWidth="1"/>
    <col min="3074" max="3074" width="70.42578125" style="101" customWidth="1"/>
    <col min="3075" max="3075" width="13.140625" style="101" bestFit="1" customWidth="1"/>
    <col min="3076" max="3076" width="11.140625" style="101" bestFit="1" customWidth="1"/>
    <col min="3077" max="3077" width="13.5703125" style="101" bestFit="1" customWidth="1"/>
    <col min="3078" max="3078" width="10.28515625" style="101" bestFit="1" customWidth="1"/>
    <col min="3079" max="3079" width="18.140625" style="101" bestFit="1" customWidth="1"/>
    <col min="3080" max="3328" width="9.140625" style="101"/>
    <col min="3329" max="3329" width="5.42578125" style="101" bestFit="1" customWidth="1"/>
    <col min="3330" max="3330" width="70.42578125" style="101" customWidth="1"/>
    <col min="3331" max="3331" width="13.140625" style="101" bestFit="1" customWidth="1"/>
    <col min="3332" max="3332" width="11.140625" style="101" bestFit="1" customWidth="1"/>
    <col min="3333" max="3333" width="13.5703125" style="101" bestFit="1" customWidth="1"/>
    <col min="3334" max="3334" width="10.28515625" style="101" bestFit="1" customWidth="1"/>
    <col min="3335" max="3335" width="18.140625" style="101" bestFit="1" customWidth="1"/>
    <col min="3336" max="3584" width="9.140625" style="101"/>
    <col min="3585" max="3585" width="5.42578125" style="101" bestFit="1" customWidth="1"/>
    <col min="3586" max="3586" width="70.42578125" style="101" customWidth="1"/>
    <col min="3587" max="3587" width="13.140625" style="101" bestFit="1" customWidth="1"/>
    <col min="3588" max="3588" width="11.140625" style="101" bestFit="1" customWidth="1"/>
    <col min="3589" max="3589" width="13.5703125" style="101" bestFit="1" customWidth="1"/>
    <col min="3590" max="3590" width="10.28515625" style="101" bestFit="1" customWidth="1"/>
    <col min="3591" max="3591" width="18.140625" style="101" bestFit="1" customWidth="1"/>
    <col min="3592" max="3840" width="9.140625" style="101"/>
    <col min="3841" max="3841" width="5.42578125" style="101" bestFit="1" customWidth="1"/>
    <col min="3842" max="3842" width="70.42578125" style="101" customWidth="1"/>
    <col min="3843" max="3843" width="13.140625" style="101" bestFit="1" customWidth="1"/>
    <col min="3844" max="3844" width="11.140625" style="101" bestFit="1" customWidth="1"/>
    <col min="3845" max="3845" width="13.5703125" style="101" bestFit="1" customWidth="1"/>
    <col min="3846" max="3846" width="10.28515625" style="101" bestFit="1" customWidth="1"/>
    <col min="3847" max="3847" width="18.140625" style="101" bestFit="1" customWidth="1"/>
    <col min="3848" max="4096" width="9.140625" style="101"/>
    <col min="4097" max="4097" width="5.42578125" style="101" bestFit="1" customWidth="1"/>
    <col min="4098" max="4098" width="70.42578125" style="101" customWidth="1"/>
    <col min="4099" max="4099" width="13.140625" style="101" bestFit="1" customWidth="1"/>
    <col min="4100" max="4100" width="11.140625" style="101" bestFit="1" customWidth="1"/>
    <col min="4101" max="4101" width="13.5703125" style="101" bestFit="1" customWidth="1"/>
    <col min="4102" max="4102" width="10.28515625" style="101" bestFit="1" customWidth="1"/>
    <col min="4103" max="4103" width="18.140625" style="101" bestFit="1" customWidth="1"/>
    <col min="4104" max="4352" width="9.140625" style="101"/>
    <col min="4353" max="4353" width="5.42578125" style="101" bestFit="1" customWidth="1"/>
    <col min="4354" max="4354" width="70.42578125" style="101" customWidth="1"/>
    <col min="4355" max="4355" width="13.140625" style="101" bestFit="1" customWidth="1"/>
    <col min="4356" max="4356" width="11.140625" style="101" bestFit="1" customWidth="1"/>
    <col min="4357" max="4357" width="13.5703125" style="101" bestFit="1" customWidth="1"/>
    <col min="4358" max="4358" width="10.28515625" style="101" bestFit="1" customWidth="1"/>
    <col min="4359" max="4359" width="18.140625" style="101" bestFit="1" customWidth="1"/>
    <col min="4360" max="4608" width="9.140625" style="101"/>
    <col min="4609" max="4609" width="5.42578125" style="101" bestFit="1" customWidth="1"/>
    <col min="4610" max="4610" width="70.42578125" style="101" customWidth="1"/>
    <col min="4611" max="4611" width="13.140625" style="101" bestFit="1" customWidth="1"/>
    <col min="4612" max="4612" width="11.140625" style="101" bestFit="1" customWidth="1"/>
    <col min="4613" max="4613" width="13.5703125" style="101" bestFit="1" customWidth="1"/>
    <col min="4614" max="4614" width="10.28515625" style="101" bestFit="1" customWidth="1"/>
    <col min="4615" max="4615" width="18.140625" style="101" bestFit="1" customWidth="1"/>
    <col min="4616" max="4864" width="9.140625" style="101"/>
    <col min="4865" max="4865" width="5.42578125" style="101" bestFit="1" customWidth="1"/>
    <col min="4866" max="4866" width="70.42578125" style="101" customWidth="1"/>
    <col min="4867" max="4867" width="13.140625" style="101" bestFit="1" customWidth="1"/>
    <col min="4868" max="4868" width="11.140625" style="101" bestFit="1" customWidth="1"/>
    <col min="4869" max="4869" width="13.5703125" style="101" bestFit="1" customWidth="1"/>
    <col min="4870" max="4870" width="10.28515625" style="101" bestFit="1" customWidth="1"/>
    <col min="4871" max="4871" width="18.140625" style="101" bestFit="1" customWidth="1"/>
    <col min="4872" max="5120" width="9.140625" style="101"/>
    <col min="5121" max="5121" width="5.42578125" style="101" bestFit="1" customWidth="1"/>
    <col min="5122" max="5122" width="70.42578125" style="101" customWidth="1"/>
    <col min="5123" max="5123" width="13.140625" style="101" bestFit="1" customWidth="1"/>
    <col min="5124" max="5124" width="11.140625" style="101" bestFit="1" customWidth="1"/>
    <col min="5125" max="5125" width="13.5703125" style="101" bestFit="1" customWidth="1"/>
    <col min="5126" max="5126" width="10.28515625" style="101" bestFit="1" customWidth="1"/>
    <col min="5127" max="5127" width="18.140625" style="101" bestFit="1" customWidth="1"/>
    <col min="5128" max="5376" width="9.140625" style="101"/>
    <col min="5377" max="5377" width="5.42578125" style="101" bestFit="1" customWidth="1"/>
    <col min="5378" max="5378" width="70.42578125" style="101" customWidth="1"/>
    <col min="5379" max="5379" width="13.140625" style="101" bestFit="1" customWidth="1"/>
    <col min="5380" max="5380" width="11.140625" style="101" bestFit="1" customWidth="1"/>
    <col min="5381" max="5381" width="13.5703125" style="101" bestFit="1" customWidth="1"/>
    <col min="5382" max="5382" width="10.28515625" style="101" bestFit="1" customWidth="1"/>
    <col min="5383" max="5383" width="18.140625" style="101" bestFit="1" customWidth="1"/>
    <col min="5384" max="5632" width="9.140625" style="101"/>
    <col min="5633" max="5633" width="5.42578125" style="101" bestFit="1" customWidth="1"/>
    <col min="5634" max="5634" width="70.42578125" style="101" customWidth="1"/>
    <col min="5635" max="5635" width="13.140625" style="101" bestFit="1" customWidth="1"/>
    <col min="5636" max="5636" width="11.140625" style="101" bestFit="1" customWidth="1"/>
    <col min="5637" max="5637" width="13.5703125" style="101" bestFit="1" customWidth="1"/>
    <col min="5638" max="5638" width="10.28515625" style="101" bestFit="1" customWidth="1"/>
    <col min="5639" max="5639" width="18.140625" style="101" bestFit="1" customWidth="1"/>
    <col min="5640" max="5888" width="9.140625" style="101"/>
    <col min="5889" max="5889" width="5.42578125" style="101" bestFit="1" customWidth="1"/>
    <col min="5890" max="5890" width="70.42578125" style="101" customWidth="1"/>
    <col min="5891" max="5891" width="13.140625" style="101" bestFit="1" customWidth="1"/>
    <col min="5892" max="5892" width="11.140625" style="101" bestFit="1" customWidth="1"/>
    <col min="5893" max="5893" width="13.5703125" style="101" bestFit="1" customWidth="1"/>
    <col min="5894" max="5894" width="10.28515625" style="101" bestFit="1" customWidth="1"/>
    <col min="5895" max="5895" width="18.140625" style="101" bestFit="1" customWidth="1"/>
    <col min="5896" max="6144" width="9.140625" style="101"/>
    <col min="6145" max="6145" width="5.42578125" style="101" bestFit="1" customWidth="1"/>
    <col min="6146" max="6146" width="70.42578125" style="101" customWidth="1"/>
    <col min="6147" max="6147" width="13.140625" style="101" bestFit="1" customWidth="1"/>
    <col min="6148" max="6148" width="11.140625" style="101" bestFit="1" customWidth="1"/>
    <col min="6149" max="6149" width="13.5703125" style="101" bestFit="1" customWidth="1"/>
    <col min="6150" max="6150" width="10.28515625" style="101" bestFit="1" customWidth="1"/>
    <col min="6151" max="6151" width="18.140625" style="101" bestFit="1" customWidth="1"/>
    <col min="6152" max="6400" width="9.140625" style="101"/>
    <col min="6401" max="6401" width="5.42578125" style="101" bestFit="1" customWidth="1"/>
    <col min="6402" max="6402" width="70.42578125" style="101" customWidth="1"/>
    <col min="6403" max="6403" width="13.140625" style="101" bestFit="1" customWidth="1"/>
    <col min="6404" max="6404" width="11.140625" style="101" bestFit="1" customWidth="1"/>
    <col min="6405" max="6405" width="13.5703125" style="101" bestFit="1" customWidth="1"/>
    <col min="6406" max="6406" width="10.28515625" style="101" bestFit="1" customWidth="1"/>
    <col min="6407" max="6407" width="18.140625" style="101" bestFit="1" customWidth="1"/>
    <col min="6408" max="6656" width="9.140625" style="101"/>
    <col min="6657" max="6657" width="5.42578125" style="101" bestFit="1" customWidth="1"/>
    <col min="6658" max="6658" width="70.42578125" style="101" customWidth="1"/>
    <col min="6659" max="6659" width="13.140625" style="101" bestFit="1" customWidth="1"/>
    <col min="6660" max="6660" width="11.140625" style="101" bestFit="1" customWidth="1"/>
    <col min="6661" max="6661" width="13.5703125" style="101" bestFit="1" customWidth="1"/>
    <col min="6662" max="6662" width="10.28515625" style="101" bestFit="1" customWidth="1"/>
    <col min="6663" max="6663" width="18.140625" style="101" bestFit="1" customWidth="1"/>
    <col min="6664" max="6912" width="9.140625" style="101"/>
    <col min="6913" max="6913" width="5.42578125" style="101" bestFit="1" customWidth="1"/>
    <col min="6914" max="6914" width="70.42578125" style="101" customWidth="1"/>
    <col min="6915" max="6915" width="13.140625" style="101" bestFit="1" customWidth="1"/>
    <col min="6916" max="6916" width="11.140625" style="101" bestFit="1" customWidth="1"/>
    <col min="6917" max="6917" width="13.5703125" style="101" bestFit="1" customWidth="1"/>
    <col min="6918" max="6918" width="10.28515625" style="101" bestFit="1" customWidth="1"/>
    <col min="6919" max="6919" width="18.140625" style="101" bestFit="1" customWidth="1"/>
    <col min="6920" max="7168" width="9.140625" style="101"/>
    <col min="7169" max="7169" width="5.42578125" style="101" bestFit="1" customWidth="1"/>
    <col min="7170" max="7170" width="70.42578125" style="101" customWidth="1"/>
    <col min="7171" max="7171" width="13.140625" style="101" bestFit="1" customWidth="1"/>
    <col min="7172" max="7172" width="11.140625" style="101" bestFit="1" customWidth="1"/>
    <col min="7173" max="7173" width="13.5703125" style="101" bestFit="1" customWidth="1"/>
    <col min="7174" max="7174" width="10.28515625" style="101" bestFit="1" customWidth="1"/>
    <col min="7175" max="7175" width="18.140625" style="101" bestFit="1" customWidth="1"/>
    <col min="7176" max="7424" width="9.140625" style="101"/>
    <col min="7425" max="7425" width="5.42578125" style="101" bestFit="1" customWidth="1"/>
    <col min="7426" max="7426" width="70.42578125" style="101" customWidth="1"/>
    <col min="7427" max="7427" width="13.140625" style="101" bestFit="1" customWidth="1"/>
    <col min="7428" max="7428" width="11.140625" style="101" bestFit="1" customWidth="1"/>
    <col min="7429" max="7429" width="13.5703125" style="101" bestFit="1" customWidth="1"/>
    <col min="7430" max="7430" width="10.28515625" style="101" bestFit="1" customWidth="1"/>
    <col min="7431" max="7431" width="18.140625" style="101" bestFit="1" customWidth="1"/>
    <col min="7432" max="7680" width="9.140625" style="101"/>
    <col min="7681" max="7681" width="5.42578125" style="101" bestFit="1" customWidth="1"/>
    <col min="7682" max="7682" width="70.42578125" style="101" customWidth="1"/>
    <col min="7683" max="7683" width="13.140625" style="101" bestFit="1" customWidth="1"/>
    <col min="7684" max="7684" width="11.140625" style="101" bestFit="1" customWidth="1"/>
    <col min="7685" max="7685" width="13.5703125" style="101" bestFit="1" customWidth="1"/>
    <col min="7686" max="7686" width="10.28515625" style="101" bestFit="1" customWidth="1"/>
    <col min="7687" max="7687" width="18.140625" style="101" bestFit="1" customWidth="1"/>
    <col min="7688" max="7936" width="9.140625" style="101"/>
    <col min="7937" max="7937" width="5.42578125" style="101" bestFit="1" customWidth="1"/>
    <col min="7938" max="7938" width="70.42578125" style="101" customWidth="1"/>
    <col min="7939" max="7939" width="13.140625" style="101" bestFit="1" customWidth="1"/>
    <col min="7940" max="7940" width="11.140625" style="101" bestFit="1" customWidth="1"/>
    <col min="7941" max="7941" width="13.5703125" style="101" bestFit="1" customWidth="1"/>
    <col min="7942" max="7942" width="10.28515625" style="101" bestFit="1" customWidth="1"/>
    <col min="7943" max="7943" width="18.140625" style="101" bestFit="1" customWidth="1"/>
    <col min="7944" max="8192" width="9.140625" style="101"/>
    <col min="8193" max="8193" width="5.42578125" style="101" bestFit="1" customWidth="1"/>
    <col min="8194" max="8194" width="70.42578125" style="101" customWidth="1"/>
    <col min="8195" max="8195" width="13.140625" style="101" bestFit="1" customWidth="1"/>
    <col min="8196" max="8196" width="11.140625" style="101" bestFit="1" customWidth="1"/>
    <col min="8197" max="8197" width="13.5703125" style="101" bestFit="1" customWidth="1"/>
    <col min="8198" max="8198" width="10.28515625" style="101" bestFit="1" customWidth="1"/>
    <col min="8199" max="8199" width="18.140625" style="101" bestFit="1" customWidth="1"/>
    <col min="8200" max="8448" width="9.140625" style="101"/>
    <col min="8449" max="8449" width="5.42578125" style="101" bestFit="1" customWidth="1"/>
    <col min="8450" max="8450" width="70.42578125" style="101" customWidth="1"/>
    <col min="8451" max="8451" width="13.140625" style="101" bestFit="1" customWidth="1"/>
    <col min="8452" max="8452" width="11.140625" style="101" bestFit="1" customWidth="1"/>
    <col min="8453" max="8453" width="13.5703125" style="101" bestFit="1" customWidth="1"/>
    <col min="8454" max="8454" width="10.28515625" style="101" bestFit="1" customWidth="1"/>
    <col min="8455" max="8455" width="18.140625" style="101" bestFit="1" customWidth="1"/>
    <col min="8456" max="8704" width="9.140625" style="101"/>
    <col min="8705" max="8705" width="5.42578125" style="101" bestFit="1" customWidth="1"/>
    <col min="8706" max="8706" width="70.42578125" style="101" customWidth="1"/>
    <col min="8707" max="8707" width="13.140625" style="101" bestFit="1" customWidth="1"/>
    <col min="8708" max="8708" width="11.140625" style="101" bestFit="1" customWidth="1"/>
    <col min="8709" max="8709" width="13.5703125" style="101" bestFit="1" customWidth="1"/>
    <col min="8710" max="8710" width="10.28515625" style="101" bestFit="1" customWidth="1"/>
    <col min="8711" max="8711" width="18.140625" style="101" bestFit="1" customWidth="1"/>
    <col min="8712" max="8960" width="9.140625" style="101"/>
    <col min="8961" max="8961" width="5.42578125" style="101" bestFit="1" customWidth="1"/>
    <col min="8962" max="8962" width="70.42578125" style="101" customWidth="1"/>
    <col min="8963" max="8963" width="13.140625" style="101" bestFit="1" customWidth="1"/>
    <col min="8964" max="8964" width="11.140625" style="101" bestFit="1" customWidth="1"/>
    <col min="8965" max="8965" width="13.5703125" style="101" bestFit="1" customWidth="1"/>
    <col min="8966" max="8966" width="10.28515625" style="101" bestFit="1" customWidth="1"/>
    <col min="8967" max="8967" width="18.140625" style="101" bestFit="1" customWidth="1"/>
    <col min="8968" max="9216" width="9.140625" style="101"/>
    <col min="9217" max="9217" width="5.42578125" style="101" bestFit="1" customWidth="1"/>
    <col min="9218" max="9218" width="70.42578125" style="101" customWidth="1"/>
    <col min="9219" max="9219" width="13.140625" style="101" bestFit="1" customWidth="1"/>
    <col min="9220" max="9220" width="11.140625" style="101" bestFit="1" customWidth="1"/>
    <col min="9221" max="9221" width="13.5703125" style="101" bestFit="1" customWidth="1"/>
    <col min="9222" max="9222" width="10.28515625" style="101" bestFit="1" customWidth="1"/>
    <col min="9223" max="9223" width="18.140625" style="101" bestFit="1" customWidth="1"/>
    <col min="9224" max="9472" width="9.140625" style="101"/>
    <col min="9473" max="9473" width="5.42578125" style="101" bestFit="1" customWidth="1"/>
    <col min="9474" max="9474" width="70.42578125" style="101" customWidth="1"/>
    <col min="9475" max="9475" width="13.140625" style="101" bestFit="1" customWidth="1"/>
    <col min="9476" max="9476" width="11.140625" style="101" bestFit="1" customWidth="1"/>
    <col min="9477" max="9477" width="13.5703125" style="101" bestFit="1" customWidth="1"/>
    <col min="9478" max="9478" width="10.28515625" style="101" bestFit="1" customWidth="1"/>
    <col min="9479" max="9479" width="18.140625" style="101" bestFit="1" customWidth="1"/>
    <col min="9480" max="9728" width="9.140625" style="101"/>
    <col min="9729" max="9729" width="5.42578125" style="101" bestFit="1" customWidth="1"/>
    <col min="9730" max="9730" width="70.42578125" style="101" customWidth="1"/>
    <col min="9731" max="9731" width="13.140625" style="101" bestFit="1" customWidth="1"/>
    <col min="9732" max="9732" width="11.140625" style="101" bestFit="1" customWidth="1"/>
    <col min="9733" max="9733" width="13.5703125" style="101" bestFit="1" customWidth="1"/>
    <col min="9734" max="9734" width="10.28515625" style="101" bestFit="1" customWidth="1"/>
    <col min="9735" max="9735" width="18.140625" style="101" bestFit="1" customWidth="1"/>
    <col min="9736" max="9984" width="9.140625" style="101"/>
    <col min="9985" max="9985" width="5.42578125" style="101" bestFit="1" customWidth="1"/>
    <col min="9986" max="9986" width="70.42578125" style="101" customWidth="1"/>
    <col min="9987" max="9987" width="13.140625" style="101" bestFit="1" customWidth="1"/>
    <col min="9988" max="9988" width="11.140625" style="101" bestFit="1" customWidth="1"/>
    <col min="9989" max="9989" width="13.5703125" style="101" bestFit="1" customWidth="1"/>
    <col min="9990" max="9990" width="10.28515625" style="101" bestFit="1" customWidth="1"/>
    <col min="9991" max="9991" width="18.140625" style="101" bestFit="1" customWidth="1"/>
    <col min="9992" max="10240" width="9.140625" style="101"/>
    <col min="10241" max="10241" width="5.42578125" style="101" bestFit="1" customWidth="1"/>
    <col min="10242" max="10242" width="70.42578125" style="101" customWidth="1"/>
    <col min="10243" max="10243" width="13.140625" style="101" bestFit="1" customWidth="1"/>
    <col min="10244" max="10244" width="11.140625" style="101" bestFit="1" customWidth="1"/>
    <col min="10245" max="10245" width="13.5703125" style="101" bestFit="1" customWidth="1"/>
    <col min="10246" max="10246" width="10.28515625" style="101" bestFit="1" customWidth="1"/>
    <col min="10247" max="10247" width="18.140625" style="101" bestFit="1" customWidth="1"/>
    <col min="10248" max="10496" width="9.140625" style="101"/>
    <col min="10497" max="10497" width="5.42578125" style="101" bestFit="1" customWidth="1"/>
    <col min="10498" max="10498" width="70.42578125" style="101" customWidth="1"/>
    <col min="10499" max="10499" width="13.140625" style="101" bestFit="1" customWidth="1"/>
    <col min="10500" max="10500" width="11.140625" style="101" bestFit="1" customWidth="1"/>
    <col min="10501" max="10501" width="13.5703125" style="101" bestFit="1" customWidth="1"/>
    <col min="10502" max="10502" width="10.28515625" style="101" bestFit="1" customWidth="1"/>
    <col min="10503" max="10503" width="18.140625" style="101" bestFit="1" customWidth="1"/>
    <col min="10504" max="10752" width="9.140625" style="101"/>
    <col min="10753" max="10753" width="5.42578125" style="101" bestFit="1" customWidth="1"/>
    <col min="10754" max="10754" width="70.42578125" style="101" customWidth="1"/>
    <col min="10755" max="10755" width="13.140625" style="101" bestFit="1" customWidth="1"/>
    <col min="10756" max="10756" width="11.140625" style="101" bestFit="1" customWidth="1"/>
    <col min="10757" max="10757" width="13.5703125" style="101" bestFit="1" customWidth="1"/>
    <col min="10758" max="10758" width="10.28515625" style="101" bestFit="1" customWidth="1"/>
    <col min="10759" max="10759" width="18.140625" style="101" bestFit="1" customWidth="1"/>
    <col min="10760" max="11008" width="9.140625" style="101"/>
    <col min="11009" max="11009" width="5.42578125" style="101" bestFit="1" customWidth="1"/>
    <col min="11010" max="11010" width="70.42578125" style="101" customWidth="1"/>
    <col min="11011" max="11011" width="13.140625" style="101" bestFit="1" customWidth="1"/>
    <col min="11012" max="11012" width="11.140625" style="101" bestFit="1" customWidth="1"/>
    <col min="11013" max="11013" width="13.5703125" style="101" bestFit="1" customWidth="1"/>
    <col min="11014" max="11014" width="10.28515625" style="101" bestFit="1" customWidth="1"/>
    <col min="11015" max="11015" width="18.140625" style="101" bestFit="1" customWidth="1"/>
    <col min="11016" max="11264" width="9.140625" style="101"/>
    <col min="11265" max="11265" width="5.42578125" style="101" bestFit="1" customWidth="1"/>
    <col min="11266" max="11266" width="70.42578125" style="101" customWidth="1"/>
    <col min="11267" max="11267" width="13.140625" style="101" bestFit="1" customWidth="1"/>
    <col min="11268" max="11268" width="11.140625" style="101" bestFit="1" customWidth="1"/>
    <col min="11269" max="11269" width="13.5703125" style="101" bestFit="1" customWidth="1"/>
    <col min="11270" max="11270" width="10.28515625" style="101" bestFit="1" customWidth="1"/>
    <col min="11271" max="11271" width="18.140625" style="101" bestFit="1" customWidth="1"/>
    <col min="11272" max="11520" width="9.140625" style="101"/>
    <col min="11521" max="11521" width="5.42578125" style="101" bestFit="1" customWidth="1"/>
    <col min="11522" max="11522" width="70.42578125" style="101" customWidth="1"/>
    <col min="11523" max="11523" width="13.140625" style="101" bestFit="1" customWidth="1"/>
    <col min="11524" max="11524" width="11.140625" style="101" bestFit="1" customWidth="1"/>
    <col min="11525" max="11525" width="13.5703125" style="101" bestFit="1" customWidth="1"/>
    <col min="11526" max="11526" width="10.28515625" style="101" bestFit="1" customWidth="1"/>
    <col min="11527" max="11527" width="18.140625" style="101" bestFit="1" customWidth="1"/>
    <col min="11528" max="11776" width="9.140625" style="101"/>
    <col min="11777" max="11777" width="5.42578125" style="101" bestFit="1" customWidth="1"/>
    <col min="11778" max="11778" width="70.42578125" style="101" customWidth="1"/>
    <col min="11779" max="11779" width="13.140625" style="101" bestFit="1" customWidth="1"/>
    <col min="11780" max="11780" width="11.140625" style="101" bestFit="1" customWidth="1"/>
    <col min="11781" max="11781" width="13.5703125" style="101" bestFit="1" customWidth="1"/>
    <col min="11782" max="11782" width="10.28515625" style="101" bestFit="1" customWidth="1"/>
    <col min="11783" max="11783" width="18.140625" style="101" bestFit="1" customWidth="1"/>
    <col min="11784" max="12032" width="9.140625" style="101"/>
    <col min="12033" max="12033" width="5.42578125" style="101" bestFit="1" customWidth="1"/>
    <col min="12034" max="12034" width="70.42578125" style="101" customWidth="1"/>
    <col min="12035" max="12035" width="13.140625" style="101" bestFit="1" customWidth="1"/>
    <col min="12036" max="12036" width="11.140625" style="101" bestFit="1" customWidth="1"/>
    <col min="12037" max="12037" width="13.5703125" style="101" bestFit="1" customWidth="1"/>
    <col min="12038" max="12038" width="10.28515625" style="101" bestFit="1" customWidth="1"/>
    <col min="12039" max="12039" width="18.140625" style="101" bestFit="1" customWidth="1"/>
    <col min="12040" max="12288" width="9.140625" style="101"/>
    <col min="12289" max="12289" width="5.42578125" style="101" bestFit="1" customWidth="1"/>
    <col min="12290" max="12290" width="70.42578125" style="101" customWidth="1"/>
    <col min="12291" max="12291" width="13.140625" style="101" bestFit="1" customWidth="1"/>
    <col min="12292" max="12292" width="11.140625" style="101" bestFit="1" customWidth="1"/>
    <col min="12293" max="12293" width="13.5703125" style="101" bestFit="1" customWidth="1"/>
    <col min="12294" max="12294" width="10.28515625" style="101" bestFit="1" customWidth="1"/>
    <col min="12295" max="12295" width="18.140625" style="101" bestFit="1" customWidth="1"/>
    <col min="12296" max="12544" width="9.140625" style="101"/>
    <col min="12545" max="12545" width="5.42578125" style="101" bestFit="1" customWidth="1"/>
    <col min="12546" max="12546" width="70.42578125" style="101" customWidth="1"/>
    <col min="12547" max="12547" width="13.140625" style="101" bestFit="1" customWidth="1"/>
    <col min="12548" max="12548" width="11.140625" style="101" bestFit="1" customWidth="1"/>
    <col min="12549" max="12549" width="13.5703125" style="101" bestFit="1" customWidth="1"/>
    <col min="12550" max="12550" width="10.28515625" style="101" bestFit="1" customWidth="1"/>
    <col min="12551" max="12551" width="18.140625" style="101" bestFit="1" customWidth="1"/>
    <col min="12552" max="12800" width="9.140625" style="101"/>
    <col min="12801" max="12801" width="5.42578125" style="101" bestFit="1" customWidth="1"/>
    <col min="12802" max="12802" width="70.42578125" style="101" customWidth="1"/>
    <col min="12803" max="12803" width="13.140625" style="101" bestFit="1" customWidth="1"/>
    <col min="12804" max="12804" width="11.140625" style="101" bestFit="1" customWidth="1"/>
    <col min="12805" max="12805" width="13.5703125" style="101" bestFit="1" customWidth="1"/>
    <col min="12806" max="12806" width="10.28515625" style="101" bestFit="1" customWidth="1"/>
    <col min="12807" max="12807" width="18.140625" style="101" bestFit="1" customWidth="1"/>
    <col min="12808" max="13056" width="9.140625" style="101"/>
    <col min="13057" max="13057" width="5.42578125" style="101" bestFit="1" customWidth="1"/>
    <col min="13058" max="13058" width="70.42578125" style="101" customWidth="1"/>
    <col min="13059" max="13059" width="13.140625" style="101" bestFit="1" customWidth="1"/>
    <col min="13060" max="13060" width="11.140625" style="101" bestFit="1" customWidth="1"/>
    <col min="13061" max="13061" width="13.5703125" style="101" bestFit="1" customWidth="1"/>
    <col min="13062" max="13062" width="10.28515625" style="101" bestFit="1" customWidth="1"/>
    <col min="13063" max="13063" width="18.140625" style="101" bestFit="1" customWidth="1"/>
    <col min="13064" max="13312" width="9.140625" style="101"/>
    <col min="13313" max="13313" width="5.42578125" style="101" bestFit="1" customWidth="1"/>
    <col min="13314" max="13314" width="70.42578125" style="101" customWidth="1"/>
    <col min="13315" max="13315" width="13.140625" style="101" bestFit="1" customWidth="1"/>
    <col min="13316" max="13316" width="11.140625" style="101" bestFit="1" customWidth="1"/>
    <col min="13317" max="13317" width="13.5703125" style="101" bestFit="1" customWidth="1"/>
    <col min="13318" max="13318" width="10.28515625" style="101" bestFit="1" customWidth="1"/>
    <col min="13319" max="13319" width="18.140625" style="101" bestFit="1" customWidth="1"/>
    <col min="13320" max="13568" width="9.140625" style="101"/>
    <col min="13569" max="13569" width="5.42578125" style="101" bestFit="1" customWidth="1"/>
    <col min="13570" max="13570" width="70.42578125" style="101" customWidth="1"/>
    <col min="13571" max="13571" width="13.140625" style="101" bestFit="1" customWidth="1"/>
    <col min="13572" max="13572" width="11.140625" style="101" bestFit="1" customWidth="1"/>
    <col min="13573" max="13573" width="13.5703125" style="101" bestFit="1" customWidth="1"/>
    <col min="13574" max="13574" width="10.28515625" style="101" bestFit="1" customWidth="1"/>
    <col min="13575" max="13575" width="18.140625" style="101" bestFit="1" customWidth="1"/>
    <col min="13576" max="13824" width="9.140625" style="101"/>
    <col min="13825" max="13825" width="5.42578125" style="101" bestFit="1" customWidth="1"/>
    <col min="13826" max="13826" width="70.42578125" style="101" customWidth="1"/>
    <col min="13827" max="13827" width="13.140625" style="101" bestFit="1" customWidth="1"/>
    <col min="13828" max="13828" width="11.140625" style="101" bestFit="1" customWidth="1"/>
    <col min="13829" max="13829" width="13.5703125" style="101" bestFit="1" customWidth="1"/>
    <col min="13830" max="13830" width="10.28515625" style="101" bestFit="1" customWidth="1"/>
    <col min="13831" max="13831" width="18.140625" style="101" bestFit="1" customWidth="1"/>
    <col min="13832" max="14080" width="9.140625" style="101"/>
    <col min="14081" max="14081" width="5.42578125" style="101" bestFit="1" customWidth="1"/>
    <col min="14082" max="14082" width="70.42578125" style="101" customWidth="1"/>
    <col min="14083" max="14083" width="13.140625" style="101" bestFit="1" customWidth="1"/>
    <col min="14084" max="14084" width="11.140625" style="101" bestFit="1" customWidth="1"/>
    <col min="14085" max="14085" width="13.5703125" style="101" bestFit="1" customWidth="1"/>
    <col min="14086" max="14086" width="10.28515625" style="101" bestFit="1" customWidth="1"/>
    <col min="14087" max="14087" width="18.140625" style="101" bestFit="1" customWidth="1"/>
    <col min="14088" max="14336" width="9.140625" style="101"/>
    <col min="14337" max="14337" width="5.42578125" style="101" bestFit="1" customWidth="1"/>
    <col min="14338" max="14338" width="70.42578125" style="101" customWidth="1"/>
    <col min="14339" max="14339" width="13.140625" style="101" bestFit="1" customWidth="1"/>
    <col min="14340" max="14340" width="11.140625" style="101" bestFit="1" customWidth="1"/>
    <col min="14341" max="14341" width="13.5703125" style="101" bestFit="1" customWidth="1"/>
    <col min="14342" max="14342" width="10.28515625" style="101" bestFit="1" customWidth="1"/>
    <col min="14343" max="14343" width="18.140625" style="101" bestFit="1" customWidth="1"/>
    <col min="14344" max="14592" width="9.140625" style="101"/>
    <col min="14593" max="14593" width="5.42578125" style="101" bestFit="1" customWidth="1"/>
    <col min="14594" max="14594" width="70.42578125" style="101" customWidth="1"/>
    <col min="14595" max="14595" width="13.140625" style="101" bestFit="1" customWidth="1"/>
    <col min="14596" max="14596" width="11.140625" style="101" bestFit="1" customWidth="1"/>
    <col min="14597" max="14597" width="13.5703125" style="101" bestFit="1" customWidth="1"/>
    <col min="14598" max="14598" width="10.28515625" style="101" bestFit="1" customWidth="1"/>
    <col min="14599" max="14599" width="18.140625" style="101" bestFit="1" customWidth="1"/>
    <col min="14600" max="14848" width="9.140625" style="101"/>
    <col min="14849" max="14849" width="5.42578125" style="101" bestFit="1" customWidth="1"/>
    <col min="14850" max="14850" width="70.42578125" style="101" customWidth="1"/>
    <col min="14851" max="14851" width="13.140625" style="101" bestFit="1" customWidth="1"/>
    <col min="14852" max="14852" width="11.140625" style="101" bestFit="1" customWidth="1"/>
    <col min="14853" max="14853" width="13.5703125" style="101" bestFit="1" customWidth="1"/>
    <col min="14854" max="14854" width="10.28515625" style="101" bestFit="1" customWidth="1"/>
    <col min="14855" max="14855" width="18.140625" style="101" bestFit="1" customWidth="1"/>
    <col min="14856" max="15104" width="9.140625" style="101"/>
    <col min="15105" max="15105" width="5.42578125" style="101" bestFit="1" customWidth="1"/>
    <col min="15106" max="15106" width="70.42578125" style="101" customWidth="1"/>
    <col min="15107" max="15107" width="13.140625" style="101" bestFit="1" customWidth="1"/>
    <col min="15108" max="15108" width="11.140625" style="101" bestFit="1" customWidth="1"/>
    <col min="15109" max="15109" width="13.5703125" style="101" bestFit="1" customWidth="1"/>
    <col min="15110" max="15110" width="10.28515625" style="101" bestFit="1" customWidth="1"/>
    <col min="15111" max="15111" width="18.140625" style="101" bestFit="1" customWidth="1"/>
    <col min="15112" max="15360" width="9.140625" style="101"/>
    <col min="15361" max="15361" width="5.42578125" style="101" bestFit="1" customWidth="1"/>
    <col min="15362" max="15362" width="70.42578125" style="101" customWidth="1"/>
    <col min="15363" max="15363" width="13.140625" style="101" bestFit="1" customWidth="1"/>
    <col min="15364" max="15364" width="11.140625" style="101" bestFit="1" customWidth="1"/>
    <col min="15365" max="15365" width="13.5703125" style="101" bestFit="1" customWidth="1"/>
    <col min="15366" max="15366" width="10.28515625" style="101" bestFit="1" customWidth="1"/>
    <col min="15367" max="15367" width="18.140625" style="101" bestFit="1" customWidth="1"/>
    <col min="15368" max="15616" width="9.140625" style="101"/>
    <col min="15617" max="15617" width="5.42578125" style="101" bestFit="1" customWidth="1"/>
    <col min="15618" max="15618" width="70.42578125" style="101" customWidth="1"/>
    <col min="15619" max="15619" width="13.140625" style="101" bestFit="1" customWidth="1"/>
    <col min="15620" max="15620" width="11.140625" style="101" bestFit="1" customWidth="1"/>
    <col min="15621" max="15621" width="13.5703125" style="101" bestFit="1" customWidth="1"/>
    <col min="15622" max="15622" width="10.28515625" style="101" bestFit="1" customWidth="1"/>
    <col min="15623" max="15623" width="18.140625" style="101" bestFit="1" customWidth="1"/>
    <col min="15624" max="15872" width="9.140625" style="101"/>
    <col min="15873" max="15873" width="5.42578125" style="101" bestFit="1" customWidth="1"/>
    <col min="15874" max="15874" width="70.42578125" style="101" customWidth="1"/>
    <col min="15875" max="15875" width="13.140625" style="101" bestFit="1" customWidth="1"/>
    <col min="15876" max="15876" width="11.140625" style="101" bestFit="1" customWidth="1"/>
    <col min="15877" max="15877" width="13.5703125" style="101" bestFit="1" customWidth="1"/>
    <col min="15878" max="15878" width="10.28515625" style="101" bestFit="1" customWidth="1"/>
    <col min="15879" max="15879" width="18.140625" style="101" bestFit="1" customWidth="1"/>
    <col min="15880" max="16128" width="9.140625" style="101"/>
    <col min="16129" max="16129" width="5.42578125" style="101" bestFit="1" customWidth="1"/>
    <col min="16130" max="16130" width="70.42578125" style="101" customWidth="1"/>
    <col min="16131" max="16131" width="13.140625" style="101" bestFit="1" customWidth="1"/>
    <col min="16132" max="16132" width="11.140625" style="101" bestFit="1" customWidth="1"/>
    <col min="16133" max="16133" width="13.5703125" style="101" bestFit="1" customWidth="1"/>
    <col min="16134" max="16134" width="10.28515625" style="101" bestFit="1" customWidth="1"/>
    <col min="16135" max="16135" width="18.140625" style="101" bestFit="1" customWidth="1"/>
    <col min="16136" max="16384" width="9.140625" style="101"/>
  </cols>
  <sheetData>
    <row r="1" spans="1:8">
      <c r="A1" s="3" t="s">
        <v>0</v>
      </c>
      <c r="B1" s="337" t="s">
        <v>2369</v>
      </c>
      <c r="C1" s="337"/>
      <c r="D1" s="337"/>
      <c r="E1" s="337"/>
    </row>
    <row r="5" spans="1:8">
      <c r="B5" s="1" t="s">
        <v>103</v>
      </c>
    </row>
    <row r="7" spans="1:8">
      <c r="B7" s="103" t="s">
        <v>104</v>
      </c>
      <c r="C7" s="104" t="s">
        <v>132</v>
      </c>
      <c r="D7" s="103" t="s">
        <v>105</v>
      </c>
      <c r="E7" s="103" t="s">
        <v>106</v>
      </c>
      <c r="F7" s="105" t="s">
        <v>107</v>
      </c>
      <c r="G7" s="105" t="s">
        <v>108</v>
      </c>
      <c r="H7" s="105" t="s">
        <v>109</v>
      </c>
    </row>
    <row r="8" spans="1:8">
      <c r="B8" s="106" t="s">
        <v>121</v>
      </c>
      <c r="C8" s="107"/>
      <c r="D8" s="106"/>
      <c r="E8" s="106"/>
      <c r="F8" s="108"/>
      <c r="G8" s="108">
        <v>0</v>
      </c>
      <c r="H8" s="108">
        <v>0</v>
      </c>
    </row>
    <row r="11" spans="1:8">
      <c r="B11" s="109" t="s">
        <v>1501</v>
      </c>
      <c r="C11" s="110"/>
      <c r="H11" s="111"/>
    </row>
    <row r="12" spans="1:8" ht="199.5">
      <c r="B12" s="112" t="s">
        <v>1500</v>
      </c>
      <c r="C12" s="113" t="s">
        <v>1499</v>
      </c>
      <c r="D12" s="114" t="s">
        <v>1498</v>
      </c>
      <c r="E12" s="114" t="s">
        <v>1497</v>
      </c>
      <c r="F12" s="115" t="s">
        <v>1496</v>
      </c>
      <c r="G12" s="116"/>
      <c r="H12" s="111"/>
    </row>
    <row r="13" spans="1:8">
      <c r="B13" s="117" t="s">
        <v>1495</v>
      </c>
      <c r="C13" s="118" t="s">
        <v>1494</v>
      </c>
      <c r="D13" s="119">
        <v>0</v>
      </c>
      <c r="E13" s="119">
        <v>0</v>
      </c>
      <c r="F13" s="120">
        <v>875.07</v>
      </c>
      <c r="G13" s="116"/>
      <c r="H13" s="111"/>
    </row>
    <row r="14" spans="1:8">
      <c r="B14" s="121"/>
      <c r="C14" s="122"/>
      <c r="D14" s="121"/>
      <c r="E14" s="121"/>
      <c r="F14" s="116"/>
      <c r="G14" s="116"/>
      <c r="H14" s="111"/>
    </row>
    <row r="15" spans="1:8">
      <c r="B15" s="121"/>
      <c r="C15" s="122"/>
      <c r="D15" s="121"/>
      <c r="E15" s="121"/>
      <c r="F15" s="116"/>
      <c r="G15" s="116"/>
      <c r="H15" s="111"/>
    </row>
    <row r="16" spans="1:8">
      <c r="B16" s="121" t="s">
        <v>2370</v>
      </c>
      <c r="C16" s="122"/>
      <c r="D16" s="121"/>
      <c r="E16" s="121"/>
      <c r="F16" s="116"/>
      <c r="G16" s="116"/>
      <c r="H16" s="111"/>
    </row>
    <row r="17" spans="2:8">
      <c r="C17" s="110"/>
      <c r="H17" s="111"/>
    </row>
    <row r="18" spans="2:8">
      <c r="B18" s="101" t="s">
        <v>2371</v>
      </c>
    </row>
  </sheetData>
  <mergeCells count="1">
    <mergeCell ref="B1:E1"/>
  </mergeCells>
  <hyperlinks>
    <hyperlink ref="A1" location="Index!A1" display="Index" xr:uid="{35BF8835-425C-41D9-B48E-AB14985C45EA}"/>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421</vt:i4>
      </vt:variant>
    </vt:vector>
  </HeadingPairs>
  <TitlesOfParts>
    <vt:vector size="475" baseType="lpstr">
      <vt:lpstr>Index</vt:lpstr>
      <vt:lpstr>Dividend History</vt:lpstr>
      <vt:lpstr>TAF</vt:lpstr>
      <vt:lpstr>TBAF</vt:lpstr>
      <vt:lpstr>TMIF</vt:lpstr>
      <vt:lpstr>TMAOF</vt:lpstr>
      <vt:lpstr>TEGF</vt:lpstr>
      <vt:lpstr>TUSTF</vt:lpstr>
      <vt:lpstr>TLF</vt:lpstr>
      <vt:lpstr>TSTBF</vt:lpstr>
      <vt:lpstr>TFF</vt:lpstr>
      <vt:lpstr>TIPF</vt:lpstr>
      <vt:lpstr>TFRSTF</vt:lpstr>
      <vt:lpstr>TFRF</vt:lpstr>
      <vt:lpstr>TOF</vt:lpstr>
      <vt:lpstr>TIFA</vt:lpstr>
      <vt:lpstr>TGSFR</vt:lpstr>
      <vt:lpstr>TBPSUF</vt:lpstr>
      <vt:lpstr>TDBF</vt:lpstr>
      <vt:lpstr>TRSFC</vt:lpstr>
      <vt:lpstr>TRSFM</vt:lpstr>
      <vt:lpstr>TRSFP</vt:lpstr>
      <vt:lpstr>TTOFE</vt:lpstr>
      <vt:lpstr>TMCAPF</vt:lpstr>
      <vt:lpstr>TEQPEF</vt:lpstr>
      <vt:lpstr>TTSF96</vt:lpstr>
      <vt:lpstr>TFEF</vt:lpstr>
      <vt:lpstr>TEOF</vt:lpstr>
      <vt:lpstr>TINR</vt:lpstr>
      <vt:lpstr>TSCAPF</vt:lpstr>
      <vt:lpstr>TDIVYF</vt:lpstr>
      <vt:lpstr>TIFSA</vt:lpstr>
      <vt:lpstr>TIFNA</vt:lpstr>
      <vt:lpstr>TNETF</vt:lpstr>
      <vt:lpstr>TNPBETF</vt:lpstr>
      <vt:lpstr>TBFSF</vt:lpstr>
      <vt:lpstr>TDIF</vt:lpstr>
      <vt:lpstr>TICF</vt:lpstr>
      <vt:lpstr>TIPHF</vt:lpstr>
      <vt:lpstr>TREF</vt:lpstr>
      <vt:lpstr>TISF</vt:lpstr>
      <vt:lpstr>TCS</vt:lpstr>
      <vt:lpstr>TYCF</vt:lpstr>
      <vt:lpstr>TQNTF</vt:lpstr>
      <vt:lpstr>TVFS2</vt:lpstr>
      <vt:lpstr>TFM56F</vt:lpstr>
      <vt:lpstr>TFM56D</vt:lpstr>
      <vt:lpstr>TFM56C</vt:lpstr>
      <vt:lpstr>TFM56B</vt:lpstr>
      <vt:lpstr>TFM56A</vt:lpstr>
      <vt:lpstr>TFM55I</vt:lpstr>
      <vt:lpstr>TFM55G</vt:lpstr>
      <vt:lpstr>TFM55F</vt:lpstr>
      <vt:lpstr>TFM55E</vt:lpstr>
      <vt:lpstr>Index!Main_Sheet</vt:lpstr>
      <vt:lpstr>TAF</vt:lpstr>
      <vt:lpstr>TAF!TAF_Debt_Related</vt:lpstr>
      <vt:lpstr>TAF!TAF_EQ</vt:lpstr>
      <vt:lpstr>TAF!TAF_EQ_Related</vt:lpstr>
      <vt:lpstr>TAF!TAF_FD</vt:lpstr>
      <vt:lpstr>TAF!TAF_GOV_SEC</vt:lpstr>
      <vt:lpstr>TAF!TAF_MM</vt:lpstr>
      <vt:lpstr>TAF!TAF_Mutual_F_Units</vt:lpstr>
      <vt:lpstr>TAF!TAFNAV</vt:lpstr>
      <vt:lpstr>TBAF</vt:lpstr>
      <vt:lpstr>TBAF!TBAF_Debt_Related</vt:lpstr>
      <vt:lpstr>TBAF!TBAF_EQ</vt:lpstr>
      <vt:lpstr>TBAF!TBAF_EQ_Related</vt:lpstr>
      <vt:lpstr>TBAF!TBAF_FD</vt:lpstr>
      <vt:lpstr>TBAF!TBAF_GOV_SEC</vt:lpstr>
      <vt:lpstr>TBAF!TBAF_MM</vt:lpstr>
      <vt:lpstr>TBAF!TBAF_Mutual_F_Units_1</vt:lpstr>
      <vt:lpstr>TMAOF!TBAF_Mutual_F_Units_1</vt:lpstr>
      <vt:lpstr>TBAF!TBAFNAV</vt:lpstr>
      <vt:lpstr>TBFSF</vt:lpstr>
      <vt:lpstr>TBFSF!TBFSF_EQ</vt:lpstr>
      <vt:lpstr>TBFSF!TBFSFNAV</vt:lpstr>
      <vt:lpstr>TBPSUF!TBPSUF</vt:lpstr>
      <vt:lpstr>TDBF!TBPSUF</vt:lpstr>
      <vt:lpstr>TFRF!TBPSUF</vt:lpstr>
      <vt:lpstr>TRSFC!TBPSUF</vt:lpstr>
      <vt:lpstr>TBPSUF!TBPSUF_Debt_Related</vt:lpstr>
      <vt:lpstr>TBPSUF!TBPSUF_GOV_SEC</vt:lpstr>
      <vt:lpstr>TBPSUF!TBPSUF_MM</vt:lpstr>
      <vt:lpstr>TBPSUF!TBPSUFNAV</vt:lpstr>
      <vt:lpstr>TCS</vt:lpstr>
      <vt:lpstr>TCS!TCS_EQ</vt:lpstr>
      <vt:lpstr>TCS!TCSNAV</vt:lpstr>
      <vt:lpstr>TDBF!TDBF</vt:lpstr>
      <vt:lpstr>TFRF!TDBF</vt:lpstr>
      <vt:lpstr>TRSFC!TDBF</vt:lpstr>
      <vt:lpstr>TDBF!TDBF_Debt_Related</vt:lpstr>
      <vt:lpstr>TDBF!TDBF_GOV_SEC</vt:lpstr>
      <vt:lpstr>TDBF!TDBF_MM</vt:lpstr>
      <vt:lpstr>TDBF!TDBFNAV</vt:lpstr>
      <vt:lpstr>TDIF</vt:lpstr>
      <vt:lpstr>TDIF!TDIF_EQ</vt:lpstr>
      <vt:lpstr>TDIF!TDIF_Foreign_Units</vt:lpstr>
      <vt:lpstr>TDIF!TDIFNAV</vt:lpstr>
      <vt:lpstr>TDIVYF</vt:lpstr>
      <vt:lpstr>TDIVYF!TDIVYF_Debt_Related</vt:lpstr>
      <vt:lpstr>TDIVYF!TDIVYF_EQ</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TDBF!TFF</vt:lpstr>
      <vt:lpstr>TFF!TFF</vt:lpstr>
      <vt:lpstr>TFRF!TFF</vt:lpstr>
      <vt:lpstr>TFRSTF!TFF</vt:lpstr>
      <vt:lpstr>TGSFR!TFF</vt:lpstr>
      <vt:lpstr>TIFA!TFF</vt:lpstr>
      <vt:lpstr>TIPF!TFF</vt:lpstr>
      <vt:lpstr>TOF!TFF</vt:lpstr>
      <vt:lpstr>TRSFC!TFF</vt:lpstr>
      <vt:lpstr>TFF!TFF_Debt_Related</vt:lpstr>
      <vt:lpstr>TFF!TFF_GOV_SEC</vt:lpstr>
      <vt:lpstr>TFF!TFF_MM</vt:lpstr>
      <vt:lpstr>TFF!TFFNAV</vt:lpstr>
      <vt:lpstr>TFF!TFFSP1NAV</vt:lpstr>
      <vt:lpstr>TFM55E!TFM55E</vt:lpstr>
      <vt:lpstr>TFM55E!TFM55E_Debt_Related</vt:lpstr>
      <vt:lpstr>TBPSUF!TFM55F</vt:lpstr>
      <vt:lpstr>TDBF!TFM55F</vt:lpstr>
      <vt:lpstr>TFF!TFM55F</vt:lpstr>
      <vt:lpstr>TFM55F!TFM55F</vt:lpstr>
      <vt:lpstr>TFM55G!TFM55F</vt:lpstr>
      <vt:lpstr>TFM55I!TFM55F</vt:lpstr>
      <vt:lpstr>TFM56A!TFM55F</vt:lpstr>
      <vt:lpstr>TFM56B!TFM55F</vt:lpstr>
      <vt:lpstr>TFM56C!TFM55F</vt:lpstr>
      <vt:lpstr>TFM56D!TFM55F</vt:lpstr>
      <vt:lpstr>TFRF!TFM55F</vt:lpstr>
      <vt:lpstr>TFRSTF!TFM55F</vt:lpstr>
      <vt:lpstr>TGSFR!TFM55F</vt:lpstr>
      <vt:lpstr>TIFA!TFM55F</vt:lpstr>
      <vt:lpstr>TIPF!TFM55F</vt:lpstr>
      <vt:lpstr>TLF!TFM55F</vt:lpstr>
      <vt:lpstr>TOF!TFM55F</vt:lpstr>
      <vt:lpstr>TRSFC!TFM55F</vt:lpstr>
      <vt:lpstr>TSTBF!TFM55F</vt:lpstr>
      <vt:lpstr>TUSTF!TFM55F</vt:lpstr>
      <vt:lpstr>TFM55F!TFM55F_Debt_Related</vt:lpstr>
      <vt:lpstr>TFM55F!TFM55FNAV</vt:lpstr>
      <vt:lpstr>TBPSUF!TFM55G</vt:lpstr>
      <vt:lpstr>TDBF!TFM55G</vt:lpstr>
      <vt:lpstr>TFF!TFM55G</vt:lpstr>
      <vt:lpstr>TFM55G!TFM55G</vt:lpstr>
      <vt:lpstr>TFM55I!TFM55G</vt:lpstr>
      <vt:lpstr>TFM56A!TFM55G</vt:lpstr>
      <vt:lpstr>TFM56B!TFM55G</vt:lpstr>
      <vt:lpstr>TFM56C!TFM55G</vt:lpstr>
      <vt:lpstr>TFM56D!TFM55G</vt:lpstr>
      <vt:lpstr>TFRF!TFM55G</vt:lpstr>
      <vt:lpstr>TFRSTF!TFM55G</vt:lpstr>
      <vt:lpstr>TGSFR!TFM55G</vt:lpstr>
      <vt:lpstr>TIFA!TFM55G</vt:lpstr>
      <vt:lpstr>TIPF!TFM55G</vt:lpstr>
      <vt:lpstr>TLF!TFM55G</vt:lpstr>
      <vt:lpstr>TOF!TFM55G</vt:lpstr>
      <vt:lpstr>TRSFC!TFM55G</vt:lpstr>
      <vt:lpstr>TSTBF!TFM55G</vt:lpstr>
      <vt:lpstr>TUSTF!TFM55G</vt:lpstr>
      <vt:lpstr>TFM55G!TFM55G_Debt_Related</vt:lpstr>
      <vt:lpstr>TFM55G!TFM55GNAV</vt:lpstr>
      <vt:lpstr>TBPSUF!TFM55I</vt:lpstr>
      <vt:lpstr>TDBF!TFM55I</vt:lpstr>
      <vt:lpstr>TFF!TFM55I</vt:lpstr>
      <vt:lpstr>TFM55I!TFM55I</vt:lpstr>
      <vt:lpstr>TFM56A!TFM55I</vt:lpstr>
      <vt:lpstr>TFM56B!TFM55I</vt:lpstr>
      <vt:lpstr>TFM56C!TFM55I</vt:lpstr>
      <vt:lpstr>TFM56D!TFM55I</vt:lpstr>
      <vt:lpstr>TFRF!TFM55I</vt:lpstr>
      <vt:lpstr>TFRSTF!TFM55I</vt:lpstr>
      <vt:lpstr>TGSFR!TFM55I</vt:lpstr>
      <vt:lpstr>TIFA!TFM55I</vt:lpstr>
      <vt:lpstr>TIPF!TFM55I</vt:lpstr>
      <vt:lpstr>TLF!TFM55I</vt:lpstr>
      <vt:lpstr>TOF!TFM55I</vt:lpstr>
      <vt:lpstr>TRSFC!TFM55I</vt:lpstr>
      <vt:lpstr>TSTBF!TFM55I</vt:lpstr>
      <vt:lpstr>TUSTF!TFM55I</vt:lpstr>
      <vt:lpstr>TFM55I!TFM55I_Debt_Related</vt:lpstr>
      <vt:lpstr>TFM55I!TFM55INAV</vt:lpstr>
      <vt:lpstr>TBPSUF!TFM56A</vt:lpstr>
      <vt:lpstr>TDBF!TFM56A</vt:lpstr>
      <vt:lpstr>TFF!TFM56A</vt:lpstr>
      <vt:lpstr>TFM56A!TFM56A</vt:lpstr>
      <vt:lpstr>TFM56B!TFM56A</vt:lpstr>
      <vt:lpstr>TFM56C!TFM56A</vt:lpstr>
      <vt:lpstr>TFM56D!TFM56A</vt:lpstr>
      <vt:lpstr>TFRF!TFM56A</vt:lpstr>
      <vt:lpstr>TFRSTF!TFM56A</vt:lpstr>
      <vt:lpstr>TGSFR!TFM56A</vt:lpstr>
      <vt:lpstr>TIFA!TFM56A</vt:lpstr>
      <vt:lpstr>TIPF!TFM56A</vt:lpstr>
      <vt:lpstr>TLF!TFM56A</vt:lpstr>
      <vt:lpstr>TOF!TFM56A</vt:lpstr>
      <vt:lpstr>TRSFC!TFM56A</vt:lpstr>
      <vt:lpstr>TSTBF!TFM56A</vt:lpstr>
      <vt:lpstr>TUSTF!TFM56A</vt:lpstr>
      <vt:lpstr>TFM56A!TFM56A_Debt_Related</vt:lpstr>
      <vt:lpstr>TFM56A!TFM56ANAV</vt:lpstr>
      <vt:lpstr>TBPSUF!TFM56B</vt:lpstr>
      <vt:lpstr>TDBF!TFM56B</vt:lpstr>
      <vt:lpstr>TFF!TFM56B</vt:lpstr>
      <vt:lpstr>TFM56B!TFM56B</vt:lpstr>
      <vt:lpstr>TFM56C!TFM56B</vt:lpstr>
      <vt:lpstr>TFM56D!TFM56B</vt:lpstr>
      <vt:lpstr>TFRF!TFM56B</vt:lpstr>
      <vt:lpstr>TFRSTF!TFM56B</vt:lpstr>
      <vt:lpstr>TGSFR!TFM56B</vt:lpstr>
      <vt:lpstr>TIFA!TFM56B</vt:lpstr>
      <vt:lpstr>TIPF!TFM56B</vt:lpstr>
      <vt:lpstr>TLF!TFM56B</vt:lpstr>
      <vt:lpstr>TOF!TFM56B</vt:lpstr>
      <vt:lpstr>TRSFC!TFM56B</vt:lpstr>
      <vt:lpstr>TSTBF!TFM56B</vt:lpstr>
      <vt:lpstr>TUSTF!TFM56B</vt:lpstr>
      <vt:lpstr>TFM56B!TFM56B_Debt_Related</vt:lpstr>
      <vt:lpstr>TFM56B!TFM56BNAV</vt:lpstr>
      <vt:lpstr>TBPSUF!TFM56C</vt:lpstr>
      <vt:lpstr>TDBF!TFM56C</vt:lpstr>
      <vt:lpstr>TFF!TFM56C</vt:lpstr>
      <vt:lpstr>TFM56C!TFM56C</vt:lpstr>
      <vt:lpstr>TFM56D!TFM56C</vt:lpstr>
      <vt:lpstr>TFRF!TFM56C</vt:lpstr>
      <vt:lpstr>TFRSTF!TFM56C</vt:lpstr>
      <vt:lpstr>TGSFR!TFM56C</vt:lpstr>
      <vt:lpstr>TIFA!TFM56C</vt:lpstr>
      <vt:lpstr>TIPF!TFM56C</vt:lpstr>
      <vt:lpstr>TLF!TFM56C</vt:lpstr>
      <vt:lpstr>TOF!TFM56C</vt:lpstr>
      <vt:lpstr>TRSFC!TFM56C</vt:lpstr>
      <vt:lpstr>TSTBF!TFM56C</vt:lpstr>
      <vt:lpstr>TUSTF!TFM56C</vt:lpstr>
      <vt:lpstr>TFM56C!TFM56C_Debt_Related</vt:lpstr>
      <vt:lpstr>TFM56C!TFM56CNAV</vt:lpstr>
      <vt:lpstr>TBPSUF!TFM56D</vt:lpstr>
      <vt:lpstr>TDBF!TFM56D</vt:lpstr>
      <vt:lpstr>TFF!TFM56D</vt:lpstr>
      <vt:lpstr>TFM56D!TFM56D</vt:lpstr>
      <vt:lpstr>TFRF!TFM56D</vt:lpstr>
      <vt:lpstr>TFRSTF!TFM56D</vt:lpstr>
      <vt:lpstr>TGSFR!TFM56D</vt:lpstr>
      <vt:lpstr>TIFA!TFM56D</vt:lpstr>
      <vt:lpstr>TIPF!TFM56D</vt:lpstr>
      <vt:lpstr>TLF!TFM56D</vt:lpstr>
      <vt:lpstr>TOF!TFM56D</vt:lpstr>
      <vt:lpstr>TRSFC!TFM56D</vt:lpstr>
      <vt:lpstr>TSTBF!TFM56D</vt:lpstr>
      <vt:lpstr>TUSTF!TFM56D</vt:lpstr>
      <vt:lpstr>TFM56D!TFM56D_Debt_Related</vt:lpstr>
      <vt:lpstr>TFM56D!TFM56DNAV</vt:lpstr>
      <vt:lpstr>TBPSUF!TFM56F</vt:lpstr>
      <vt:lpstr>TDBF!TFM56F</vt:lpstr>
      <vt:lpstr>TFF!TFM56F</vt:lpstr>
      <vt:lpstr>TFM55F!TFM56F</vt:lpstr>
      <vt:lpstr>TFM55G!TFM56F</vt:lpstr>
      <vt:lpstr>TFM55I!TFM56F</vt:lpstr>
      <vt:lpstr>TFM56A!TFM56F</vt:lpstr>
      <vt:lpstr>TFM56B!TFM56F</vt:lpstr>
      <vt:lpstr>TFM56C!TFM56F</vt:lpstr>
      <vt:lpstr>TFM56D!TFM56F</vt:lpstr>
      <vt:lpstr>TFM56F!TFM56F</vt:lpstr>
      <vt:lpstr>TFRF!TFM56F</vt:lpstr>
      <vt:lpstr>TFRSTF!TFM56F</vt:lpstr>
      <vt:lpstr>TGSFR!TFM56F</vt:lpstr>
      <vt:lpstr>TIFA!TFM56F</vt:lpstr>
      <vt:lpstr>TIPF!TFM56F</vt:lpstr>
      <vt:lpstr>TLF!TFM56F</vt:lpstr>
      <vt:lpstr>TOF!TFM56F</vt:lpstr>
      <vt:lpstr>TRSFC!TFM56F</vt:lpstr>
      <vt:lpstr>TSTBF!TFM56F</vt:lpstr>
      <vt:lpstr>TUSTF!TFM56F</vt:lpstr>
      <vt:lpstr>TFM56F!TFM56F_Debt_Related</vt:lpstr>
      <vt:lpstr>TFM56F!TFM56FNAV</vt:lpstr>
      <vt:lpstr>TFRF!TFRF</vt:lpstr>
      <vt:lpstr>TRSFC!TFRF</vt:lpstr>
      <vt:lpstr>TFRF!TFRF_Debt_Related</vt:lpstr>
      <vt:lpstr>TFRF!TFRF_GOV_SEC</vt:lpstr>
      <vt:lpstr>TFRF!TFRFNAV</vt:lpstr>
      <vt:lpstr>TBPSUF!TFRSTF</vt:lpstr>
      <vt:lpstr>TDBF!TFRSTF</vt:lpstr>
      <vt:lpstr>TFRF!TFRSTF</vt:lpstr>
      <vt:lpstr>TFRSTF!TFRSTF</vt:lpstr>
      <vt:lpstr>TGSFR!TFRSTF</vt:lpstr>
      <vt:lpstr>TIFA!TFRSTF</vt:lpstr>
      <vt:lpstr>TOF!TFRSTF</vt:lpstr>
      <vt:lpstr>TRSFC!TFRSTF</vt:lpstr>
      <vt:lpstr>TFRSTF!TFRSTF_MM</vt:lpstr>
      <vt:lpstr>TFRSTF!TFRSTFNAV</vt:lpstr>
      <vt:lpstr>TBPSUF!TGSFR</vt:lpstr>
      <vt:lpstr>TDBF!TGSFR</vt:lpstr>
      <vt:lpstr>TFRF!TGSFR</vt:lpstr>
      <vt:lpstr>TGSFR!TGSFR</vt:lpstr>
      <vt:lpstr>TRSFC!TGSFR</vt:lpstr>
      <vt:lpstr>TGSFR!TGSFR_GOV_SEC</vt:lpstr>
      <vt:lpstr>TGSFR!TGSFRNAV</vt:lpstr>
      <vt:lpstr>TICF</vt:lpstr>
      <vt:lpstr>TICF!TICF_Debt_Related</vt:lpstr>
      <vt:lpstr>TICF!TICF_EQ</vt:lpstr>
      <vt:lpstr>TICF!TICFNAV</vt:lpstr>
      <vt:lpstr>TBPSUF!TIFA</vt:lpstr>
      <vt:lpstr>TDBF!TIFA</vt:lpstr>
      <vt:lpstr>TFRF!TIFA</vt:lpstr>
      <vt:lpstr>TGSFR!TIFA</vt:lpstr>
      <vt:lpstr>TIFA!TIFA</vt:lpstr>
      <vt:lpstr>TRSFC!TIFA</vt:lpstr>
      <vt:lpstr>TIFA!TIFA_Debt_Related</vt:lpstr>
      <vt:lpstr>TIFA!TIFA_Debt_Related_UNLISTED</vt:lpstr>
      <vt:lpstr>TIFA!TIFA_GOV_SEC</vt:lpstr>
      <vt:lpstr>TIFA!TIFANAV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TBPSUF!TIPF</vt:lpstr>
      <vt:lpstr>TDBF!TIPF</vt:lpstr>
      <vt:lpstr>TFRF!TIPF</vt:lpstr>
      <vt:lpstr>TFRSTF!TIPF</vt:lpstr>
      <vt:lpstr>TGSFR!TIPF</vt:lpstr>
      <vt:lpstr>TIFA!TIPF</vt:lpstr>
      <vt:lpstr>TIPF!TIPF</vt:lpstr>
      <vt:lpstr>TOF!TIPF</vt:lpstr>
      <vt:lpstr>TRSFC!TIPF</vt:lpstr>
      <vt:lpstr>TIPF!TIPF_Debt_Related</vt:lpstr>
      <vt:lpstr>TIPF!TIPF_Debt_Related_UNLISTED</vt:lpstr>
      <vt:lpstr>TIPF!TIPF_GOV_SEC</vt:lpstr>
      <vt:lpstr>TIPF!TIPFNAV</vt:lpstr>
      <vt:lpstr>TIPF!TIPFSP1NAV</vt:lpstr>
      <vt:lpstr>TIPHF</vt:lpstr>
      <vt:lpstr>TIPHF!TIPHF_EQ</vt:lpstr>
      <vt:lpstr>TIPHF!TIPHFNAV</vt:lpstr>
      <vt:lpstr>TISF</vt:lpstr>
      <vt:lpstr>TISF!TISF_EQ</vt:lpstr>
      <vt:lpstr>TISF!TISFNAV</vt:lpstr>
      <vt:lpstr>TBPSUF!TLF</vt:lpstr>
      <vt:lpstr>TDBF!TLF</vt:lpstr>
      <vt:lpstr>TFF!TLF</vt:lpstr>
      <vt:lpstr>TFRF!TLF</vt:lpstr>
      <vt:lpstr>TFRSTF!TLF</vt:lpstr>
      <vt:lpstr>TGSFR!TLF</vt:lpstr>
      <vt:lpstr>TIFA!TLF</vt:lpstr>
      <vt:lpstr>TIPF!TLF</vt:lpstr>
      <vt:lpstr>TLF!TLF</vt:lpstr>
      <vt:lpstr>TOF!TLF</vt:lpstr>
      <vt:lpstr>TRSFC!TLF</vt:lpstr>
      <vt:lpstr>TSTBF!TLF</vt:lpstr>
      <vt:lpstr>TLF!TLF_GOV_SEC</vt:lpstr>
      <vt:lpstr>TLF!TLF_MM</vt:lpstr>
      <vt:lpstr>TLF!TLFNAV</vt:lpstr>
      <vt:lpstr>TMAOF</vt:lpstr>
      <vt:lpstr>TMAOF!TMAOF_Debt_Related</vt:lpstr>
      <vt:lpstr>TMAOF!TMAOF_EQ</vt:lpstr>
      <vt:lpstr>TMAOF!TMAOF_EQ_Related</vt:lpstr>
      <vt:lpstr>TMAOF!TMAOF_GOV_SEC</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TMIF!TMIF_MM</vt:lpstr>
      <vt:lpstr>TMIF!TMIFNAV</vt:lpstr>
      <vt:lpstr>TNETF</vt:lpstr>
      <vt:lpstr>TNETF!TNETF_Debt_Related</vt:lpstr>
      <vt:lpstr>TNETF!TNETF_EQ</vt:lpstr>
      <vt:lpstr>TNETF!TNETFNAV</vt:lpstr>
      <vt:lpstr>TNPBETF</vt:lpstr>
      <vt:lpstr>TNPBETF!TNPBETF_EQ</vt:lpstr>
      <vt:lpstr>TNPBETF!TNPBETFNAV</vt:lpstr>
      <vt:lpstr>TBPSUF!TOF</vt:lpstr>
      <vt:lpstr>TDBF!TOF</vt:lpstr>
      <vt:lpstr>TFRF!TOF</vt:lpstr>
      <vt:lpstr>TGSFR!TOF</vt:lpstr>
      <vt:lpstr>TIFA!TOF</vt:lpstr>
      <vt:lpstr>TOF!TOF</vt:lpstr>
      <vt:lpstr>TRSFC!TOF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TRSFC!TRSFC_MM</vt:lpstr>
      <vt:lpstr>TRSFC!TRSFCNAV</vt:lpstr>
      <vt:lpstr>TRSFM</vt:lpstr>
      <vt:lpstr>TRSFM!TRSFM_Debt_Related</vt:lpstr>
      <vt:lpstr>TRSFM!TRSFM_Debt_Related_UNLISTED</vt:lpstr>
      <vt:lpstr>TRSFM!TRSFM_EQ</vt:lpstr>
      <vt:lpstr>TRSFM!TRSFM_GOV_SEC</vt:lpstr>
      <vt:lpstr>TRSFM!TRSFM_MM</vt:lpstr>
      <vt:lpstr>TRSFM!TRSFMNAV</vt:lpstr>
      <vt:lpstr>TRSFP</vt:lpstr>
      <vt:lpstr>TRSFP!TRSFP_EQ</vt:lpstr>
      <vt:lpstr>TRSFP!TRSFPNAV</vt:lpstr>
      <vt:lpstr>TSCAPF</vt:lpstr>
      <vt:lpstr>TSCAPF!TSCAPF_EQ</vt:lpstr>
      <vt:lpstr>TSCAPF!TSCAPFNAV</vt:lpstr>
      <vt:lpstr>TBPSUF!TSTBF</vt:lpstr>
      <vt:lpstr>TDBF!TSTBF</vt:lpstr>
      <vt:lpstr>TFF!TSTBF</vt:lpstr>
      <vt:lpstr>TFRF!TSTBF</vt:lpstr>
      <vt:lpstr>TFRSTF!TSTBF</vt:lpstr>
      <vt:lpstr>TGSFR!TSTBF</vt:lpstr>
      <vt:lpstr>TIFA!TSTBF</vt:lpstr>
      <vt:lpstr>TIPF!TSTBF</vt:lpstr>
      <vt:lpstr>TOF!TSTBF</vt:lpstr>
      <vt:lpstr>TRSFC!TSTBF</vt:lpstr>
      <vt:lpstr>TSTBF!TSTBF</vt:lpstr>
      <vt:lpstr>TSTBF!TSTBF_Debt_Related</vt:lpstr>
      <vt:lpstr>TSTBF!TSTBF_Debt_Related_UNLISTED</vt:lpstr>
      <vt:lpstr>TSTBF!TSTBF_GOV_SEC</vt:lpstr>
      <vt:lpstr>TSTBF!TSTBF_MM</vt:lpstr>
      <vt:lpstr>TSTBF!TSTBFNAV</vt:lpstr>
      <vt:lpstr>TSTBF!TTMFSP1NAV</vt:lpstr>
      <vt:lpstr>TTOFE</vt:lpstr>
      <vt:lpstr>TTOFE!TTOFE_EQ</vt:lpstr>
      <vt:lpstr>TTOFE!TTOFENAV</vt:lpstr>
      <vt:lpstr>TTSF96</vt:lpstr>
      <vt:lpstr>TTSF96!TTSF96_EQ</vt:lpstr>
      <vt:lpstr>TTSF96!TTSF96NAV</vt:lpstr>
      <vt:lpstr>TBPSUF!TUSTF</vt:lpstr>
      <vt:lpstr>TDBF!TUSTF</vt:lpstr>
      <vt:lpstr>TFF!TUSTF</vt:lpstr>
      <vt:lpstr>TFRF!TUSTF</vt:lpstr>
      <vt:lpstr>TFRSTF!TUSTF</vt:lpstr>
      <vt:lpstr>TGSFR!TUSTF</vt:lpstr>
      <vt:lpstr>TIFA!TUSTF</vt:lpstr>
      <vt:lpstr>TIPF!TUSTF</vt:lpstr>
      <vt:lpstr>TLF!TUSTF</vt:lpstr>
      <vt:lpstr>TOF!TUSTF</vt:lpstr>
      <vt:lpstr>TRSFC!TUSTF</vt:lpstr>
      <vt:lpstr>TSTBF!TUSTF</vt:lpstr>
      <vt:lpstr>TUSTF!TUSTF</vt:lpstr>
      <vt:lpstr>TUSTF!TUSTF_Debt_Related</vt:lpstr>
      <vt:lpstr>TUSTF!TUSTF_GOV_SEC</vt:lpstr>
      <vt:lpstr>TUSTF!TUSTF_MM</vt:lpstr>
      <vt:lpstr>TUSTF!TUSTFNAV</vt:lpstr>
      <vt:lpstr>TVFS2</vt:lpstr>
      <vt:lpstr>TVFS2!TVFS2_EQ</vt:lpstr>
      <vt:lpstr>TVFS2!TVFS2NAV</vt:lpstr>
      <vt:lpstr>TYCF</vt:lpstr>
      <vt:lpstr>TYCF!TYCF_EQ</vt:lpstr>
      <vt:lpstr>TYCF!TYCFNAV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kansari</dc:creator>
  <cp:lastModifiedBy>Suren Navkal</cp:lastModifiedBy>
  <dcterms:created xsi:type="dcterms:W3CDTF">2021-08-01T08:39:39Z</dcterms:created>
  <dcterms:modified xsi:type="dcterms:W3CDTF">2021-08-08T11:59:27Z</dcterms:modified>
</cp:coreProperties>
</file>